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DE3F" lockStructure="1" lockWindows="1"/>
  <bookViews>
    <workbookView xWindow="-75" yWindow="-75" windowWidth="19365" windowHeight="10365"/>
  </bookViews>
  <sheets>
    <sheet name="Consolidado" sheetId="3" r:id="rId1"/>
    <sheet name="cod_ibge" sheetId="6" state="hidden" r:id="rId2"/>
    <sheet name="RCL 2019" sheetId="8" state="hidden" r:id="rId3"/>
    <sheet name="RCL 2020" sheetId="9" state="hidden" r:id="rId4"/>
    <sheet name="Saude-2.oQuadrimestre-2019-2020" sheetId="12" state="hidden" r:id="rId5"/>
    <sheet name="Ensino-2.oQuadrimestre-2019-202" sheetId="11" state="hidden" r:id="rId6"/>
    <sheet name="receitas-2019 - 2020" sheetId="10" state="hidden" r:id="rId7"/>
    <sheet name="Plan1" sheetId="13" state="hidden" r:id="rId8"/>
  </sheets>
  <externalReferences>
    <externalReference r:id="rId9"/>
  </externalReferences>
  <definedNames>
    <definedName name="_xlnm._FilterDatabase" localSheetId="0" hidden="1">Consolidado!$A$6:$AC$650</definedName>
    <definedName name="_xlnm._FilterDatabase" localSheetId="5" hidden="1">'Ensino-2.oQuadrimestre-2019-202'!$A$1:$H$645</definedName>
    <definedName name="_xlnm._FilterDatabase" localSheetId="2" hidden="1">'RCL 2019'!$A$1:$E$1</definedName>
    <definedName name="_xlnm._FilterDatabase" localSheetId="3" hidden="1">'RCL 2020'!$B$1:$E$1</definedName>
    <definedName name="_xlnm._FilterDatabase" localSheetId="6" hidden="1">'receitas-2019 - 2020'!$C$3:$F$3</definedName>
    <definedName name="_xlnm._FilterDatabase" localSheetId="4" hidden="1">'Saude-2.oQuadrimestre-2019-2020'!$A$1:$H$645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1" i="3" l="1"/>
  <c r="Z637" i="3"/>
  <c r="Z636" i="3"/>
  <c r="Z635" i="3"/>
  <c r="Z634" i="3"/>
  <c r="Z633" i="3"/>
  <c r="Z632" i="3"/>
  <c r="Z631" i="3"/>
  <c r="Z630" i="3"/>
  <c r="Z629" i="3"/>
  <c r="Z628" i="3"/>
  <c r="Z627" i="3"/>
  <c r="Z626" i="3"/>
  <c r="Z625" i="3"/>
  <c r="Z624" i="3"/>
  <c r="Z623" i="3"/>
  <c r="Z622" i="3"/>
  <c r="Z621" i="3"/>
  <c r="Z620" i="3"/>
  <c r="Z619" i="3"/>
  <c r="Z618" i="3"/>
  <c r="Z617" i="3"/>
  <c r="Z616" i="3"/>
  <c r="Z615" i="3"/>
  <c r="Z614" i="3"/>
  <c r="Z613" i="3"/>
  <c r="Z612" i="3"/>
  <c r="Z611" i="3"/>
  <c r="Z610" i="3"/>
  <c r="Z609" i="3"/>
  <c r="Z608" i="3"/>
  <c r="Z607" i="3"/>
  <c r="Z606" i="3"/>
  <c r="Z605" i="3"/>
  <c r="Z604" i="3"/>
  <c r="Z603" i="3"/>
  <c r="Z602" i="3"/>
  <c r="Z601" i="3"/>
  <c r="Z600" i="3"/>
  <c r="Z599" i="3"/>
  <c r="Z598" i="3"/>
  <c r="Z597" i="3"/>
  <c r="Z596" i="3"/>
  <c r="Z595" i="3"/>
  <c r="Z594" i="3"/>
  <c r="Z593" i="3"/>
  <c r="Z592" i="3"/>
  <c r="Z591" i="3"/>
  <c r="Z590" i="3"/>
  <c r="Z589" i="3"/>
  <c r="Z588" i="3"/>
  <c r="Z587" i="3"/>
  <c r="Z586" i="3"/>
  <c r="Z585" i="3"/>
  <c r="Z584" i="3"/>
  <c r="Z583" i="3"/>
  <c r="Z582" i="3"/>
  <c r="Z581" i="3"/>
  <c r="Z580" i="3"/>
  <c r="Z579" i="3"/>
  <c r="Z578" i="3"/>
  <c r="Z577" i="3"/>
  <c r="Z576" i="3"/>
  <c r="Z575" i="3"/>
  <c r="Z574" i="3"/>
  <c r="Z573" i="3"/>
  <c r="Z572" i="3"/>
  <c r="Z571" i="3"/>
  <c r="Z570" i="3"/>
  <c r="Z569" i="3"/>
  <c r="Z568" i="3"/>
  <c r="Z567" i="3"/>
  <c r="Z566" i="3"/>
  <c r="Z565" i="3"/>
  <c r="Z564" i="3"/>
  <c r="Z563" i="3"/>
  <c r="Z562" i="3"/>
  <c r="Z561" i="3"/>
  <c r="Z560" i="3"/>
  <c r="Z559" i="3"/>
  <c r="Z558" i="3"/>
  <c r="Z557" i="3"/>
  <c r="Z556" i="3"/>
  <c r="Z555" i="3"/>
  <c r="Z554" i="3"/>
  <c r="Z553" i="3"/>
  <c r="Z552" i="3"/>
  <c r="Z551" i="3"/>
  <c r="Z550" i="3"/>
  <c r="Z549" i="3"/>
  <c r="Z548" i="3"/>
  <c r="Z547" i="3"/>
  <c r="Z546" i="3"/>
  <c r="Z545" i="3"/>
  <c r="Z544" i="3"/>
  <c r="Z543" i="3"/>
  <c r="Z542" i="3"/>
  <c r="Z541" i="3"/>
  <c r="Z540" i="3"/>
  <c r="Z539" i="3"/>
  <c r="Z538" i="3"/>
  <c r="Z537" i="3"/>
  <c r="Z536" i="3"/>
  <c r="Z535" i="3"/>
  <c r="Z534" i="3"/>
  <c r="Z533" i="3"/>
  <c r="Z532" i="3"/>
  <c r="Z531" i="3"/>
  <c r="Z530" i="3"/>
  <c r="Z529" i="3"/>
  <c r="Z528" i="3"/>
  <c r="Z527" i="3"/>
  <c r="Z526" i="3"/>
  <c r="Z525" i="3"/>
  <c r="Z524" i="3"/>
  <c r="Z523" i="3"/>
  <c r="Z522" i="3"/>
  <c r="Z521" i="3"/>
  <c r="Z520" i="3"/>
  <c r="Z519" i="3"/>
  <c r="Z518" i="3"/>
  <c r="Z517" i="3"/>
  <c r="Z516" i="3"/>
  <c r="Z515" i="3"/>
  <c r="Z514" i="3"/>
  <c r="Z513" i="3"/>
  <c r="Z512" i="3"/>
  <c r="Z511" i="3"/>
  <c r="Z510" i="3"/>
  <c r="Z509" i="3"/>
  <c r="Z508" i="3"/>
  <c r="Z507" i="3"/>
  <c r="Z506" i="3"/>
  <c r="Z505" i="3"/>
  <c r="Z504" i="3"/>
  <c r="Z503" i="3"/>
  <c r="Z502" i="3"/>
  <c r="Z501" i="3"/>
  <c r="Z500" i="3"/>
  <c r="Z499" i="3"/>
  <c r="Z498" i="3"/>
  <c r="Z497" i="3"/>
  <c r="Z496" i="3"/>
  <c r="Z495" i="3"/>
  <c r="Z494" i="3"/>
  <c r="Z493" i="3"/>
  <c r="Z492" i="3"/>
  <c r="Z491" i="3"/>
  <c r="Z490" i="3"/>
  <c r="Z489" i="3"/>
  <c r="Z488" i="3"/>
  <c r="Z487" i="3"/>
  <c r="Z486" i="3"/>
  <c r="Z485" i="3"/>
  <c r="Z484" i="3"/>
  <c r="Z483" i="3"/>
  <c r="Z482" i="3"/>
  <c r="Z481" i="3"/>
  <c r="Z480" i="3"/>
  <c r="Z479" i="3"/>
  <c r="Z478" i="3"/>
  <c r="Z477" i="3"/>
  <c r="Z476" i="3"/>
  <c r="Z475" i="3"/>
  <c r="Z474" i="3"/>
  <c r="Z473" i="3"/>
  <c r="Z472" i="3"/>
  <c r="Z471" i="3"/>
  <c r="Z470" i="3"/>
  <c r="Z469" i="3"/>
  <c r="Z468" i="3"/>
  <c r="Z467" i="3"/>
  <c r="Z466" i="3"/>
  <c r="Z465" i="3"/>
  <c r="Z464" i="3"/>
  <c r="Z463" i="3"/>
  <c r="Z462" i="3"/>
  <c r="Z461" i="3"/>
  <c r="Z460" i="3"/>
  <c r="Z459" i="3"/>
  <c r="Z458" i="3"/>
  <c r="Z457" i="3"/>
  <c r="Z456" i="3"/>
  <c r="Z455" i="3"/>
  <c r="Z454" i="3"/>
  <c r="Z453" i="3"/>
  <c r="Z452" i="3"/>
  <c r="Z451" i="3"/>
  <c r="Z450" i="3"/>
  <c r="Z449" i="3"/>
  <c r="Z448" i="3"/>
  <c r="Z447" i="3"/>
  <c r="Z446" i="3"/>
  <c r="Z445" i="3"/>
  <c r="Z444" i="3"/>
  <c r="Z443" i="3"/>
  <c r="Z442" i="3"/>
  <c r="Z441" i="3"/>
  <c r="Z440" i="3"/>
  <c r="Z439" i="3"/>
  <c r="Z438" i="3"/>
  <c r="Z437" i="3"/>
  <c r="Z436" i="3"/>
  <c r="Z435" i="3"/>
  <c r="Z434" i="3"/>
  <c r="Z433" i="3"/>
  <c r="Z432" i="3"/>
  <c r="Z431" i="3"/>
  <c r="Z430" i="3"/>
  <c r="Z429" i="3"/>
  <c r="Z428" i="3"/>
  <c r="Z427" i="3"/>
  <c r="Z426" i="3"/>
  <c r="Z425" i="3"/>
  <c r="Z424" i="3"/>
  <c r="Z423" i="3"/>
  <c r="Z422" i="3"/>
  <c r="Z421" i="3"/>
  <c r="Z420" i="3"/>
  <c r="Z419" i="3"/>
  <c r="Z418" i="3"/>
  <c r="Z417" i="3"/>
  <c r="Z416" i="3"/>
  <c r="Z415" i="3"/>
  <c r="Z414" i="3"/>
  <c r="Z413" i="3"/>
  <c r="Z412" i="3"/>
  <c r="Z411" i="3"/>
  <c r="Z410" i="3"/>
  <c r="Z409" i="3"/>
  <c r="Z408" i="3"/>
  <c r="Z407" i="3"/>
  <c r="Z406" i="3"/>
  <c r="Z405" i="3"/>
  <c r="Z404" i="3"/>
  <c r="Z403" i="3"/>
  <c r="Z402" i="3"/>
  <c r="Z401" i="3"/>
  <c r="Z400" i="3"/>
  <c r="Z399" i="3"/>
  <c r="Z398" i="3"/>
  <c r="Z397" i="3"/>
  <c r="Z396" i="3"/>
  <c r="Z395" i="3"/>
  <c r="Z394" i="3"/>
  <c r="Z393" i="3"/>
  <c r="Z392" i="3"/>
  <c r="Z391" i="3"/>
  <c r="Z390" i="3"/>
  <c r="Z389" i="3"/>
  <c r="Z388" i="3"/>
  <c r="Z387" i="3"/>
  <c r="Z386" i="3"/>
  <c r="Z385" i="3"/>
  <c r="Z384" i="3"/>
  <c r="Z383" i="3"/>
  <c r="Z382" i="3"/>
  <c r="Z381" i="3"/>
  <c r="Z380" i="3"/>
  <c r="Z379" i="3"/>
  <c r="Z378" i="3"/>
  <c r="Z377" i="3"/>
  <c r="Z376" i="3"/>
  <c r="Z375" i="3"/>
  <c r="Z374" i="3"/>
  <c r="Z373" i="3"/>
  <c r="Z372" i="3"/>
  <c r="Z371" i="3"/>
  <c r="Z370" i="3"/>
  <c r="Z369" i="3"/>
  <c r="Z368" i="3"/>
  <c r="Z367" i="3"/>
  <c r="Z366" i="3"/>
  <c r="Z365" i="3"/>
  <c r="Z364" i="3"/>
  <c r="Z363" i="3"/>
  <c r="Z362" i="3"/>
  <c r="Z361" i="3"/>
  <c r="Z360" i="3"/>
  <c r="Z359" i="3"/>
  <c r="Z358" i="3"/>
  <c r="Z357" i="3"/>
  <c r="Z356" i="3"/>
  <c r="Z355" i="3"/>
  <c r="Z354" i="3"/>
  <c r="Z353" i="3"/>
  <c r="Z352" i="3"/>
  <c r="Z351" i="3"/>
  <c r="Z350" i="3"/>
  <c r="Z349" i="3"/>
  <c r="Z348" i="3"/>
  <c r="Z347" i="3"/>
  <c r="Z346" i="3"/>
  <c r="Z345" i="3"/>
  <c r="Z344" i="3"/>
  <c r="Z343" i="3"/>
  <c r="Z342" i="3"/>
  <c r="Z341" i="3"/>
  <c r="Z340" i="3"/>
  <c r="Z339" i="3"/>
  <c r="Z338" i="3"/>
  <c r="Z337" i="3"/>
  <c r="Z336" i="3"/>
  <c r="Z335" i="3"/>
  <c r="Z334" i="3"/>
  <c r="Z333" i="3"/>
  <c r="Z332" i="3"/>
  <c r="Z331" i="3"/>
  <c r="Z330" i="3"/>
  <c r="Z329" i="3"/>
  <c r="Z328" i="3"/>
  <c r="Z327" i="3"/>
  <c r="Z326" i="3"/>
  <c r="Z325" i="3"/>
  <c r="Z324" i="3"/>
  <c r="Z323" i="3"/>
  <c r="Z322" i="3"/>
  <c r="Z321" i="3"/>
  <c r="Z320" i="3"/>
  <c r="Z319" i="3"/>
  <c r="Z318" i="3"/>
  <c r="Z317" i="3"/>
  <c r="Z316" i="3"/>
  <c r="Z315" i="3"/>
  <c r="Z314" i="3"/>
  <c r="Z313" i="3"/>
  <c r="Z312" i="3"/>
  <c r="Z311" i="3"/>
  <c r="Z310" i="3"/>
  <c r="Z309" i="3"/>
  <c r="Z308" i="3"/>
  <c r="Z307" i="3"/>
  <c r="Z306" i="3"/>
  <c r="Z305" i="3"/>
  <c r="Z304" i="3"/>
  <c r="Z303" i="3"/>
  <c r="Z302" i="3"/>
  <c r="Z301" i="3"/>
  <c r="Z300" i="3"/>
  <c r="Z299" i="3"/>
  <c r="Z298" i="3"/>
  <c r="Z297" i="3"/>
  <c r="Z296" i="3"/>
  <c r="Z295" i="3"/>
  <c r="Z294" i="3"/>
  <c r="Z293" i="3"/>
  <c r="Z292" i="3"/>
  <c r="Z291" i="3"/>
  <c r="Z290" i="3"/>
  <c r="Z289" i="3"/>
  <c r="Z288" i="3"/>
  <c r="Z287" i="3"/>
  <c r="Z286" i="3"/>
  <c r="Z285" i="3"/>
  <c r="Z284" i="3"/>
  <c r="Z283" i="3"/>
  <c r="Z282" i="3"/>
  <c r="Z281" i="3"/>
  <c r="Z280" i="3"/>
  <c r="Z279" i="3"/>
  <c r="Z278" i="3"/>
  <c r="Z277" i="3"/>
  <c r="Z276" i="3"/>
  <c r="Z275" i="3"/>
  <c r="Z274" i="3"/>
  <c r="Z273" i="3"/>
  <c r="Z272" i="3"/>
  <c r="Z271" i="3"/>
  <c r="Z270" i="3"/>
  <c r="Z269" i="3"/>
  <c r="Z268" i="3"/>
  <c r="Z267" i="3"/>
  <c r="Z266" i="3"/>
  <c r="Z265" i="3"/>
  <c r="Z264" i="3"/>
  <c r="Z263" i="3"/>
  <c r="Z262" i="3"/>
  <c r="Z261" i="3"/>
  <c r="Z260" i="3"/>
  <c r="Z259" i="3"/>
  <c r="Z258" i="3"/>
  <c r="Z257" i="3"/>
  <c r="Z256" i="3"/>
  <c r="Z255" i="3"/>
  <c r="Z254" i="3"/>
  <c r="Z253" i="3"/>
  <c r="Z252" i="3"/>
  <c r="Z251" i="3"/>
  <c r="Z250" i="3"/>
  <c r="Z249" i="3"/>
  <c r="Z248" i="3"/>
  <c r="Z247" i="3"/>
  <c r="Z246" i="3"/>
  <c r="Z245" i="3"/>
  <c r="Z244" i="3"/>
  <c r="Z243" i="3"/>
  <c r="Z242" i="3"/>
  <c r="Z241" i="3"/>
  <c r="Z240" i="3"/>
  <c r="Z239" i="3"/>
  <c r="Z238" i="3"/>
  <c r="Z237" i="3"/>
  <c r="Z236" i="3"/>
  <c r="Z235" i="3"/>
  <c r="Z234" i="3"/>
  <c r="Z233" i="3"/>
  <c r="Z232" i="3"/>
  <c r="Z231" i="3"/>
  <c r="Z230" i="3"/>
  <c r="Z229" i="3"/>
  <c r="Z228" i="3"/>
  <c r="Z227" i="3"/>
  <c r="Z226" i="3"/>
  <c r="Z225" i="3"/>
  <c r="Z224" i="3"/>
  <c r="Z223" i="3"/>
  <c r="Z222" i="3"/>
  <c r="Z221" i="3"/>
  <c r="Z220" i="3"/>
  <c r="Z219" i="3"/>
  <c r="Z218" i="3"/>
  <c r="Z217" i="3"/>
  <c r="Z216" i="3"/>
  <c r="Z215" i="3"/>
  <c r="Z214" i="3"/>
  <c r="Z213" i="3"/>
  <c r="Z212" i="3"/>
  <c r="Z211" i="3"/>
  <c r="Z210" i="3"/>
  <c r="Z209" i="3"/>
  <c r="Z208" i="3"/>
  <c r="Z207" i="3"/>
  <c r="Z206" i="3"/>
  <c r="Z205" i="3"/>
  <c r="Z204" i="3"/>
  <c r="Z203" i="3"/>
  <c r="Z202" i="3"/>
  <c r="Z201" i="3"/>
  <c r="Z200" i="3"/>
  <c r="Z199" i="3"/>
  <c r="Z198" i="3"/>
  <c r="Z197" i="3"/>
  <c r="Z196" i="3"/>
  <c r="Z195" i="3"/>
  <c r="Z194" i="3"/>
  <c r="Z193" i="3"/>
  <c r="Z192" i="3"/>
  <c r="Z191" i="3"/>
  <c r="Z190" i="3"/>
  <c r="Z189" i="3"/>
  <c r="Z188" i="3"/>
  <c r="Z187" i="3"/>
  <c r="Z186" i="3"/>
  <c r="Z185" i="3"/>
  <c r="Z184" i="3"/>
  <c r="Z183" i="3"/>
  <c r="Z182" i="3"/>
  <c r="Z181" i="3"/>
  <c r="Z180" i="3"/>
  <c r="Z179" i="3"/>
  <c r="Z178" i="3"/>
  <c r="Z177" i="3"/>
  <c r="Z176" i="3"/>
  <c r="Z175" i="3"/>
  <c r="Z174" i="3"/>
  <c r="Z173" i="3"/>
  <c r="Z172" i="3"/>
  <c r="Z171" i="3"/>
  <c r="Z170" i="3"/>
  <c r="Z169" i="3"/>
  <c r="Z168" i="3"/>
  <c r="Z167" i="3"/>
  <c r="Z166" i="3"/>
  <c r="Z165" i="3"/>
  <c r="Z164" i="3"/>
  <c r="Z163" i="3"/>
  <c r="Z162" i="3"/>
  <c r="Z161" i="3"/>
  <c r="Z160" i="3"/>
  <c r="Z159" i="3"/>
  <c r="Z158" i="3"/>
  <c r="Z157" i="3"/>
  <c r="Z156" i="3"/>
  <c r="Z155" i="3"/>
  <c r="Z154" i="3"/>
  <c r="Z153" i="3"/>
  <c r="Z152" i="3"/>
  <c r="Z151" i="3"/>
  <c r="Z150" i="3"/>
  <c r="Z149" i="3"/>
  <c r="Z148" i="3"/>
  <c r="Z147" i="3"/>
  <c r="Z146" i="3"/>
  <c r="Z145" i="3"/>
  <c r="Z144" i="3"/>
  <c r="Z143" i="3"/>
  <c r="Z142" i="3"/>
  <c r="Z141" i="3"/>
  <c r="Z140" i="3"/>
  <c r="Z139" i="3"/>
  <c r="Z138" i="3"/>
  <c r="Z137" i="3"/>
  <c r="Z136" i="3"/>
  <c r="Z135" i="3"/>
  <c r="Z134" i="3"/>
  <c r="Z133" i="3"/>
  <c r="Z132" i="3"/>
  <c r="Z131" i="3"/>
  <c r="Z130" i="3"/>
  <c r="Z129" i="3"/>
  <c r="Z128" i="3"/>
  <c r="Z127" i="3"/>
  <c r="Z126" i="3"/>
  <c r="Z125" i="3"/>
  <c r="Z124" i="3"/>
  <c r="Z123" i="3"/>
  <c r="Z122" i="3"/>
  <c r="Z121" i="3"/>
  <c r="Z120" i="3"/>
  <c r="Z119" i="3"/>
  <c r="Z118" i="3"/>
  <c r="Z117" i="3"/>
  <c r="Z116" i="3"/>
  <c r="Z115" i="3"/>
  <c r="Z114" i="3"/>
  <c r="Z113" i="3"/>
  <c r="Z112" i="3"/>
  <c r="Z111" i="3"/>
  <c r="Z110" i="3"/>
  <c r="Z109" i="3"/>
  <c r="Z108" i="3"/>
  <c r="Z107" i="3"/>
  <c r="Z106" i="3"/>
  <c r="Z105" i="3"/>
  <c r="Z104" i="3"/>
  <c r="Z103" i="3"/>
  <c r="Z102" i="3"/>
  <c r="Z101" i="3"/>
  <c r="Z100" i="3"/>
  <c r="Z99" i="3"/>
  <c r="Z98" i="3"/>
  <c r="Z97" i="3"/>
  <c r="Z96" i="3"/>
  <c r="Z95" i="3"/>
  <c r="Z94" i="3"/>
  <c r="Z93" i="3"/>
  <c r="Z92" i="3"/>
  <c r="Z91" i="3"/>
  <c r="Z90" i="3"/>
  <c r="Z89" i="3"/>
  <c r="Z88" i="3"/>
  <c r="Z87" i="3"/>
  <c r="Z86" i="3"/>
  <c r="Z85" i="3"/>
  <c r="Z84" i="3"/>
  <c r="Z83" i="3"/>
  <c r="Z82" i="3"/>
  <c r="Z81" i="3"/>
  <c r="Z80" i="3"/>
  <c r="Z79" i="3"/>
  <c r="Z78" i="3"/>
  <c r="Z77" i="3"/>
  <c r="Z76" i="3"/>
  <c r="Z75" i="3"/>
  <c r="Z74" i="3"/>
  <c r="Z73" i="3"/>
  <c r="Z72" i="3"/>
  <c r="Z71" i="3"/>
  <c r="Z70" i="3"/>
  <c r="Z69" i="3"/>
  <c r="Z68" i="3"/>
  <c r="Z67" i="3"/>
  <c r="Z66" i="3"/>
  <c r="Z65" i="3"/>
  <c r="Z64" i="3"/>
  <c r="Z63" i="3"/>
  <c r="Z62" i="3"/>
  <c r="Z61" i="3"/>
  <c r="Z60" i="3"/>
  <c r="Z59" i="3"/>
  <c r="Z58" i="3"/>
  <c r="Z57" i="3"/>
  <c r="Z56" i="3"/>
  <c r="Z55" i="3"/>
  <c r="Z54" i="3"/>
  <c r="Z53" i="3"/>
  <c r="Z52" i="3"/>
  <c r="Z51" i="3"/>
  <c r="Z50" i="3"/>
  <c r="Z49" i="3"/>
  <c r="Z48" i="3"/>
  <c r="Z47" i="3"/>
  <c r="Z46" i="3"/>
  <c r="Z45" i="3"/>
  <c r="Z44" i="3"/>
  <c r="Z43" i="3"/>
  <c r="Z42" i="3"/>
  <c r="Z41" i="3"/>
  <c r="Z40" i="3"/>
  <c r="Z39" i="3"/>
  <c r="Z38" i="3"/>
  <c r="Z37" i="3"/>
  <c r="Z36" i="3"/>
  <c r="Z35" i="3"/>
  <c r="Z34" i="3"/>
  <c r="Z33" i="3"/>
  <c r="Z32" i="3"/>
  <c r="Z31" i="3"/>
  <c r="Z30" i="3"/>
  <c r="Z29" i="3"/>
  <c r="Z28" i="3"/>
  <c r="Z27" i="3"/>
  <c r="Z26" i="3"/>
  <c r="Z25" i="3"/>
  <c r="Z24" i="3"/>
  <c r="Z23" i="3"/>
  <c r="Z22" i="3"/>
  <c r="Z21" i="3"/>
  <c r="Z20" i="3"/>
  <c r="Z19" i="3"/>
  <c r="Z18" i="3"/>
  <c r="Z17" i="3"/>
  <c r="Z16" i="3"/>
  <c r="Z15" i="3"/>
  <c r="Z14" i="3"/>
  <c r="Z13" i="3"/>
  <c r="Z12" i="3"/>
  <c r="Z11" i="3"/>
  <c r="Z10" i="3"/>
  <c r="Z9" i="3"/>
  <c r="Z8" i="3"/>
  <c r="Z7" i="3"/>
  <c r="Z649" i="3"/>
  <c r="Z648" i="3"/>
  <c r="Z647" i="3"/>
  <c r="Z646" i="3"/>
  <c r="Z645" i="3"/>
  <c r="Z644" i="3"/>
  <c r="Z643" i="3"/>
  <c r="Z642" i="3"/>
  <c r="Z641" i="3"/>
  <c r="Z640" i="3"/>
  <c r="Z639" i="3"/>
  <c r="Z638" i="3"/>
  <c r="X650" i="3"/>
  <c r="X649" i="3"/>
  <c r="X648" i="3"/>
  <c r="X647" i="3"/>
  <c r="X646" i="3"/>
  <c r="X645" i="3"/>
  <c r="X644" i="3"/>
  <c r="X643" i="3"/>
  <c r="X642" i="3"/>
  <c r="X641" i="3"/>
  <c r="X640" i="3"/>
  <c r="X639" i="3"/>
  <c r="X638" i="3"/>
  <c r="X637" i="3"/>
  <c r="X636" i="3"/>
  <c r="X635" i="3"/>
  <c r="X634" i="3"/>
  <c r="X633" i="3"/>
  <c r="X632" i="3"/>
  <c r="X631" i="3"/>
  <c r="X630" i="3"/>
  <c r="X629" i="3"/>
  <c r="X628" i="3"/>
  <c r="X627" i="3"/>
  <c r="X626" i="3"/>
  <c r="X625" i="3"/>
  <c r="X624" i="3"/>
  <c r="X623" i="3"/>
  <c r="X622" i="3"/>
  <c r="X621" i="3"/>
  <c r="X620" i="3"/>
  <c r="X619" i="3"/>
  <c r="X618" i="3"/>
  <c r="X617" i="3"/>
  <c r="X616" i="3"/>
  <c r="X615" i="3"/>
  <c r="X614" i="3"/>
  <c r="X613" i="3"/>
  <c r="X612" i="3"/>
  <c r="X611" i="3"/>
  <c r="X610" i="3"/>
  <c r="X609" i="3"/>
  <c r="X608" i="3"/>
  <c r="X607" i="3"/>
  <c r="X606" i="3"/>
  <c r="X605" i="3"/>
  <c r="X604" i="3"/>
  <c r="X603" i="3"/>
  <c r="X602" i="3"/>
  <c r="X601" i="3"/>
  <c r="X600" i="3"/>
  <c r="X599" i="3"/>
  <c r="X598" i="3"/>
  <c r="X597" i="3"/>
  <c r="X596" i="3"/>
  <c r="X595" i="3"/>
  <c r="X594" i="3"/>
  <c r="X593" i="3"/>
  <c r="X592" i="3"/>
  <c r="X591" i="3"/>
  <c r="X590" i="3"/>
  <c r="X589" i="3"/>
  <c r="X588" i="3"/>
  <c r="X587" i="3"/>
  <c r="X586" i="3"/>
  <c r="X585" i="3"/>
  <c r="X584" i="3"/>
  <c r="X583" i="3"/>
  <c r="X582" i="3"/>
  <c r="X581" i="3"/>
  <c r="X580" i="3"/>
  <c r="X579" i="3"/>
  <c r="X578" i="3"/>
  <c r="X577" i="3"/>
  <c r="X576" i="3"/>
  <c r="X575" i="3"/>
  <c r="X574" i="3"/>
  <c r="X573" i="3"/>
  <c r="X572" i="3"/>
  <c r="X571" i="3"/>
  <c r="X570" i="3"/>
  <c r="X569" i="3"/>
  <c r="X568" i="3"/>
  <c r="X567" i="3"/>
  <c r="X566" i="3"/>
  <c r="X565" i="3"/>
  <c r="X564" i="3"/>
  <c r="X563" i="3"/>
  <c r="X562" i="3"/>
  <c r="X561" i="3"/>
  <c r="X560" i="3"/>
  <c r="X559" i="3"/>
  <c r="X558" i="3"/>
  <c r="X557" i="3"/>
  <c r="X556" i="3"/>
  <c r="X555" i="3"/>
  <c r="X554" i="3"/>
  <c r="X553" i="3"/>
  <c r="X552" i="3"/>
  <c r="X551" i="3"/>
  <c r="X550" i="3"/>
  <c r="X549" i="3"/>
  <c r="X548" i="3"/>
  <c r="X547" i="3"/>
  <c r="X546" i="3"/>
  <c r="X545" i="3"/>
  <c r="X544" i="3"/>
  <c r="X543" i="3"/>
  <c r="X542" i="3"/>
  <c r="X541" i="3"/>
  <c r="X540" i="3"/>
  <c r="X539" i="3"/>
  <c r="X538" i="3"/>
  <c r="X537" i="3"/>
  <c r="X536" i="3"/>
  <c r="X535" i="3"/>
  <c r="X534" i="3"/>
  <c r="X533" i="3"/>
  <c r="X532" i="3"/>
  <c r="X531" i="3"/>
  <c r="X530" i="3"/>
  <c r="X529" i="3"/>
  <c r="X528" i="3"/>
  <c r="X527" i="3"/>
  <c r="X526" i="3"/>
  <c r="X525" i="3"/>
  <c r="X524" i="3"/>
  <c r="X523" i="3"/>
  <c r="X522" i="3"/>
  <c r="X521" i="3"/>
  <c r="X520" i="3"/>
  <c r="X519" i="3"/>
  <c r="X518" i="3"/>
  <c r="X517" i="3"/>
  <c r="X516" i="3"/>
  <c r="X515" i="3"/>
  <c r="X514" i="3"/>
  <c r="X513" i="3"/>
  <c r="X512" i="3"/>
  <c r="X511" i="3"/>
  <c r="X510" i="3"/>
  <c r="X509" i="3"/>
  <c r="X508" i="3"/>
  <c r="X507" i="3"/>
  <c r="X506" i="3"/>
  <c r="X505" i="3"/>
  <c r="X504" i="3"/>
  <c r="X503" i="3"/>
  <c r="X502" i="3"/>
  <c r="X501" i="3"/>
  <c r="X500" i="3"/>
  <c r="X499" i="3"/>
  <c r="X498" i="3"/>
  <c r="X497" i="3"/>
  <c r="X496" i="3"/>
  <c r="X495" i="3"/>
  <c r="X494" i="3"/>
  <c r="X493" i="3"/>
  <c r="X492" i="3"/>
  <c r="X491" i="3"/>
  <c r="X490" i="3"/>
  <c r="X489" i="3"/>
  <c r="X488" i="3"/>
  <c r="X487" i="3"/>
  <c r="X486" i="3"/>
  <c r="X485" i="3"/>
  <c r="X484" i="3"/>
  <c r="X483" i="3"/>
  <c r="X482" i="3"/>
  <c r="X481" i="3"/>
  <c r="X480" i="3"/>
  <c r="X479" i="3"/>
  <c r="X478" i="3"/>
  <c r="X477" i="3"/>
  <c r="X476" i="3"/>
  <c r="X475" i="3"/>
  <c r="X474" i="3"/>
  <c r="X473" i="3"/>
  <c r="X472" i="3"/>
  <c r="X471" i="3"/>
  <c r="X470" i="3"/>
  <c r="X469" i="3"/>
  <c r="X468" i="3"/>
  <c r="X467" i="3"/>
  <c r="X466" i="3"/>
  <c r="X465" i="3"/>
  <c r="X464" i="3"/>
  <c r="X463" i="3"/>
  <c r="X462" i="3"/>
  <c r="X461" i="3"/>
  <c r="X460" i="3"/>
  <c r="X459" i="3"/>
  <c r="X458" i="3"/>
  <c r="X457" i="3"/>
  <c r="X456" i="3"/>
  <c r="X455" i="3"/>
  <c r="X454" i="3"/>
  <c r="X453" i="3"/>
  <c r="X452" i="3"/>
  <c r="X451" i="3"/>
  <c r="X450" i="3"/>
  <c r="X449" i="3"/>
  <c r="X448" i="3"/>
  <c r="X447" i="3"/>
  <c r="X446" i="3"/>
  <c r="X445" i="3"/>
  <c r="X444" i="3"/>
  <c r="X443" i="3"/>
  <c r="X442" i="3"/>
  <c r="X441" i="3"/>
  <c r="X440" i="3"/>
  <c r="X439" i="3"/>
  <c r="X438" i="3"/>
  <c r="X437" i="3"/>
  <c r="X436" i="3"/>
  <c r="X435" i="3"/>
  <c r="X434" i="3"/>
  <c r="X433" i="3"/>
  <c r="X432" i="3"/>
  <c r="X431" i="3"/>
  <c r="X430" i="3"/>
  <c r="X429" i="3"/>
  <c r="X428" i="3"/>
  <c r="X427" i="3"/>
  <c r="X426" i="3"/>
  <c r="X425" i="3"/>
  <c r="X424" i="3"/>
  <c r="X423" i="3"/>
  <c r="X422" i="3"/>
  <c r="X421" i="3"/>
  <c r="X420" i="3"/>
  <c r="X419" i="3"/>
  <c r="X418" i="3"/>
  <c r="X417" i="3"/>
  <c r="X416" i="3"/>
  <c r="X415" i="3"/>
  <c r="X414" i="3"/>
  <c r="X413" i="3"/>
  <c r="X412" i="3"/>
  <c r="X411" i="3"/>
  <c r="X410" i="3"/>
  <c r="X409" i="3"/>
  <c r="X408" i="3"/>
  <c r="X407" i="3"/>
  <c r="X406" i="3"/>
  <c r="X405" i="3"/>
  <c r="X404" i="3"/>
  <c r="X403" i="3"/>
  <c r="X402" i="3"/>
  <c r="X401" i="3"/>
  <c r="X400" i="3"/>
  <c r="X399" i="3"/>
  <c r="X398" i="3"/>
  <c r="X397" i="3"/>
  <c r="X396" i="3"/>
  <c r="X395" i="3"/>
  <c r="X394" i="3"/>
  <c r="X393" i="3"/>
  <c r="X392" i="3"/>
  <c r="X391" i="3"/>
  <c r="X390" i="3"/>
  <c r="X389" i="3"/>
  <c r="X388" i="3"/>
  <c r="X387" i="3"/>
  <c r="X386" i="3"/>
  <c r="X385" i="3"/>
  <c r="X384" i="3"/>
  <c r="X383" i="3"/>
  <c r="X382" i="3"/>
  <c r="X381" i="3"/>
  <c r="X380" i="3"/>
  <c r="X379" i="3"/>
  <c r="X378" i="3"/>
  <c r="X377" i="3"/>
  <c r="X376" i="3"/>
  <c r="X375" i="3"/>
  <c r="X374" i="3"/>
  <c r="X373" i="3"/>
  <c r="X372" i="3"/>
  <c r="X371" i="3"/>
  <c r="X370" i="3"/>
  <c r="X369" i="3"/>
  <c r="X368" i="3"/>
  <c r="X367" i="3"/>
  <c r="X366" i="3"/>
  <c r="X365" i="3"/>
  <c r="X364" i="3"/>
  <c r="X363" i="3"/>
  <c r="X362" i="3"/>
  <c r="X361" i="3"/>
  <c r="X360" i="3"/>
  <c r="X359" i="3"/>
  <c r="X358" i="3"/>
  <c r="X357" i="3"/>
  <c r="X356" i="3"/>
  <c r="X355" i="3"/>
  <c r="X354" i="3"/>
  <c r="X353" i="3"/>
  <c r="X352" i="3"/>
  <c r="X351" i="3"/>
  <c r="X350" i="3"/>
  <c r="X349" i="3"/>
  <c r="X348" i="3"/>
  <c r="X347" i="3"/>
  <c r="X346" i="3"/>
  <c r="X345" i="3"/>
  <c r="X344" i="3"/>
  <c r="X343" i="3"/>
  <c r="X342" i="3"/>
  <c r="X341" i="3"/>
  <c r="X340" i="3"/>
  <c r="X339" i="3"/>
  <c r="X338" i="3"/>
  <c r="X337" i="3"/>
  <c r="X336" i="3"/>
  <c r="X335" i="3"/>
  <c r="X334" i="3"/>
  <c r="X333" i="3"/>
  <c r="X332" i="3"/>
  <c r="X331" i="3"/>
  <c r="X330" i="3"/>
  <c r="X329" i="3"/>
  <c r="X328" i="3"/>
  <c r="X327" i="3"/>
  <c r="X326" i="3"/>
  <c r="X325" i="3"/>
  <c r="X324" i="3"/>
  <c r="X323" i="3"/>
  <c r="X322" i="3"/>
  <c r="X321" i="3"/>
  <c r="X320" i="3"/>
  <c r="X319" i="3"/>
  <c r="X318" i="3"/>
  <c r="X317" i="3"/>
  <c r="X316" i="3"/>
  <c r="X315" i="3"/>
  <c r="X314" i="3"/>
  <c r="X313" i="3"/>
  <c r="X312" i="3"/>
  <c r="X311" i="3"/>
  <c r="X310" i="3"/>
  <c r="X309" i="3"/>
  <c r="X308" i="3"/>
  <c r="X307" i="3"/>
  <c r="X306" i="3"/>
  <c r="X305" i="3"/>
  <c r="X304" i="3"/>
  <c r="X303" i="3"/>
  <c r="X302" i="3"/>
  <c r="X301" i="3"/>
  <c r="X300" i="3"/>
  <c r="X299" i="3"/>
  <c r="X298" i="3"/>
  <c r="X297" i="3"/>
  <c r="X296" i="3"/>
  <c r="X295" i="3"/>
  <c r="X294" i="3"/>
  <c r="X293" i="3"/>
  <c r="X292" i="3"/>
  <c r="X291" i="3"/>
  <c r="X290" i="3"/>
  <c r="X289" i="3"/>
  <c r="X288" i="3"/>
  <c r="X287" i="3"/>
  <c r="X286" i="3"/>
  <c r="X285" i="3"/>
  <c r="X284" i="3"/>
  <c r="X283" i="3"/>
  <c r="X282" i="3"/>
  <c r="X281" i="3"/>
  <c r="X280" i="3"/>
  <c r="X279" i="3"/>
  <c r="X278" i="3"/>
  <c r="X277" i="3"/>
  <c r="X276" i="3"/>
  <c r="X275" i="3"/>
  <c r="X274" i="3"/>
  <c r="X273" i="3"/>
  <c r="X272" i="3"/>
  <c r="X271" i="3"/>
  <c r="X270" i="3"/>
  <c r="X269" i="3"/>
  <c r="X268" i="3"/>
  <c r="X267" i="3"/>
  <c r="X266" i="3"/>
  <c r="X265" i="3"/>
  <c r="X264" i="3"/>
  <c r="X263" i="3"/>
  <c r="X262" i="3"/>
  <c r="X261" i="3"/>
  <c r="X260" i="3"/>
  <c r="X259" i="3"/>
  <c r="X258" i="3"/>
  <c r="X257" i="3"/>
  <c r="X256" i="3"/>
  <c r="X255" i="3"/>
  <c r="X254" i="3"/>
  <c r="X253" i="3"/>
  <c r="X252" i="3"/>
  <c r="X251" i="3"/>
  <c r="X250" i="3"/>
  <c r="X249" i="3"/>
  <c r="X248" i="3"/>
  <c r="X247" i="3"/>
  <c r="X246" i="3"/>
  <c r="X245" i="3"/>
  <c r="X244" i="3"/>
  <c r="X243" i="3"/>
  <c r="X242" i="3"/>
  <c r="X241" i="3"/>
  <c r="X240" i="3"/>
  <c r="X239" i="3"/>
  <c r="X238" i="3"/>
  <c r="X237" i="3"/>
  <c r="X236" i="3"/>
  <c r="X235" i="3"/>
  <c r="X234" i="3"/>
  <c r="X233" i="3"/>
  <c r="X232" i="3"/>
  <c r="X231" i="3"/>
  <c r="X230" i="3"/>
  <c r="X229" i="3"/>
  <c r="X228" i="3"/>
  <c r="X227" i="3"/>
  <c r="X226" i="3"/>
  <c r="X225" i="3"/>
  <c r="X224" i="3"/>
  <c r="X223" i="3"/>
  <c r="X222" i="3"/>
  <c r="X221" i="3"/>
  <c r="X220" i="3"/>
  <c r="X219" i="3"/>
  <c r="X218" i="3"/>
  <c r="X217" i="3"/>
  <c r="X216" i="3"/>
  <c r="X215" i="3"/>
  <c r="X214" i="3"/>
  <c r="X213" i="3"/>
  <c r="X212" i="3"/>
  <c r="X211" i="3"/>
  <c r="X210" i="3"/>
  <c r="X209" i="3"/>
  <c r="X208" i="3"/>
  <c r="X207" i="3"/>
  <c r="X206" i="3"/>
  <c r="X205" i="3"/>
  <c r="X204" i="3"/>
  <c r="X203" i="3"/>
  <c r="X202" i="3"/>
  <c r="X201" i="3"/>
  <c r="X200" i="3"/>
  <c r="X199" i="3"/>
  <c r="X198" i="3"/>
  <c r="X197" i="3"/>
  <c r="X196" i="3"/>
  <c r="X195" i="3"/>
  <c r="X194" i="3"/>
  <c r="X193" i="3"/>
  <c r="X192" i="3"/>
  <c r="X191" i="3"/>
  <c r="X190" i="3"/>
  <c r="X189" i="3"/>
  <c r="X188" i="3"/>
  <c r="X187" i="3"/>
  <c r="X186" i="3"/>
  <c r="X185" i="3"/>
  <c r="X184" i="3"/>
  <c r="X183" i="3"/>
  <c r="X182" i="3"/>
  <c r="X181" i="3"/>
  <c r="X180" i="3"/>
  <c r="X179" i="3"/>
  <c r="X178" i="3"/>
  <c r="X177" i="3"/>
  <c r="X176" i="3"/>
  <c r="X175" i="3"/>
  <c r="X174" i="3"/>
  <c r="X173" i="3"/>
  <c r="X172" i="3"/>
  <c r="X171" i="3"/>
  <c r="X170" i="3"/>
  <c r="X169" i="3"/>
  <c r="X168" i="3"/>
  <c r="X167" i="3"/>
  <c r="X166" i="3"/>
  <c r="X165" i="3"/>
  <c r="X164" i="3"/>
  <c r="X163" i="3"/>
  <c r="X162" i="3"/>
  <c r="X161" i="3"/>
  <c r="X160" i="3"/>
  <c r="X159" i="3"/>
  <c r="X158" i="3"/>
  <c r="X157" i="3"/>
  <c r="X156" i="3"/>
  <c r="X155" i="3"/>
  <c r="X154" i="3"/>
  <c r="X153" i="3"/>
  <c r="X152" i="3"/>
  <c r="X151" i="3"/>
  <c r="X150" i="3"/>
  <c r="X149" i="3"/>
  <c r="X148" i="3"/>
  <c r="X147" i="3"/>
  <c r="X146" i="3"/>
  <c r="X145" i="3"/>
  <c r="X144" i="3"/>
  <c r="X143" i="3"/>
  <c r="X142" i="3"/>
  <c r="X141" i="3"/>
  <c r="X140" i="3"/>
  <c r="X139" i="3"/>
  <c r="X138" i="3"/>
  <c r="X137" i="3"/>
  <c r="X136" i="3"/>
  <c r="X135" i="3"/>
  <c r="X134" i="3"/>
  <c r="X133" i="3"/>
  <c r="X132" i="3"/>
  <c r="X131" i="3"/>
  <c r="X130" i="3"/>
  <c r="X129" i="3"/>
  <c r="X128" i="3"/>
  <c r="X127" i="3"/>
  <c r="X126" i="3"/>
  <c r="X125" i="3"/>
  <c r="X124" i="3"/>
  <c r="X123" i="3"/>
  <c r="X122" i="3"/>
  <c r="X121" i="3"/>
  <c r="X120" i="3"/>
  <c r="X119" i="3"/>
  <c r="X118" i="3"/>
  <c r="X117" i="3"/>
  <c r="X116" i="3"/>
  <c r="X115" i="3"/>
  <c r="X114" i="3"/>
  <c r="X113" i="3"/>
  <c r="X112" i="3"/>
  <c r="X111" i="3"/>
  <c r="X110" i="3"/>
  <c r="X109" i="3"/>
  <c r="X108" i="3"/>
  <c r="X107" i="3"/>
  <c r="X106" i="3"/>
  <c r="X105" i="3"/>
  <c r="X104" i="3"/>
  <c r="X103" i="3"/>
  <c r="X102" i="3"/>
  <c r="X101" i="3"/>
  <c r="X100" i="3"/>
  <c r="X99" i="3"/>
  <c r="X98" i="3"/>
  <c r="X97" i="3"/>
  <c r="X96" i="3"/>
  <c r="X95" i="3"/>
  <c r="X94" i="3"/>
  <c r="X93" i="3"/>
  <c r="X92" i="3"/>
  <c r="X91" i="3"/>
  <c r="X90" i="3"/>
  <c r="X89" i="3"/>
  <c r="X88" i="3"/>
  <c r="X87" i="3"/>
  <c r="X86" i="3"/>
  <c r="X85" i="3"/>
  <c r="X84" i="3"/>
  <c r="X83" i="3"/>
  <c r="X82" i="3"/>
  <c r="X81" i="3"/>
  <c r="X80" i="3"/>
  <c r="X79" i="3"/>
  <c r="X78" i="3"/>
  <c r="X77" i="3"/>
  <c r="X76" i="3"/>
  <c r="X75" i="3"/>
  <c r="X74" i="3"/>
  <c r="X73" i="3"/>
  <c r="X72" i="3"/>
  <c r="X71" i="3"/>
  <c r="X70" i="3"/>
  <c r="X69" i="3"/>
  <c r="X68" i="3"/>
  <c r="X67" i="3"/>
  <c r="X66" i="3"/>
  <c r="X65" i="3"/>
  <c r="X64" i="3"/>
  <c r="X63" i="3"/>
  <c r="X62" i="3"/>
  <c r="X61" i="3"/>
  <c r="X60" i="3"/>
  <c r="X59" i="3"/>
  <c r="X58" i="3"/>
  <c r="X57" i="3"/>
  <c r="X56" i="3"/>
  <c r="X55" i="3"/>
  <c r="X54" i="3"/>
  <c r="X53" i="3"/>
  <c r="X52" i="3"/>
  <c r="X51" i="3"/>
  <c r="X50" i="3"/>
  <c r="X49" i="3"/>
  <c r="X48" i="3"/>
  <c r="X47" i="3"/>
  <c r="X46" i="3"/>
  <c r="X45" i="3"/>
  <c r="X44" i="3"/>
  <c r="X43" i="3"/>
  <c r="X42" i="3"/>
  <c r="X41" i="3"/>
  <c r="X40" i="3"/>
  <c r="X39" i="3"/>
  <c r="X38" i="3"/>
  <c r="X37" i="3"/>
  <c r="X36" i="3"/>
  <c r="X35" i="3"/>
  <c r="X34" i="3"/>
  <c r="X33" i="3"/>
  <c r="X32" i="3"/>
  <c r="X14" i="3"/>
  <c r="X13" i="3"/>
  <c r="D646" i="11" l="1"/>
  <c r="E646" i="11"/>
  <c r="F646" i="11"/>
  <c r="G646" i="11"/>
  <c r="H646" i="11"/>
  <c r="C646" i="11"/>
  <c r="D646" i="12"/>
  <c r="E646" i="12"/>
  <c r="F646" i="12"/>
  <c r="G646" i="12"/>
  <c r="H646" i="12"/>
  <c r="C646" i="12"/>
  <c r="E646" i="9"/>
  <c r="E646" i="8"/>
  <c r="A3" i="11"/>
  <c r="A4" i="11"/>
  <c r="A5" i="11"/>
  <c r="A6" i="11"/>
  <c r="A7" i="11"/>
  <c r="A8" i="11"/>
  <c r="A9" i="11"/>
  <c r="A10" i="11"/>
  <c r="A11" i="11"/>
  <c r="A12" i="11"/>
  <c r="A13" i="11"/>
  <c r="A14" i="11"/>
  <c r="A15" i="11"/>
  <c r="A16" i="11"/>
  <c r="A17" i="11"/>
  <c r="A18" i="11"/>
  <c r="A19" i="11"/>
  <c r="A20" i="11"/>
  <c r="A21" i="11"/>
  <c r="A22" i="11"/>
  <c r="A23" i="11"/>
  <c r="A24" i="11"/>
  <c r="A25" i="11"/>
  <c r="A26" i="11"/>
  <c r="A27" i="11"/>
  <c r="A28" i="11"/>
  <c r="A29" i="11"/>
  <c r="A30" i="11"/>
  <c r="A31" i="11"/>
  <c r="A32" i="11"/>
  <c r="A33" i="11"/>
  <c r="A34" i="11"/>
  <c r="A35" i="11"/>
  <c r="A36" i="11"/>
  <c r="A37" i="11"/>
  <c r="A38" i="11"/>
  <c r="A39" i="11"/>
  <c r="A40" i="11"/>
  <c r="A41" i="11"/>
  <c r="A42" i="11"/>
  <c r="A43" i="11"/>
  <c r="A44" i="11"/>
  <c r="A45" i="11"/>
  <c r="A46" i="11"/>
  <c r="A47" i="11"/>
  <c r="A48" i="11"/>
  <c r="A49" i="11"/>
  <c r="A50" i="11"/>
  <c r="A51" i="11"/>
  <c r="A52" i="11"/>
  <c r="A53" i="11"/>
  <c r="A54" i="11"/>
  <c r="A55" i="11"/>
  <c r="A56" i="11"/>
  <c r="A57" i="11"/>
  <c r="A58" i="11"/>
  <c r="A59" i="11"/>
  <c r="A60" i="11"/>
  <c r="A61" i="11"/>
  <c r="A62" i="11"/>
  <c r="A63" i="11"/>
  <c r="A64" i="11"/>
  <c r="A65" i="11"/>
  <c r="A66" i="11"/>
  <c r="A67" i="11"/>
  <c r="A68" i="11"/>
  <c r="A69" i="11"/>
  <c r="A70" i="11"/>
  <c r="A71" i="11"/>
  <c r="A72" i="11"/>
  <c r="A73" i="11"/>
  <c r="A74" i="11"/>
  <c r="A75" i="11"/>
  <c r="A76" i="11"/>
  <c r="A77" i="11"/>
  <c r="A78" i="11"/>
  <c r="A79" i="11"/>
  <c r="A80" i="11"/>
  <c r="A81" i="11"/>
  <c r="A82" i="11"/>
  <c r="A83" i="11"/>
  <c r="A84" i="11"/>
  <c r="A85" i="11"/>
  <c r="A86" i="11"/>
  <c r="A87" i="11"/>
  <c r="A88" i="11"/>
  <c r="A89" i="11"/>
  <c r="A90" i="11"/>
  <c r="A91" i="11"/>
  <c r="A92" i="11"/>
  <c r="A93" i="11"/>
  <c r="A94" i="11"/>
  <c r="A95" i="11"/>
  <c r="A96" i="11"/>
  <c r="A97" i="11"/>
  <c r="A98" i="11"/>
  <c r="A99" i="11"/>
  <c r="A100" i="11"/>
  <c r="A101" i="11"/>
  <c r="A102" i="11"/>
  <c r="A103" i="11"/>
  <c r="A104" i="11"/>
  <c r="A105" i="11"/>
  <c r="A106" i="11"/>
  <c r="A107" i="11"/>
  <c r="A108" i="11"/>
  <c r="A109" i="11"/>
  <c r="A110" i="11"/>
  <c r="A111" i="11"/>
  <c r="A112" i="11"/>
  <c r="A113" i="11"/>
  <c r="A114" i="11"/>
  <c r="A115" i="11"/>
  <c r="A116" i="11"/>
  <c r="A117" i="11"/>
  <c r="A118" i="11"/>
  <c r="A119" i="11"/>
  <c r="A120" i="11"/>
  <c r="A121" i="11"/>
  <c r="A122" i="11"/>
  <c r="A123" i="11"/>
  <c r="A124" i="11"/>
  <c r="A125" i="11"/>
  <c r="A126" i="11"/>
  <c r="A127" i="11"/>
  <c r="A128" i="11"/>
  <c r="A129" i="11"/>
  <c r="A130" i="11"/>
  <c r="A131" i="11"/>
  <c r="A132" i="11"/>
  <c r="A133" i="11"/>
  <c r="A134" i="11"/>
  <c r="A135" i="11"/>
  <c r="A136" i="11"/>
  <c r="A137" i="11"/>
  <c r="A138" i="11"/>
  <c r="A139" i="11"/>
  <c r="A140" i="11"/>
  <c r="A141" i="11"/>
  <c r="A142" i="11"/>
  <c r="A143" i="11"/>
  <c r="A144" i="11"/>
  <c r="A145" i="11"/>
  <c r="A146" i="11"/>
  <c r="A147" i="11"/>
  <c r="A148" i="11"/>
  <c r="A149" i="11"/>
  <c r="A150" i="11"/>
  <c r="A151" i="11"/>
  <c r="A152" i="11"/>
  <c r="A153" i="11"/>
  <c r="A154" i="11"/>
  <c r="A155" i="11"/>
  <c r="A156" i="11"/>
  <c r="A157" i="11"/>
  <c r="A158" i="11"/>
  <c r="A159" i="11"/>
  <c r="A160" i="11"/>
  <c r="A161" i="11"/>
  <c r="A162" i="11"/>
  <c r="A163" i="11"/>
  <c r="A164" i="11"/>
  <c r="A165" i="11"/>
  <c r="A166" i="11"/>
  <c r="A167" i="11"/>
  <c r="A168" i="11"/>
  <c r="A169" i="11"/>
  <c r="A170" i="11"/>
  <c r="A171" i="11"/>
  <c r="A172" i="11"/>
  <c r="A173" i="11"/>
  <c r="A174" i="11"/>
  <c r="A175" i="11"/>
  <c r="A176" i="11"/>
  <c r="A177" i="11"/>
  <c r="A178" i="11"/>
  <c r="A179" i="11"/>
  <c r="A180" i="11"/>
  <c r="A181" i="11"/>
  <c r="A182" i="11"/>
  <c r="A183" i="11"/>
  <c r="A184" i="11"/>
  <c r="A185" i="11"/>
  <c r="A186" i="11"/>
  <c r="A187" i="11"/>
  <c r="A188" i="11"/>
  <c r="A189" i="11"/>
  <c r="A190" i="11"/>
  <c r="A191" i="11"/>
  <c r="A192" i="11"/>
  <c r="A193" i="11"/>
  <c r="A194" i="11"/>
  <c r="A195" i="11"/>
  <c r="A196" i="11"/>
  <c r="A197" i="11"/>
  <c r="A198" i="11"/>
  <c r="A199" i="11"/>
  <c r="A200" i="11"/>
  <c r="A201" i="11"/>
  <c r="A202" i="11"/>
  <c r="A203" i="11"/>
  <c r="A204" i="11"/>
  <c r="A205" i="11"/>
  <c r="A206" i="11"/>
  <c r="A207" i="11"/>
  <c r="A208" i="11"/>
  <c r="A209" i="11"/>
  <c r="A210" i="11"/>
  <c r="A211" i="11"/>
  <c r="A212" i="11"/>
  <c r="A213" i="11"/>
  <c r="A214" i="11"/>
  <c r="A215" i="11"/>
  <c r="A216" i="11"/>
  <c r="A217" i="11"/>
  <c r="A218" i="11"/>
  <c r="A219" i="11"/>
  <c r="A220" i="11"/>
  <c r="A221" i="11"/>
  <c r="A222" i="11"/>
  <c r="A223" i="11"/>
  <c r="A224" i="11"/>
  <c r="A225" i="11"/>
  <c r="A226" i="11"/>
  <c r="A227" i="11"/>
  <c r="A228" i="11"/>
  <c r="A229" i="11"/>
  <c r="A230" i="11"/>
  <c r="A231" i="11"/>
  <c r="A232" i="11"/>
  <c r="A233" i="11"/>
  <c r="A234" i="11"/>
  <c r="A235" i="11"/>
  <c r="A236" i="11"/>
  <c r="A237" i="11"/>
  <c r="A238" i="11"/>
  <c r="A239" i="11"/>
  <c r="A240" i="11"/>
  <c r="A241" i="11"/>
  <c r="A242" i="11"/>
  <c r="A243" i="11"/>
  <c r="A244" i="11"/>
  <c r="A245" i="11"/>
  <c r="A246" i="11"/>
  <c r="A247" i="11"/>
  <c r="A248" i="11"/>
  <c r="A249" i="11"/>
  <c r="A250" i="11"/>
  <c r="A251" i="11"/>
  <c r="A252" i="11"/>
  <c r="A253" i="11"/>
  <c r="A254" i="11"/>
  <c r="A255" i="11"/>
  <c r="A256" i="11"/>
  <c r="A257" i="11"/>
  <c r="A258" i="11"/>
  <c r="A259" i="11"/>
  <c r="A260" i="11"/>
  <c r="A261" i="11"/>
  <c r="A262" i="11"/>
  <c r="A263" i="11"/>
  <c r="A264" i="11"/>
  <c r="A265" i="11"/>
  <c r="A266" i="11"/>
  <c r="A267" i="11"/>
  <c r="A268" i="11"/>
  <c r="A269" i="11"/>
  <c r="A270" i="11"/>
  <c r="A271" i="11"/>
  <c r="A272" i="11"/>
  <c r="A273" i="11"/>
  <c r="A274" i="11"/>
  <c r="A275" i="11"/>
  <c r="A276" i="11"/>
  <c r="A277" i="11"/>
  <c r="A278" i="11"/>
  <c r="A279" i="11"/>
  <c r="A280" i="11"/>
  <c r="A281" i="11"/>
  <c r="A282" i="11"/>
  <c r="A283" i="11"/>
  <c r="A284" i="11"/>
  <c r="A285" i="11"/>
  <c r="A286" i="11"/>
  <c r="A287" i="11"/>
  <c r="A288" i="11"/>
  <c r="A289" i="11"/>
  <c r="A290" i="11"/>
  <c r="A291" i="11"/>
  <c r="A292" i="11"/>
  <c r="A293" i="11"/>
  <c r="A294" i="11"/>
  <c r="A295" i="11"/>
  <c r="A296" i="11"/>
  <c r="A297" i="11"/>
  <c r="A298" i="11"/>
  <c r="A299" i="11"/>
  <c r="A300" i="11"/>
  <c r="A301" i="11"/>
  <c r="A302" i="11"/>
  <c r="A303" i="11"/>
  <c r="A304" i="11"/>
  <c r="A305" i="11"/>
  <c r="A306" i="11"/>
  <c r="A307" i="11"/>
  <c r="A308" i="11"/>
  <c r="A309" i="11"/>
  <c r="A310" i="11"/>
  <c r="A311" i="11"/>
  <c r="A312" i="11"/>
  <c r="A313" i="11"/>
  <c r="A314" i="11"/>
  <c r="A315" i="11"/>
  <c r="A316" i="11"/>
  <c r="A317" i="11"/>
  <c r="A318" i="11"/>
  <c r="A319" i="11"/>
  <c r="A320" i="11"/>
  <c r="A321" i="11"/>
  <c r="A322" i="11"/>
  <c r="A323" i="11"/>
  <c r="A324" i="11"/>
  <c r="A325" i="11"/>
  <c r="A326" i="11"/>
  <c r="A327" i="11"/>
  <c r="A328" i="11"/>
  <c r="A329" i="11"/>
  <c r="A330" i="11"/>
  <c r="A331" i="11"/>
  <c r="A332" i="11"/>
  <c r="A333" i="11"/>
  <c r="A334" i="11"/>
  <c r="A335" i="11"/>
  <c r="A336" i="11"/>
  <c r="A337" i="11"/>
  <c r="A338" i="11"/>
  <c r="A339" i="11"/>
  <c r="A340" i="11"/>
  <c r="A341" i="11"/>
  <c r="A342" i="11"/>
  <c r="A343" i="11"/>
  <c r="A344" i="11"/>
  <c r="A345" i="11"/>
  <c r="A346" i="11"/>
  <c r="A347" i="11"/>
  <c r="A348" i="11"/>
  <c r="A349" i="11"/>
  <c r="A350" i="11"/>
  <c r="A351" i="11"/>
  <c r="A352" i="11"/>
  <c r="A353" i="11"/>
  <c r="A354" i="11"/>
  <c r="A355" i="11"/>
  <c r="A356" i="11"/>
  <c r="A357" i="11"/>
  <c r="A358" i="11"/>
  <c r="A359" i="11"/>
  <c r="A360" i="11"/>
  <c r="A361" i="11"/>
  <c r="A362" i="11"/>
  <c r="A363" i="11"/>
  <c r="A364" i="11"/>
  <c r="A365" i="11"/>
  <c r="A366" i="11"/>
  <c r="A367" i="11"/>
  <c r="A368" i="11"/>
  <c r="A369" i="11"/>
  <c r="A370" i="11"/>
  <c r="A371" i="11"/>
  <c r="A372" i="11"/>
  <c r="A373" i="11"/>
  <c r="A374" i="11"/>
  <c r="A375" i="11"/>
  <c r="A376" i="11"/>
  <c r="A377" i="11"/>
  <c r="A378" i="11"/>
  <c r="A379" i="11"/>
  <c r="A380" i="11"/>
  <c r="A381" i="11"/>
  <c r="A382" i="11"/>
  <c r="A383" i="11"/>
  <c r="A384" i="11"/>
  <c r="A385" i="11"/>
  <c r="A386" i="11"/>
  <c r="A387" i="11"/>
  <c r="A388" i="11"/>
  <c r="A389" i="11"/>
  <c r="A390" i="11"/>
  <c r="A391" i="11"/>
  <c r="A392" i="11"/>
  <c r="A393" i="11"/>
  <c r="A394" i="11"/>
  <c r="A395" i="11"/>
  <c r="A396" i="11"/>
  <c r="A397" i="11"/>
  <c r="A398" i="11"/>
  <c r="A399" i="11"/>
  <c r="A400" i="11"/>
  <c r="A401" i="11"/>
  <c r="A402" i="11"/>
  <c r="A403" i="11"/>
  <c r="A404" i="11"/>
  <c r="A405" i="11"/>
  <c r="A406" i="11"/>
  <c r="A407" i="11"/>
  <c r="A408" i="11"/>
  <c r="A409" i="11"/>
  <c r="A410" i="11"/>
  <c r="A411" i="11"/>
  <c r="A412" i="11"/>
  <c r="A413" i="11"/>
  <c r="A414" i="11"/>
  <c r="A415" i="11"/>
  <c r="A416" i="11"/>
  <c r="A417" i="11"/>
  <c r="A418" i="11"/>
  <c r="A419" i="11"/>
  <c r="A420" i="11"/>
  <c r="A421" i="11"/>
  <c r="A422" i="11"/>
  <c r="A423" i="11"/>
  <c r="A424" i="11"/>
  <c r="A425" i="11"/>
  <c r="A426" i="11"/>
  <c r="A427" i="11"/>
  <c r="A428" i="11"/>
  <c r="A429" i="11"/>
  <c r="A430" i="11"/>
  <c r="A431" i="11"/>
  <c r="A432" i="11"/>
  <c r="A433" i="11"/>
  <c r="A434" i="11"/>
  <c r="A435" i="11"/>
  <c r="A436" i="11"/>
  <c r="A437" i="11"/>
  <c r="A438" i="11"/>
  <c r="A439" i="11"/>
  <c r="A440" i="11"/>
  <c r="A441" i="11"/>
  <c r="A442" i="11"/>
  <c r="A443" i="11"/>
  <c r="A444" i="11"/>
  <c r="A445" i="11"/>
  <c r="A446" i="11"/>
  <c r="A447" i="11"/>
  <c r="A448" i="11"/>
  <c r="A449" i="11"/>
  <c r="A450" i="11"/>
  <c r="A451" i="11"/>
  <c r="A452" i="11"/>
  <c r="A453" i="11"/>
  <c r="A454" i="11"/>
  <c r="A455" i="11"/>
  <c r="A456" i="11"/>
  <c r="A457" i="11"/>
  <c r="A458" i="11"/>
  <c r="A459" i="11"/>
  <c r="A460" i="11"/>
  <c r="A461" i="11"/>
  <c r="A462" i="11"/>
  <c r="A463" i="11"/>
  <c r="A464" i="11"/>
  <c r="A465" i="11"/>
  <c r="A466" i="11"/>
  <c r="A467" i="11"/>
  <c r="A468" i="11"/>
  <c r="A469" i="11"/>
  <c r="A470" i="11"/>
  <c r="A471" i="11"/>
  <c r="A472" i="11"/>
  <c r="A473" i="11"/>
  <c r="A474" i="11"/>
  <c r="A475" i="11"/>
  <c r="A476" i="11"/>
  <c r="A477" i="11"/>
  <c r="A478" i="11"/>
  <c r="A479" i="11"/>
  <c r="A480" i="11"/>
  <c r="A481" i="11"/>
  <c r="A482" i="11"/>
  <c r="A483" i="11"/>
  <c r="A484" i="11"/>
  <c r="A485" i="11"/>
  <c r="A486" i="11"/>
  <c r="A487" i="11"/>
  <c r="A488" i="11"/>
  <c r="A489" i="11"/>
  <c r="A490" i="11"/>
  <c r="A491" i="11"/>
  <c r="A492" i="11"/>
  <c r="A493" i="11"/>
  <c r="A494" i="11"/>
  <c r="A495" i="11"/>
  <c r="A496" i="11"/>
  <c r="A497" i="11"/>
  <c r="A498" i="11"/>
  <c r="A499" i="11"/>
  <c r="A500" i="11"/>
  <c r="A501" i="11"/>
  <c r="A502" i="11"/>
  <c r="A503" i="11"/>
  <c r="A504" i="11"/>
  <c r="A505" i="11"/>
  <c r="A506" i="11"/>
  <c r="A507" i="11"/>
  <c r="A508" i="11"/>
  <c r="A509" i="11"/>
  <c r="A510" i="11"/>
  <c r="A511" i="11"/>
  <c r="A512" i="11"/>
  <c r="A513" i="11"/>
  <c r="A514" i="11"/>
  <c r="A515" i="11"/>
  <c r="A516" i="11"/>
  <c r="A517" i="11"/>
  <c r="A518" i="11"/>
  <c r="A519" i="11"/>
  <c r="A520" i="11"/>
  <c r="A521" i="11"/>
  <c r="A522" i="11"/>
  <c r="A523" i="11"/>
  <c r="A524" i="11"/>
  <c r="A525" i="11"/>
  <c r="A526" i="11"/>
  <c r="A527" i="11"/>
  <c r="A528" i="11"/>
  <c r="A529" i="11"/>
  <c r="A530" i="11"/>
  <c r="A531" i="11"/>
  <c r="A532" i="11"/>
  <c r="A533" i="11"/>
  <c r="A534" i="11"/>
  <c r="A535" i="11"/>
  <c r="A536" i="11"/>
  <c r="A537" i="11"/>
  <c r="A538" i="11"/>
  <c r="A539" i="11"/>
  <c r="A540" i="11"/>
  <c r="A541" i="11"/>
  <c r="A542" i="11"/>
  <c r="A543" i="11"/>
  <c r="A544" i="11"/>
  <c r="A545" i="11"/>
  <c r="A546" i="11"/>
  <c r="A547" i="11"/>
  <c r="A548" i="11"/>
  <c r="A549" i="11"/>
  <c r="A550" i="11"/>
  <c r="A551" i="11"/>
  <c r="A552" i="11"/>
  <c r="A553" i="11"/>
  <c r="A554" i="11"/>
  <c r="A555" i="11"/>
  <c r="A556" i="11"/>
  <c r="A557" i="11"/>
  <c r="A558" i="11"/>
  <c r="A559" i="11"/>
  <c r="A560" i="11"/>
  <c r="A561" i="11"/>
  <c r="A562" i="11"/>
  <c r="A563" i="11"/>
  <c r="A564" i="11"/>
  <c r="A565" i="11"/>
  <c r="A566" i="11"/>
  <c r="A567" i="11"/>
  <c r="A568" i="11"/>
  <c r="A569" i="11"/>
  <c r="A570" i="11"/>
  <c r="A571" i="11"/>
  <c r="A572" i="11"/>
  <c r="A573" i="11"/>
  <c r="A574" i="11"/>
  <c r="A575" i="11"/>
  <c r="A576" i="11"/>
  <c r="A577" i="11"/>
  <c r="A578" i="11"/>
  <c r="A579" i="11"/>
  <c r="A580" i="11"/>
  <c r="A581" i="11"/>
  <c r="A582" i="11"/>
  <c r="A583" i="11"/>
  <c r="A584" i="11"/>
  <c r="A585" i="11"/>
  <c r="A586" i="11"/>
  <c r="A587" i="11"/>
  <c r="A588" i="11"/>
  <c r="A589" i="11"/>
  <c r="A590" i="11"/>
  <c r="A591" i="11"/>
  <c r="A592" i="11"/>
  <c r="A593" i="11"/>
  <c r="A594" i="11"/>
  <c r="A595" i="11"/>
  <c r="A596" i="11"/>
  <c r="A597" i="11"/>
  <c r="A598" i="11"/>
  <c r="A599" i="11"/>
  <c r="A600" i="11"/>
  <c r="A601" i="11"/>
  <c r="A602" i="11"/>
  <c r="A603" i="11"/>
  <c r="A604" i="11"/>
  <c r="A605" i="11"/>
  <c r="A606" i="11"/>
  <c r="A607" i="11"/>
  <c r="A608" i="11"/>
  <c r="A609" i="11"/>
  <c r="A610" i="11"/>
  <c r="A611" i="11"/>
  <c r="A612" i="11"/>
  <c r="A613" i="11"/>
  <c r="A614" i="11"/>
  <c r="A615" i="11"/>
  <c r="A616" i="11"/>
  <c r="A617" i="11"/>
  <c r="A618" i="11"/>
  <c r="A619" i="11"/>
  <c r="A620" i="11"/>
  <c r="A621" i="11"/>
  <c r="A622" i="11"/>
  <c r="A623" i="11"/>
  <c r="A624" i="11"/>
  <c r="A625" i="11"/>
  <c r="A626" i="11"/>
  <c r="A627" i="11"/>
  <c r="A628" i="11"/>
  <c r="A629" i="11"/>
  <c r="A630" i="11"/>
  <c r="A631" i="11"/>
  <c r="A632" i="11"/>
  <c r="A633" i="11"/>
  <c r="A634" i="11"/>
  <c r="A635" i="11"/>
  <c r="A636" i="11"/>
  <c r="A637" i="11"/>
  <c r="A638" i="11"/>
  <c r="A639" i="11"/>
  <c r="A640" i="11"/>
  <c r="A641" i="11"/>
  <c r="A642" i="11"/>
  <c r="A643" i="11"/>
  <c r="A644" i="11"/>
  <c r="A645" i="11"/>
  <c r="A2" i="11"/>
  <c r="A3" i="12"/>
  <c r="A4" i="12"/>
  <c r="A5" i="12"/>
  <c r="A6" i="12"/>
  <c r="A7" i="12"/>
  <c r="A8" i="12"/>
  <c r="A9" i="12"/>
  <c r="A10" i="12"/>
  <c r="A11" i="12"/>
  <c r="A12" i="12"/>
  <c r="A13" i="12"/>
  <c r="A14" i="12"/>
  <c r="A15" i="12"/>
  <c r="A16" i="12"/>
  <c r="A17" i="12"/>
  <c r="A18" i="12"/>
  <c r="A19" i="12"/>
  <c r="A20" i="12"/>
  <c r="A21" i="12"/>
  <c r="A22" i="12"/>
  <c r="A23" i="12"/>
  <c r="A24" i="12"/>
  <c r="A25" i="12"/>
  <c r="A26" i="12"/>
  <c r="A27" i="12"/>
  <c r="A28" i="12"/>
  <c r="A29" i="12"/>
  <c r="A30" i="12"/>
  <c r="A31" i="12"/>
  <c r="A32" i="12"/>
  <c r="A33" i="12"/>
  <c r="A34" i="12"/>
  <c r="A35" i="12"/>
  <c r="A36" i="12"/>
  <c r="A37" i="12"/>
  <c r="A38" i="12"/>
  <c r="A39" i="12"/>
  <c r="A40" i="12"/>
  <c r="A41" i="12"/>
  <c r="A42" i="12"/>
  <c r="A43" i="12"/>
  <c r="A44" i="12"/>
  <c r="A45" i="12"/>
  <c r="A46" i="12"/>
  <c r="A47" i="12"/>
  <c r="A48" i="12"/>
  <c r="A49" i="12"/>
  <c r="A50" i="12"/>
  <c r="A51" i="12"/>
  <c r="A52" i="12"/>
  <c r="A53" i="12"/>
  <c r="A54" i="12"/>
  <c r="A55" i="12"/>
  <c r="A56" i="12"/>
  <c r="A57" i="12"/>
  <c r="A58" i="12"/>
  <c r="A59" i="12"/>
  <c r="A60" i="12"/>
  <c r="A61" i="12"/>
  <c r="A62" i="12"/>
  <c r="A63" i="12"/>
  <c r="A64" i="12"/>
  <c r="A65" i="12"/>
  <c r="A66" i="12"/>
  <c r="A67" i="12"/>
  <c r="A68" i="12"/>
  <c r="A69" i="12"/>
  <c r="A70" i="12"/>
  <c r="A71" i="12"/>
  <c r="A72" i="12"/>
  <c r="A73" i="12"/>
  <c r="A74" i="12"/>
  <c r="A75" i="12"/>
  <c r="A76" i="12"/>
  <c r="A77" i="12"/>
  <c r="A78" i="12"/>
  <c r="A79" i="12"/>
  <c r="A80" i="12"/>
  <c r="A81" i="12"/>
  <c r="A82" i="12"/>
  <c r="A83" i="12"/>
  <c r="A84" i="12"/>
  <c r="A85" i="12"/>
  <c r="A86" i="12"/>
  <c r="A87" i="12"/>
  <c r="A88" i="12"/>
  <c r="A89" i="12"/>
  <c r="A90" i="12"/>
  <c r="A91" i="12"/>
  <c r="A92" i="12"/>
  <c r="A93" i="12"/>
  <c r="A94" i="12"/>
  <c r="A95" i="12"/>
  <c r="A96" i="12"/>
  <c r="A97" i="12"/>
  <c r="A98" i="12"/>
  <c r="A99" i="12"/>
  <c r="A100" i="12"/>
  <c r="A101" i="12"/>
  <c r="A102" i="12"/>
  <c r="A103" i="12"/>
  <c r="A104" i="12"/>
  <c r="A105" i="12"/>
  <c r="A106" i="12"/>
  <c r="A107" i="12"/>
  <c r="A108" i="12"/>
  <c r="A109" i="12"/>
  <c r="A110" i="12"/>
  <c r="A111" i="12"/>
  <c r="A112" i="12"/>
  <c r="A113" i="12"/>
  <c r="A114" i="12"/>
  <c r="A115" i="12"/>
  <c r="A116" i="12"/>
  <c r="A117" i="12"/>
  <c r="A118" i="12"/>
  <c r="A119" i="12"/>
  <c r="A120" i="12"/>
  <c r="A121" i="12"/>
  <c r="A122" i="12"/>
  <c r="A123" i="12"/>
  <c r="A124" i="12"/>
  <c r="A125" i="12"/>
  <c r="A126" i="12"/>
  <c r="A127" i="12"/>
  <c r="A128" i="12"/>
  <c r="A129" i="12"/>
  <c r="A130" i="12"/>
  <c r="A131" i="12"/>
  <c r="A132" i="12"/>
  <c r="A133" i="12"/>
  <c r="A134" i="12"/>
  <c r="A135" i="12"/>
  <c r="A136" i="12"/>
  <c r="A137" i="12"/>
  <c r="A138" i="12"/>
  <c r="A139" i="12"/>
  <c r="A140" i="12"/>
  <c r="A141" i="12"/>
  <c r="A142" i="12"/>
  <c r="A143" i="12"/>
  <c r="A144" i="12"/>
  <c r="A145" i="12"/>
  <c r="A146" i="12"/>
  <c r="A147" i="12"/>
  <c r="A148" i="12"/>
  <c r="A149" i="12"/>
  <c r="A150" i="12"/>
  <c r="A151" i="12"/>
  <c r="A152" i="12"/>
  <c r="A153" i="12"/>
  <c r="A154" i="12"/>
  <c r="A155" i="12"/>
  <c r="A156" i="12"/>
  <c r="A157" i="12"/>
  <c r="A158" i="12"/>
  <c r="A159" i="12"/>
  <c r="A160" i="12"/>
  <c r="A161" i="12"/>
  <c r="A162" i="12"/>
  <c r="A163" i="12"/>
  <c r="A164" i="12"/>
  <c r="A165" i="12"/>
  <c r="A166" i="12"/>
  <c r="A167" i="12"/>
  <c r="A168" i="12"/>
  <c r="A169" i="12"/>
  <c r="A170" i="12"/>
  <c r="A171" i="12"/>
  <c r="A172" i="12"/>
  <c r="A173" i="12"/>
  <c r="A174" i="12"/>
  <c r="A175" i="12"/>
  <c r="A176" i="12"/>
  <c r="A177" i="12"/>
  <c r="A178" i="12"/>
  <c r="A179" i="12"/>
  <c r="A180" i="12"/>
  <c r="A181" i="12"/>
  <c r="A182" i="12"/>
  <c r="A183" i="12"/>
  <c r="A184" i="12"/>
  <c r="A185" i="12"/>
  <c r="A186" i="12"/>
  <c r="A187" i="12"/>
  <c r="A188" i="12"/>
  <c r="A189" i="12"/>
  <c r="A190" i="12"/>
  <c r="A191" i="12"/>
  <c r="A192" i="12"/>
  <c r="A193" i="12"/>
  <c r="A194" i="12"/>
  <c r="A195" i="12"/>
  <c r="A196" i="12"/>
  <c r="A197" i="12"/>
  <c r="A198" i="12"/>
  <c r="A199" i="12"/>
  <c r="A200" i="12"/>
  <c r="A201" i="12"/>
  <c r="A202" i="12"/>
  <c r="A203" i="12"/>
  <c r="A204" i="12"/>
  <c r="A205" i="12"/>
  <c r="A206" i="12"/>
  <c r="A207" i="12"/>
  <c r="A208" i="12"/>
  <c r="A209" i="12"/>
  <c r="A210" i="12"/>
  <c r="A211" i="12"/>
  <c r="A212" i="12"/>
  <c r="A213" i="12"/>
  <c r="A214" i="12"/>
  <c r="A215" i="12"/>
  <c r="A216" i="12"/>
  <c r="A217" i="12"/>
  <c r="A218" i="12"/>
  <c r="A219" i="12"/>
  <c r="A220" i="12"/>
  <c r="A221" i="12"/>
  <c r="A222" i="12"/>
  <c r="A223" i="12"/>
  <c r="A224" i="12"/>
  <c r="A225" i="12"/>
  <c r="A226" i="12"/>
  <c r="A227" i="12"/>
  <c r="A228" i="12"/>
  <c r="A229" i="12"/>
  <c r="A230" i="12"/>
  <c r="A231" i="12"/>
  <c r="A232" i="12"/>
  <c r="A233" i="12"/>
  <c r="A234" i="12"/>
  <c r="A235" i="12"/>
  <c r="A236" i="12"/>
  <c r="A237" i="12"/>
  <c r="A238" i="12"/>
  <c r="A239" i="12"/>
  <c r="A240" i="12"/>
  <c r="A241" i="12"/>
  <c r="A242" i="12"/>
  <c r="A243" i="12"/>
  <c r="A244" i="12"/>
  <c r="A245" i="12"/>
  <c r="A246" i="12"/>
  <c r="A247" i="12"/>
  <c r="A248" i="12"/>
  <c r="A249" i="12"/>
  <c r="A250" i="12"/>
  <c r="A251" i="12"/>
  <c r="A252" i="12"/>
  <c r="A253" i="12"/>
  <c r="A254" i="12"/>
  <c r="A255" i="12"/>
  <c r="A256" i="12"/>
  <c r="A257" i="12"/>
  <c r="A258" i="12"/>
  <c r="A259" i="12"/>
  <c r="A260" i="12"/>
  <c r="A261" i="12"/>
  <c r="A262" i="12"/>
  <c r="A263" i="12"/>
  <c r="A264" i="12"/>
  <c r="A265" i="12"/>
  <c r="A266" i="12"/>
  <c r="A267" i="12"/>
  <c r="A268" i="12"/>
  <c r="A269" i="12"/>
  <c r="A270" i="12"/>
  <c r="A271" i="12"/>
  <c r="A272" i="12"/>
  <c r="A273" i="12"/>
  <c r="A274" i="12"/>
  <c r="A275" i="12"/>
  <c r="A276" i="12"/>
  <c r="A277" i="12"/>
  <c r="A278" i="12"/>
  <c r="A279" i="12"/>
  <c r="A280" i="12"/>
  <c r="A281" i="12"/>
  <c r="A282" i="12"/>
  <c r="A283" i="12"/>
  <c r="A284" i="12"/>
  <c r="A285" i="12"/>
  <c r="A286" i="12"/>
  <c r="A287" i="12"/>
  <c r="A288" i="12"/>
  <c r="A289" i="12"/>
  <c r="A290" i="12"/>
  <c r="A291" i="12"/>
  <c r="A292" i="12"/>
  <c r="A293" i="12"/>
  <c r="A294" i="12"/>
  <c r="A295" i="12"/>
  <c r="A296" i="12"/>
  <c r="A297" i="12"/>
  <c r="A298" i="12"/>
  <c r="A299" i="12"/>
  <c r="A300" i="12"/>
  <c r="A301" i="12"/>
  <c r="A302" i="12"/>
  <c r="A303" i="12"/>
  <c r="A304" i="12"/>
  <c r="A305" i="12"/>
  <c r="A306" i="12"/>
  <c r="A307" i="12"/>
  <c r="A308" i="12"/>
  <c r="A309" i="12"/>
  <c r="A310" i="12"/>
  <c r="A311" i="12"/>
  <c r="A312" i="12"/>
  <c r="A313" i="12"/>
  <c r="A314" i="12"/>
  <c r="A315" i="12"/>
  <c r="A316" i="12"/>
  <c r="A317" i="12"/>
  <c r="A318" i="12"/>
  <c r="A319" i="12"/>
  <c r="A320" i="12"/>
  <c r="A321" i="12"/>
  <c r="A322" i="12"/>
  <c r="A323" i="12"/>
  <c r="A324" i="12"/>
  <c r="A325" i="12"/>
  <c r="A326" i="12"/>
  <c r="A327" i="12"/>
  <c r="A328" i="12"/>
  <c r="A329" i="12"/>
  <c r="A330" i="12"/>
  <c r="A331" i="12"/>
  <c r="A332" i="12"/>
  <c r="A333" i="12"/>
  <c r="A334" i="12"/>
  <c r="A335" i="12"/>
  <c r="A336" i="12"/>
  <c r="A337" i="12"/>
  <c r="A338" i="12"/>
  <c r="A339" i="12"/>
  <c r="A340" i="12"/>
  <c r="A341" i="12"/>
  <c r="A342" i="12"/>
  <c r="A343" i="12"/>
  <c r="A344" i="12"/>
  <c r="A345" i="12"/>
  <c r="A346" i="12"/>
  <c r="A347" i="12"/>
  <c r="A348" i="12"/>
  <c r="A349" i="12"/>
  <c r="A350" i="12"/>
  <c r="A351" i="12"/>
  <c r="A352" i="12"/>
  <c r="A353" i="12"/>
  <c r="A354" i="12"/>
  <c r="A355" i="12"/>
  <c r="A356" i="12"/>
  <c r="A357" i="12"/>
  <c r="A358" i="12"/>
  <c r="A359" i="12"/>
  <c r="A360" i="12"/>
  <c r="A361" i="12"/>
  <c r="A362" i="12"/>
  <c r="A363" i="12"/>
  <c r="A364" i="12"/>
  <c r="A365" i="12"/>
  <c r="A366" i="12"/>
  <c r="A367" i="12"/>
  <c r="A368" i="12"/>
  <c r="A369" i="12"/>
  <c r="A370" i="12"/>
  <c r="A371" i="12"/>
  <c r="A372" i="12"/>
  <c r="A373" i="12"/>
  <c r="A374" i="12"/>
  <c r="A375" i="12"/>
  <c r="A376" i="12"/>
  <c r="A377" i="12"/>
  <c r="A378" i="12"/>
  <c r="A379" i="12"/>
  <c r="A380" i="12"/>
  <c r="A381" i="12"/>
  <c r="A382" i="12"/>
  <c r="A383" i="12"/>
  <c r="A384" i="12"/>
  <c r="A385" i="12"/>
  <c r="A386" i="12"/>
  <c r="A387" i="12"/>
  <c r="A388" i="12"/>
  <c r="A389" i="12"/>
  <c r="A390" i="12"/>
  <c r="A391" i="12"/>
  <c r="A392" i="12"/>
  <c r="A393" i="12"/>
  <c r="A394" i="12"/>
  <c r="A395" i="12"/>
  <c r="A396" i="12"/>
  <c r="A397" i="12"/>
  <c r="A398" i="12"/>
  <c r="A399" i="12"/>
  <c r="A400" i="12"/>
  <c r="A401" i="12"/>
  <c r="A402" i="12"/>
  <c r="A403" i="12"/>
  <c r="A404" i="12"/>
  <c r="A405" i="12"/>
  <c r="A406" i="12"/>
  <c r="A407" i="12"/>
  <c r="A408" i="12"/>
  <c r="A409" i="12"/>
  <c r="A410" i="12"/>
  <c r="A411" i="12"/>
  <c r="A412" i="12"/>
  <c r="A413" i="12"/>
  <c r="A414" i="12"/>
  <c r="A415" i="12"/>
  <c r="A416" i="12"/>
  <c r="A417" i="12"/>
  <c r="A418" i="12"/>
  <c r="A419" i="12"/>
  <c r="A420" i="12"/>
  <c r="A421" i="12"/>
  <c r="A422" i="12"/>
  <c r="A423" i="12"/>
  <c r="A424" i="12"/>
  <c r="A425" i="12"/>
  <c r="A426" i="12"/>
  <c r="A427" i="12"/>
  <c r="A428" i="12"/>
  <c r="A429" i="12"/>
  <c r="A430" i="12"/>
  <c r="A431" i="12"/>
  <c r="A432" i="12"/>
  <c r="A433" i="12"/>
  <c r="A434" i="12"/>
  <c r="A435" i="12"/>
  <c r="A436" i="12"/>
  <c r="A437" i="12"/>
  <c r="A438" i="12"/>
  <c r="A439" i="12"/>
  <c r="A440" i="12"/>
  <c r="A441" i="12"/>
  <c r="A442" i="12"/>
  <c r="A443" i="12"/>
  <c r="A444" i="12"/>
  <c r="A445" i="12"/>
  <c r="A446" i="12"/>
  <c r="A447" i="12"/>
  <c r="A448" i="12"/>
  <c r="A449" i="12"/>
  <c r="A450" i="12"/>
  <c r="A451" i="12"/>
  <c r="A452" i="12"/>
  <c r="A453" i="12"/>
  <c r="A454" i="12"/>
  <c r="A455" i="12"/>
  <c r="A456" i="12"/>
  <c r="A457" i="12"/>
  <c r="A458" i="12"/>
  <c r="A459" i="12"/>
  <c r="A460" i="12"/>
  <c r="A461" i="12"/>
  <c r="A462" i="12"/>
  <c r="A463" i="12"/>
  <c r="A464" i="12"/>
  <c r="A465" i="12"/>
  <c r="A466" i="12"/>
  <c r="A467" i="12"/>
  <c r="A468" i="12"/>
  <c r="A469" i="12"/>
  <c r="A470" i="12"/>
  <c r="A471" i="12"/>
  <c r="A472" i="12"/>
  <c r="A473" i="12"/>
  <c r="A474" i="12"/>
  <c r="A475" i="12"/>
  <c r="A476" i="12"/>
  <c r="A477" i="12"/>
  <c r="A478" i="12"/>
  <c r="A479" i="12"/>
  <c r="A480" i="12"/>
  <c r="A481" i="12"/>
  <c r="A482" i="12"/>
  <c r="A483" i="12"/>
  <c r="A484" i="12"/>
  <c r="A485" i="12"/>
  <c r="A486" i="12"/>
  <c r="A487" i="12"/>
  <c r="A488" i="12"/>
  <c r="A489" i="12"/>
  <c r="A490" i="12"/>
  <c r="A491" i="12"/>
  <c r="A492" i="12"/>
  <c r="A493" i="12"/>
  <c r="A494" i="12"/>
  <c r="A495" i="12"/>
  <c r="A496" i="12"/>
  <c r="A497" i="12"/>
  <c r="A498" i="12"/>
  <c r="A499" i="12"/>
  <c r="A500" i="12"/>
  <c r="A501" i="12"/>
  <c r="A502" i="12"/>
  <c r="A503" i="12"/>
  <c r="A504" i="12"/>
  <c r="A505" i="12"/>
  <c r="A506" i="12"/>
  <c r="A507" i="12"/>
  <c r="A508" i="12"/>
  <c r="A509" i="12"/>
  <c r="A510" i="12"/>
  <c r="A511" i="12"/>
  <c r="A512" i="12"/>
  <c r="A513" i="12"/>
  <c r="A514" i="12"/>
  <c r="A515" i="12"/>
  <c r="A516" i="12"/>
  <c r="A517" i="12"/>
  <c r="A518" i="12"/>
  <c r="A519" i="12"/>
  <c r="A520" i="12"/>
  <c r="A521" i="12"/>
  <c r="A522" i="12"/>
  <c r="A523" i="12"/>
  <c r="A524" i="12"/>
  <c r="A525" i="12"/>
  <c r="A526" i="12"/>
  <c r="A527" i="12"/>
  <c r="A528" i="12"/>
  <c r="A529" i="12"/>
  <c r="A530" i="12"/>
  <c r="A531" i="12"/>
  <c r="A532" i="12"/>
  <c r="A533" i="12"/>
  <c r="A534" i="12"/>
  <c r="A535" i="12"/>
  <c r="A536" i="12"/>
  <c r="A537" i="12"/>
  <c r="A538" i="12"/>
  <c r="A539" i="12"/>
  <c r="A540" i="12"/>
  <c r="A541" i="12"/>
  <c r="A542" i="12"/>
  <c r="A543" i="12"/>
  <c r="A544" i="12"/>
  <c r="A545" i="12"/>
  <c r="A546" i="12"/>
  <c r="A547" i="12"/>
  <c r="A548" i="12"/>
  <c r="A549" i="12"/>
  <c r="A550" i="12"/>
  <c r="A551" i="12"/>
  <c r="A552" i="12"/>
  <c r="A553" i="12"/>
  <c r="A554" i="12"/>
  <c r="A555" i="12"/>
  <c r="A556" i="12"/>
  <c r="A557" i="12"/>
  <c r="A558" i="12"/>
  <c r="A559" i="12"/>
  <c r="A560" i="12"/>
  <c r="A561" i="12"/>
  <c r="A562" i="12"/>
  <c r="A563" i="12"/>
  <c r="A564" i="12"/>
  <c r="A565" i="12"/>
  <c r="A566" i="12"/>
  <c r="A567" i="12"/>
  <c r="A568" i="12"/>
  <c r="A569" i="12"/>
  <c r="A570" i="12"/>
  <c r="A571" i="12"/>
  <c r="A572" i="12"/>
  <c r="A573" i="12"/>
  <c r="A574" i="12"/>
  <c r="A575" i="12"/>
  <c r="A576" i="12"/>
  <c r="A577" i="12"/>
  <c r="A578" i="12"/>
  <c r="A579" i="12"/>
  <c r="A580" i="12"/>
  <c r="A581" i="12"/>
  <c r="A582" i="12"/>
  <c r="A583" i="12"/>
  <c r="A584" i="12"/>
  <c r="A585" i="12"/>
  <c r="A586" i="12"/>
  <c r="A587" i="12"/>
  <c r="A588" i="12"/>
  <c r="A589" i="12"/>
  <c r="A590" i="12"/>
  <c r="A591" i="12"/>
  <c r="A592" i="12"/>
  <c r="A593" i="12"/>
  <c r="A594" i="12"/>
  <c r="A595" i="12"/>
  <c r="A596" i="12"/>
  <c r="A597" i="12"/>
  <c r="A598" i="12"/>
  <c r="A599" i="12"/>
  <c r="A600" i="12"/>
  <c r="A601" i="12"/>
  <c r="A602" i="12"/>
  <c r="A603" i="12"/>
  <c r="A604" i="12"/>
  <c r="A605" i="12"/>
  <c r="A606" i="12"/>
  <c r="A607" i="12"/>
  <c r="A608" i="12"/>
  <c r="A609" i="12"/>
  <c r="A610" i="12"/>
  <c r="A611" i="12"/>
  <c r="A612" i="12"/>
  <c r="A613" i="12"/>
  <c r="A614" i="12"/>
  <c r="A615" i="12"/>
  <c r="A616" i="12"/>
  <c r="A617" i="12"/>
  <c r="A618" i="12"/>
  <c r="A619" i="12"/>
  <c r="A620" i="12"/>
  <c r="A621" i="12"/>
  <c r="A622" i="12"/>
  <c r="A623" i="12"/>
  <c r="A624" i="12"/>
  <c r="A625" i="12"/>
  <c r="A626" i="12"/>
  <c r="A627" i="12"/>
  <c r="A628" i="12"/>
  <c r="A629" i="12"/>
  <c r="A630" i="12"/>
  <c r="A631" i="12"/>
  <c r="A632" i="12"/>
  <c r="A633" i="12"/>
  <c r="A634" i="12"/>
  <c r="A635" i="12"/>
  <c r="A636" i="12"/>
  <c r="A637" i="12"/>
  <c r="A638" i="12"/>
  <c r="A639" i="12"/>
  <c r="A640" i="12"/>
  <c r="A641" i="12"/>
  <c r="A642" i="12"/>
  <c r="A643" i="12"/>
  <c r="A644" i="12"/>
  <c r="A645" i="12"/>
  <c r="A2" i="12"/>
  <c r="A3" i="9"/>
  <c r="A4" i="9"/>
  <c r="A5" i="9"/>
  <c r="A6" i="9"/>
  <c r="A7" i="9"/>
  <c r="A8" i="9"/>
  <c r="A9" i="9"/>
  <c r="A10" i="9"/>
  <c r="A11" i="9"/>
  <c r="A12" i="9"/>
  <c r="A13" i="9"/>
  <c r="A14" i="9"/>
  <c r="A15" i="9"/>
  <c r="A16" i="9"/>
  <c r="A17" i="9"/>
  <c r="A18" i="9"/>
  <c r="A19" i="9"/>
  <c r="A20" i="9"/>
  <c r="A21" i="9"/>
  <c r="A22" i="9"/>
  <c r="A23" i="9"/>
  <c r="A24" i="9"/>
  <c r="A25" i="9"/>
  <c r="A26" i="9"/>
  <c r="A27" i="9"/>
  <c r="A28" i="9"/>
  <c r="A29" i="9"/>
  <c r="A30" i="9"/>
  <c r="A31" i="9"/>
  <c r="A32" i="9"/>
  <c r="A33" i="9"/>
  <c r="A34" i="9"/>
  <c r="A35" i="9"/>
  <c r="A36" i="9"/>
  <c r="A37" i="9"/>
  <c r="A38" i="9"/>
  <c r="A39" i="9"/>
  <c r="A40" i="9"/>
  <c r="A41" i="9"/>
  <c r="A42" i="9"/>
  <c r="A43" i="9"/>
  <c r="A44" i="9"/>
  <c r="A45" i="9"/>
  <c r="A46" i="9"/>
  <c r="A47" i="9"/>
  <c r="A48" i="9"/>
  <c r="A49" i="9"/>
  <c r="A50" i="9"/>
  <c r="A51" i="9"/>
  <c r="A52" i="9"/>
  <c r="A53" i="9"/>
  <c r="A54" i="9"/>
  <c r="A55" i="9"/>
  <c r="A56" i="9"/>
  <c r="A57" i="9"/>
  <c r="A58" i="9"/>
  <c r="A59" i="9"/>
  <c r="A60" i="9"/>
  <c r="A61" i="9"/>
  <c r="A62" i="9"/>
  <c r="A63" i="9"/>
  <c r="A64" i="9"/>
  <c r="A65" i="9"/>
  <c r="A66" i="9"/>
  <c r="A67" i="9"/>
  <c r="A68" i="9"/>
  <c r="A69" i="9"/>
  <c r="A70" i="9"/>
  <c r="A71" i="9"/>
  <c r="A72" i="9"/>
  <c r="A73" i="9"/>
  <c r="A74" i="9"/>
  <c r="A75" i="9"/>
  <c r="A76" i="9"/>
  <c r="A77" i="9"/>
  <c r="A78" i="9"/>
  <c r="A79" i="9"/>
  <c r="A80" i="9"/>
  <c r="A81" i="9"/>
  <c r="A82" i="9"/>
  <c r="A83" i="9"/>
  <c r="A84" i="9"/>
  <c r="A85" i="9"/>
  <c r="A86" i="9"/>
  <c r="A87" i="9"/>
  <c r="A88" i="9"/>
  <c r="A89" i="9"/>
  <c r="A90" i="9"/>
  <c r="A91" i="9"/>
  <c r="A92" i="9"/>
  <c r="A93" i="9"/>
  <c r="A94" i="9"/>
  <c r="A95" i="9"/>
  <c r="A96" i="9"/>
  <c r="A97" i="9"/>
  <c r="A98" i="9"/>
  <c r="A99" i="9"/>
  <c r="A100" i="9"/>
  <c r="A101" i="9"/>
  <c r="A102" i="9"/>
  <c r="A103" i="9"/>
  <c r="A104" i="9"/>
  <c r="A105" i="9"/>
  <c r="A106" i="9"/>
  <c r="A107" i="9"/>
  <c r="A108" i="9"/>
  <c r="A109" i="9"/>
  <c r="A110" i="9"/>
  <c r="A111" i="9"/>
  <c r="A112" i="9"/>
  <c r="A113" i="9"/>
  <c r="A114" i="9"/>
  <c r="A115" i="9"/>
  <c r="A116" i="9"/>
  <c r="A117" i="9"/>
  <c r="A118" i="9"/>
  <c r="A119" i="9"/>
  <c r="A120" i="9"/>
  <c r="A121" i="9"/>
  <c r="A122" i="9"/>
  <c r="A123" i="9"/>
  <c r="A124" i="9"/>
  <c r="A125" i="9"/>
  <c r="A126" i="9"/>
  <c r="A127" i="9"/>
  <c r="A128" i="9"/>
  <c r="A129" i="9"/>
  <c r="A130" i="9"/>
  <c r="A131" i="9"/>
  <c r="A132" i="9"/>
  <c r="A133" i="9"/>
  <c r="A134" i="9"/>
  <c r="A135" i="9"/>
  <c r="A136" i="9"/>
  <c r="A137" i="9"/>
  <c r="A138" i="9"/>
  <c r="A139" i="9"/>
  <c r="A140" i="9"/>
  <c r="A141" i="9"/>
  <c r="A142" i="9"/>
  <c r="A143" i="9"/>
  <c r="A144" i="9"/>
  <c r="A145" i="9"/>
  <c r="A146" i="9"/>
  <c r="A147" i="9"/>
  <c r="A148" i="9"/>
  <c r="A149" i="9"/>
  <c r="A150" i="9"/>
  <c r="A151" i="9"/>
  <c r="A152" i="9"/>
  <c r="A153" i="9"/>
  <c r="A154" i="9"/>
  <c r="A155" i="9"/>
  <c r="A156" i="9"/>
  <c r="A157" i="9"/>
  <c r="A158" i="9"/>
  <c r="A159" i="9"/>
  <c r="A160" i="9"/>
  <c r="A161" i="9"/>
  <c r="A162" i="9"/>
  <c r="A163" i="9"/>
  <c r="A164" i="9"/>
  <c r="A165" i="9"/>
  <c r="A166" i="9"/>
  <c r="A167" i="9"/>
  <c r="A168" i="9"/>
  <c r="A169" i="9"/>
  <c r="A170" i="9"/>
  <c r="A171" i="9"/>
  <c r="A172" i="9"/>
  <c r="A173" i="9"/>
  <c r="A174" i="9"/>
  <c r="A175" i="9"/>
  <c r="A176" i="9"/>
  <c r="A177" i="9"/>
  <c r="A178" i="9"/>
  <c r="A179" i="9"/>
  <c r="A180" i="9"/>
  <c r="A181" i="9"/>
  <c r="A182" i="9"/>
  <c r="A183" i="9"/>
  <c r="A184" i="9"/>
  <c r="A185" i="9"/>
  <c r="A186" i="9"/>
  <c r="A187" i="9"/>
  <c r="A188" i="9"/>
  <c r="A189" i="9"/>
  <c r="A190" i="9"/>
  <c r="A191" i="9"/>
  <c r="A192" i="9"/>
  <c r="A193" i="9"/>
  <c r="A194" i="9"/>
  <c r="A195" i="9"/>
  <c r="A196" i="9"/>
  <c r="A197" i="9"/>
  <c r="A198" i="9"/>
  <c r="A199" i="9"/>
  <c r="A200" i="9"/>
  <c r="A201" i="9"/>
  <c r="A202" i="9"/>
  <c r="A203" i="9"/>
  <c r="A204" i="9"/>
  <c r="A205" i="9"/>
  <c r="A206" i="9"/>
  <c r="A207" i="9"/>
  <c r="A208" i="9"/>
  <c r="A209" i="9"/>
  <c r="A210" i="9"/>
  <c r="A211" i="9"/>
  <c r="A212" i="9"/>
  <c r="A213" i="9"/>
  <c r="A214" i="9"/>
  <c r="A215" i="9"/>
  <c r="A216" i="9"/>
  <c r="A217" i="9"/>
  <c r="A218" i="9"/>
  <c r="A219" i="9"/>
  <c r="A220" i="9"/>
  <c r="A221" i="9"/>
  <c r="A222" i="9"/>
  <c r="A223" i="9"/>
  <c r="A224" i="9"/>
  <c r="A225" i="9"/>
  <c r="A226" i="9"/>
  <c r="A227" i="9"/>
  <c r="A228" i="9"/>
  <c r="A229" i="9"/>
  <c r="A230" i="9"/>
  <c r="A231" i="9"/>
  <c r="A232" i="9"/>
  <c r="A233" i="9"/>
  <c r="A234" i="9"/>
  <c r="A235" i="9"/>
  <c r="A236" i="9"/>
  <c r="A237" i="9"/>
  <c r="A238" i="9"/>
  <c r="A239" i="9"/>
  <c r="A240" i="9"/>
  <c r="A241" i="9"/>
  <c r="A242" i="9"/>
  <c r="A243" i="9"/>
  <c r="A244" i="9"/>
  <c r="A245" i="9"/>
  <c r="A246" i="9"/>
  <c r="A247" i="9"/>
  <c r="A248" i="9"/>
  <c r="A249" i="9"/>
  <c r="A250" i="9"/>
  <c r="A251" i="9"/>
  <c r="A252" i="9"/>
  <c r="A253" i="9"/>
  <c r="A254" i="9"/>
  <c r="A255" i="9"/>
  <c r="A256" i="9"/>
  <c r="A257" i="9"/>
  <c r="A258" i="9"/>
  <c r="A259" i="9"/>
  <c r="A260" i="9"/>
  <c r="A261" i="9"/>
  <c r="A262" i="9"/>
  <c r="A263" i="9"/>
  <c r="A264" i="9"/>
  <c r="A265" i="9"/>
  <c r="A266" i="9"/>
  <c r="A267" i="9"/>
  <c r="A268" i="9"/>
  <c r="A269" i="9"/>
  <c r="A270" i="9"/>
  <c r="A271" i="9"/>
  <c r="A272" i="9"/>
  <c r="A273" i="9"/>
  <c r="A274" i="9"/>
  <c r="A275" i="9"/>
  <c r="A276" i="9"/>
  <c r="A277" i="9"/>
  <c r="A278" i="9"/>
  <c r="A279" i="9"/>
  <c r="A280" i="9"/>
  <c r="A281" i="9"/>
  <c r="A282" i="9"/>
  <c r="A283" i="9"/>
  <c r="A284" i="9"/>
  <c r="A285" i="9"/>
  <c r="A286" i="9"/>
  <c r="A287" i="9"/>
  <c r="A288" i="9"/>
  <c r="A289" i="9"/>
  <c r="A290" i="9"/>
  <c r="A291" i="9"/>
  <c r="A292" i="9"/>
  <c r="A293" i="9"/>
  <c r="A294" i="9"/>
  <c r="A295" i="9"/>
  <c r="A296" i="9"/>
  <c r="A297" i="9"/>
  <c r="A298" i="9"/>
  <c r="A299" i="9"/>
  <c r="A300" i="9"/>
  <c r="A301" i="9"/>
  <c r="A302" i="9"/>
  <c r="A303" i="9"/>
  <c r="A304" i="9"/>
  <c r="A305" i="9"/>
  <c r="A306" i="9"/>
  <c r="A307" i="9"/>
  <c r="A308" i="9"/>
  <c r="A309" i="9"/>
  <c r="A310" i="9"/>
  <c r="A311" i="9"/>
  <c r="A312" i="9"/>
  <c r="A313" i="9"/>
  <c r="A314" i="9"/>
  <c r="A315" i="9"/>
  <c r="A316" i="9"/>
  <c r="A317" i="9"/>
  <c r="A318" i="9"/>
  <c r="A319" i="9"/>
  <c r="A320" i="9"/>
  <c r="A321" i="9"/>
  <c r="A322" i="9"/>
  <c r="A323" i="9"/>
  <c r="A324" i="9"/>
  <c r="A325" i="9"/>
  <c r="A326" i="9"/>
  <c r="A327" i="9"/>
  <c r="A328" i="9"/>
  <c r="A329" i="9"/>
  <c r="A330" i="9"/>
  <c r="A331" i="9"/>
  <c r="A332" i="9"/>
  <c r="A333" i="9"/>
  <c r="A334" i="9"/>
  <c r="A335" i="9"/>
  <c r="A336" i="9"/>
  <c r="A337" i="9"/>
  <c r="A338" i="9"/>
  <c r="A339" i="9"/>
  <c r="A340" i="9"/>
  <c r="A341" i="9"/>
  <c r="A342" i="9"/>
  <c r="A343" i="9"/>
  <c r="A344" i="9"/>
  <c r="A345" i="9"/>
  <c r="A346" i="9"/>
  <c r="A347" i="9"/>
  <c r="A348" i="9"/>
  <c r="A349" i="9"/>
  <c r="A350" i="9"/>
  <c r="A351" i="9"/>
  <c r="A352" i="9"/>
  <c r="A353" i="9"/>
  <c r="A354" i="9"/>
  <c r="A355" i="9"/>
  <c r="A356" i="9"/>
  <c r="A357" i="9"/>
  <c r="A358" i="9"/>
  <c r="A359" i="9"/>
  <c r="A360" i="9"/>
  <c r="A361" i="9"/>
  <c r="A362" i="9"/>
  <c r="A363" i="9"/>
  <c r="A364" i="9"/>
  <c r="A365" i="9"/>
  <c r="A366" i="9"/>
  <c r="A367" i="9"/>
  <c r="A368" i="9"/>
  <c r="A369" i="9"/>
  <c r="A370" i="9"/>
  <c r="A371" i="9"/>
  <c r="A372" i="9"/>
  <c r="A373" i="9"/>
  <c r="A374" i="9"/>
  <c r="A375" i="9"/>
  <c r="A376" i="9"/>
  <c r="A377" i="9"/>
  <c r="A378" i="9"/>
  <c r="A379" i="9"/>
  <c r="A380" i="9"/>
  <c r="A381" i="9"/>
  <c r="A382" i="9"/>
  <c r="A383" i="9"/>
  <c r="A384" i="9"/>
  <c r="A385" i="9"/>
  <c r="A386" i="9"/>
  <c r="A387" i="9"/>
  <c r="A388" i="9"/>
  <c r="A389" i="9"/>
  <c r="A390" i="9"/>
  <c r="A391" i="9"/>
  <c r="A392" i="9"/>
  <c r="A393" i="9"/>
  <c r="A394" i="9"/>
  <c r="A395" i="9"/>
  <c r="A396" i="9"/>
  <c r="A397" i="9"/>
  <c r="A398" i="9"/>
  <c r="A399" i="9"/>
  <c r="A400" i="9"/>
  <c r="A401" i="9"/>
  <c r="A402" i="9"/>
  <c r="A403" i="9"/>
  <c r="A404" i="9"/>
  <c r="A405" i="9"/>
  <c r="A406" i="9"/>
  <c r="A407" i="9"/>
  <c r="A408" i="9"/>
  <c r="A409" i="9"/>
  <c r="A410" i="9"/>
  <c r="A411" i="9"/>
  <c r="A412" i="9"/>
  <c r="A413" i="9"/>
  <c r="A414" i="9"/>
  <c r="A415" i="9"/>
  <c r="A416" i="9"/>
  <c r="A417" i="9"/>
  <c r="A418" i="9"/>
  <c r="A419" i="9"/>
  <c r="A420" i="9"/>
  <c r="A421" i="9"/>
  <c r="A422" i="9"/>
  <c r="A423" i="9"/>
  <c r="A424" i="9"/>
  <c r="A425" i="9"/>
  <c r="A426" i="9"/>
  <c r="A427" i="9"/>
  <c r="A428" i="9"/>
  <c r="A429" i="9"/>
  <c r="A430" i="9"/>
  <c r="A431" i="9"/>
  <c r="A432" i="9"/>
  <c r="A433" i="9"/>
  <c r="A434" i="9"/>
  <c r="A435" i="9"/>
  <c r="A436" i="9"/>
  <c r="A437" i="9"/>
  <c r="A438" i="9"/>
  <c r="A439" i="9"/>
  <c r="A440" i="9"/>
  <c r="A441" i="9"/>
  <c r="A442" i="9"/>
  <c r="A443" i="9"/>
  <c r="A444" i="9"/>
  <c r="A445" i="9"/>
  <c r="A446" i="9"/>
  <c r="A447" i="9"/>
  <c r="A448" i="9"/>
  <c r="A449" i="9"/>
  <c r="A450" i="9"/>
  <c r="A451" i="9"/>
  <c r="A452" i="9"/>
  <c r="A453" i="9"/>
  <c r="A454" i="9"/>
  <c r="A455" i="9"/>
  <c r="A456" i="9"/>
  <c r="A457" i="9"/>
  <c r="A458" i="9"/>
  <c r="A459" i="9"/>
  <c r="A460" i="9"/>
  <c r="A461" i="9"/>
  <c r="A462" i="9"/>
  <c r="A463" i="9"/>
  <c r="A464" i="9"/>
  <c r="A465" i="9"/>
  <c r="A466" i="9"/>
  <c r="A467" i="9"/>
  <c r="A468" i="9"/>
  <c r="A469" i="9"/>
  <c r="A470" i="9"/>
  <c r="A471" i="9"/>
  <c r="A472" i="9"/>
  <c r="A473" i="9"/>
  <c r="A474" i="9"/>
  <c r="A475" i="9"/>
  <c r="A476" i="9"/>
  <c r="A477" i="9"/>
  <c r="A478" i="9"/>
  <c r="A479" i="9"/>
  <c r="A480" i="9"/>
  <c r="A481" i="9"/>
  <c r="A482" i="9"/>
  <c r="A483" i="9"/>
  <c r="A484" i="9"/>
  <c r="A485" i="9"/>
  <c r="A486" i="9"/>
  <c r="A487" i="9"/>
  <c r="A488" i="9"/>
  <c r="A489" i="9"/>
  <c r="A490" i="9"/>
  <c r="A491" i="9"/>
  <c r="A492" i="9"/>
  <c r="A493" i="9"/>
  <c r="A494" i="9"/>
  <c r="A495" i="9"/>
  <c r="A496" i="9"/>
  <c r="A497" i="9"/>
  <c r="A498" i="9"/>
  <c r="A499" i="9"/>
  <c r="A500" i="9"/>
  <c r="A501" i="9"/>
  <c r="A502" i="9"/>
  <c r="A503" i="9"/>
  <c r="A504" i="9"/>
  <c r="A505" i="9"/>
  <c r="A506" i="9"/>
  <c r="A507" i="9"/>
  <c r="A508" i="9"/>
  <c r="A509" i="9"/>
  <c r="A510" i="9"/>
  <c r="A511" i="9"/>
  <c r="A512" i="9"/>
  <c r="A513" i="9"/>
  <c r="A514" i="9"/>
  <c r="A515" i="9"/>
  <c r="A516" i="9"/>
  <c r="A517" i="9"/>
  <c r="A518" i="9"/>
  <c r="A519" i="9"/>
  <c r="A520" i="9"/>
  <c r="A521" i="9"/>
  <c r="A522" i="9"/>
  <c r="A523" i="9"/>
  <c r="A524" i="9"/>
  <c r="A525" i="9"/>
  <c r="A526" i="9"/>
  <c r="A527" i="9"/>
  <c r="A528" i="9"/>
  <c r="A529" i="9"/>
  <c r="A530" i="9"/>
  <c r="A531" i="9"/>
  <c r="A532" i="9"/>
  <c r="A533" i="9"/>
  <c r="A534" i="9"/>
  <c r="A535" i="9"/>
  <c r="A536" i="9"/>
  <c r="A537" i="9"/>
  <c r="A538" i="9"/>
  <c r="A539" i="9"/>
  <c r="A540" i="9"/>
  <c r="A541" i="9"/>
  <c r="A542" i="9"/>
  <c r="A543" i="9"/>
  <c r="A544" i="9"/>
  <c r="A545" i="9"/>
  <c r="A546" i="9"/>
  <c r="A547" i="9"/>
  <c r="A548" i="9"/>
  <c r="A549" i="9"/>
  <c r="A550" i="9"/>
  <c r="A551" i="9"/>
  <c r="A552" i="9"/>
  <c r="A553" i="9"/>
  <c r="A554" i="9"/>
  <c r="A555" i="9"/>
  <c r="A556" i="9"/>
  <c r="A557" i="9"/>
  <c r="A558" i="9"/>
  <c r="A559" i="9"/>
  <c r="A560" i="9"/>
  <c r="A561" i="9"/>
  <c r="A562" i="9"/>
  <c r="A563" i="9"/>
  <c r="A564" i="9"/>
  <c r="A565" i="9"/>
  <c r="A566" i="9"/>
  <c r="A567" i="9"/>
  <c r="A568" i="9"/>
  <c r="A569" i="9"/>
  <c r="A570" i="9"/>
  <c r="A571" i="9"/>
  <c r="A572" i="9"/>
  <c r="A573" i="9"/>
  <c r="A574" i="9"/>
  <c r="A575" i="9"/>
  <c r="A576" i="9"/>
  <c r="A577" i="9"/>
  <c r="A578" i="9"/>
  <c r="A579" i="9"/>
  <c r="A580" i="9"/>
  <c r="A581" i="9"/>
  <c r="A582" i="9"/>
  <c r="A583" i="9"/>
  <c r="A584" i="9"/>
  <c r="A585" i="9"/>
  <c r="A586" i="9"/>
  <c r="A587" i="9"/>
  <c r="A588" i="9"/>
  <c r="A589" i="9"/>
  <c r="A590" i="9"/>
  <c r="A591" i="9"/>
  <c r="A592" i="9"/>
  <c r="A593" i="9"/>
  <c r="A594" i="9"/>
  <c r="A595" i="9"/>
  <c r="A596" i="9"/>
  <c r="A597" i="9"/>
  <c r="A598" i="9"/>
  <c r="A599" i="9"/>
  <c r="A600" i="9"/>
  <c r="A601" i="9"/>
  <c r="A602" i="9"/>
  <c r="A603" i="9"/>
  <c r="A604" i="9"/>
  <c r="A605" i="9"/>
  <c r="A606" i="9"/>
  <c r="A607" i="9"/>
  <c r="A608" i="9"/>
  <c r="A609" i="9"/>
  <c r="A610" i="9"/>
  <c r="A611" i="9"/>
  <c r="A612" i="9"/>
  <c r="A613" i="9"/>
  <c r="A614" i="9"/>
  <c r="A615" i="9"/>
  <c r="A616" i="9"/>
  <c r="A617" i="9"/>
  <c r="A618" i="9"/>
  <c r="A619" i="9"/>
  <c r="A620" i="9"/>
  <c r="A621" i="9"/>
  <c r="A622" i="9"/>
  <c r="A623" i="9"/>
  <c r="A624" i="9"/>
  <c r="A625" i="9"/>
  <c r="A626" i="9"/>
  <c r="A627" i="9"/>
  <c r="A628" i="9"/>
  <c r="A629" i="9"/>
  <c r="A630" i="9"/>
  <c r="A631" i="9"/>
  <c r="A632" i="9"/>
  <c r="A633" i="9"/>
  <c r="A634" i="9"/>
  <c r="A635" i="9"/>
  <c r="A636" i="9"/>
  <c r="A637" i="9"/>
  <c r="A638" i="9"/>
  <c r="A639" i="9"/>
  <c r="A640" i="9"/>
  <c r="A641" i="9"/>
  <c r="A642" i="9"/>
  <c r="A643" i="9"/>
  <c r="A644" i="9"/>
  <c r="A645" i="9"/>
  <c r="A2" i="9"/>
  <c r="A3" i="8"/>
  <c r="A4" i="8"/>
  <c r="A5" i="8"/>
  <c r="A6" i="8"/>
  <c r="A7" i="8"/>
  <c r="A8" i="8"/>
  <c r="A9" i="8"/>
  <c r="A10" i="8"/>
  <c r="A11" i="8"/>
  <c r="A12" i="8"/>
  <c r="A13" i="8"/>
  <c r="A14" i="8"/>
  <c r="A15" i="8"/>
  <c r="A16" i="8"/>
  <c r="A17" i="8"/>
  <c r="A18" i="8"/>
  <c r="A19" i="8"/>
  <c r="A20" i="8"/>
  <c r="A21" i="8"/>
  <c r="A22" i="8"/>
  <c r="A23" i="8"/>
  <c r="A24" i="8"/>
  <c r="A25" i="8"/>
  <c r="A26" i="8"/>
  <c r="A27" i="8"/>
  <c r="A28" i="8"/>
  <c r="A29" i="8"/>
  <c r="A30" i="8"/>
  <c r="A31" i="8"/>
  <c r="A32" i="8"/>
  <c r="A33" i="8"/>
  <c r="A34" i="8"/>
  <c r="A35" i="8"/>
  <c r="A36" i="8"/>
  <c r="A37" i="8"/>
  <c r="A38" i="8"/>
  <c r="A39" i="8"/>
  <c r="A40" i="8"/>
  <c r="A41" i="8"/>
  <c r="A42" i="8"/>
  <c r="A43" i="8"/>
  <c r="A44" i="8"/>
  <c r="A45" i="8"/>
  <c r="A46" i="8"/>
  <c r="A47" i="8"/>
  <c r="A48" i="8"/>
  <c r="A49" i="8"/>
  <c r="A50" i="8"/>
  <c r="A51" i="8"/>
  <c r="A52" i="8"/>
  <c r="A53" i="8"/>
  <c r="A54" i="8"/>
  <c r="A55" i="8"/>
  <c r="A56" i="8"/>
  <c r="A57" i="8"/>
  <c r="A58" i="8"/>
  <c r="A59" i="8"/>
  <c r="A60" i="8"/>
  <c r="A61" i="8"/>
  <c r="A62" i="8"/>
  <c r="A63" i="8"/>
  <c r="A64" i="8"/>
  <c r="A65" i="8"/>
  <c r="A66" i="8"/>
  <c r="A67" i="8"/>
  <c r="A68" i="8"/>
  <c r="A69" i="8"/>
  <c r="A70" i="8"/>
  <c r="A71" i="8"/>
  <c r="A72" i="8"/>
  <c r="A73" i="8"/>
  <c r="A74" i="8"/>
  <c r="A75" i="8"/>
  <c r="A76" i="8"/>
  <c r="A77" i="8"/>
  <c r="A78" i="8"/>
  <c r="A79" i="8"/>
  <c r="A80" i="8"/>
  <c r="A81" i="8"/>
  <c r="A82" i="8"/>
  <c r="A83" i="8"/>
  <c r="A84" i="8"/>
  <c r="A85" i="8"/>
  <c r="A86" i="8"/>
  <c r="A87" i="8"/>
  <c r="A88" i="8"/>
  <c r="A89" i="8"/>
  <c r="A90" i="8"/>
  <c r="A91" i="8"/>
  <c r="A92" i="8"/>
  <c r="A93" i="8"/>
  <c r="A94" i="8"/>
  <c r="A95" i="8"/>
  <c r="A96" i="8"/>
  <c r="A97" i="8"/>
  <c r="A98" i="8"/>
  <c r="A99" i="8"/>
  <c r="A100" i="8"/>
  <c r="A101" i="8"/>
  <c r="A102" i="8"/>
  <c r="A103" i="8"/>
  <c r="A104" i="8"/>
  <c r="A105" i="8"/>
  <c r="A106" i="8"/>
  <c r="A107" i="8"/>
  <c r="A108" i="8"/>
  <c r="A109" i="8"/>
  <c r="A110" i="8"/>
  <c r="A111" i="8"/>
  <c r="A112" i="8"/>
  <c r="A113" i="8"/>
  <c r="A114" i="8"/>
  <c r="A115" i="8"/>
  <c r="A116" i="8"/>
  <c r="A117" i="8"/>
  <c r="A118" i="8"/>
  <c r="A119" i="8"/>
  <c r="A120" i="8"/>
  <c r="A121" i="8"/>
  <c r="A122" i="8"/>
  <c r="A123" i="8"/>
  <c r="A124" i="8"/>
  <c r="A125" i="8"/>
  <c r="A126" i="8"/>
  <c r="A127" i="8"/>
  <c r="A128" i="8"/>
  <c r="A129" i="8"/>
  <c r="A130" i="8"/>
  <c r="A131" i="8"/>
  <c r="A132" i="8"/>
  <c r="A133" i="8"/>
  <c r="A134" i="8"/>
  <c r="A135" i="8"/>
  <c r="A136" i="8"/>
  <c r="A137" i="8"/>
  <c r="A138" i="8"/>
  <c r="A139" i="8"/>
  <c r="A140" i="8"/>
  <c r="A141" i="8"/>
  <c r="A142" i="8"/>
  <c r="A143" i="8"/>
  <c r="A144" i="8"/>
  <c r="A145" i="8"/>
  <c r="A146" i="8"/>
  <c r="A147" i="8"/>
  <c r="A148" i="8"/>
  <c r="A149" i="8"/>
  <c r="A150" i="8"/>
  <c r="A151" i="8"/>
  <c r="A152" i="8"/>
  <c r="A153" i="8"/>
  <c r="A154" i="8"/>
  <c r="A155" i="8"/>
  <c r="A156" i="8"/>
  <c r="A157" i="8"/>
  <c r="A158" i="8"/>
  <c r="A159" i="8"/>
  <c r="A160" i="8"/>
  <c r="A161" i="8"/>
  <c r="A162" i="8"/>
  <c r="A163" i="8"/>
  <c r="A164" i="8"/>
  <c r="A165" i="8"/>
  <c r="A166" i="8"/>
  <c r="A167" i="8"/>
  <c r="A168" i="8"/>
  <c r="A169" i="8"/>
  <c r="A170" i="8"/>
  <c r="A171" i="8"/>
  <c r="A172" i="8"/>
  <c r="A173" i="8"/>
  <c r="A174" i="8"/>
  <c r="A175" i="8"/>
  <c r="A176" i="8"/>
  <c r="A177" i="8"/>
  <c r="A178" i="8"/>
  <c r="A179" i="8"/>
  <c r="A180" i="8"/>
  <c r="A181" i="8"/>
  <c r="A182" i="8"/>
  <c r="A183" i="8"/>
  <c r="A184" i="8"/>
  <c r="A185" i="8"/>
  <c r="A186" i="8"/>
  <c r="A187" i="8"/>
  <c r="A188" i="8"/>
  <c r="A189" i="8"/>
  <c r="A190" i="8"/>
  <c r="A191" i="8"/>
  <c r="A192" i="8"/>
  <c r="A193" i="8"/>
  <c r="A194" i="8"/>
  <c r="A195" i="8"/>
  <c r="A196" i="8"/>
  <c r="A197" i="8"/>
  <c r="A198" i="8"/>
  <c r="A199" i="8"/>
  <c r="A200" i="8"/>
  <c r="A201" i="8"/>
  <c r="A202" i="8"/>
  <c r="A203" i="8"/>
  <c r="A204" i="8"/>
  <c r="A205" i="8"/>
  <c r="A206" i="8"/>
  <c r="A207" i="8"/>
  <c r="A208" i="8"/>
  <c r="A209" i="8"/>
  <c r="A210" i="8"/>
  <c r="A211" i="8"/>
  <c r="A212" i="8"/>
  <c r="A213" i="8"/>
  <c r="A214" i="8"/>
  <c r="A215" i="8"/>
  <c r="A216" i="8"/>
  <c r="A217" i="8"/>
  <c r="A218" i="8"/>
  <c r="A219" i="8"/>
  <c r="A220" i="8"/>
  <c r="A221" i="8"/>
  <c r="A222" i="8"/>
  <c r="A223" i="8"/>
  <c r="A224" i="8"/>
  <c r="A225" i="8"/>
  <c r="A226" i="8"/>
  <c r="A227" i="8"/>
  <c r="A228" i="8"/>
  <c r="A229" i="8"/>
  <c r="A230" i="8"/>
  <c r="A231" i="8"/>
  <c r="A232" i="8"/>
  <c r="A233" i="8"/>
  <c r="A234" i="8"/>
  <c r="A235" i="8"/>
  <c r="A236" i="8"/>
  <c r="A237" i="8"/>
  <c r="A238" i="8"/>
  <c r="A239" i="8"/>
  <c r="A240" i="8"/>
  <c r="A241" i="8"/>
  <c r="A242" i="8"/>
  <c r="A243" i="8"/>
  <c r="A244" i="8"/>
  <c r="A245" i="8"/>
  <c r="A246" i="8"/>
  <c r="A247" i="8"/>
  <c r="A248" i="8"/>
  <c r="A249" i="8"/>
  <c r="A250" i="8"/>
  <c r="A251" i="8"/>
  <c r="A252" i="8"/>
  <c r="A253" i="8"/>
  <c r="A254" i="8"/>
  <c r="A255" i="8"/>
  <c r="A256" i="8"/>
  <c r="A257" i="8"/>
  <c r="A258" i="8"/>
  <c r="A259" i="8"/>
  <c r="A260" i="8"/>
  <c r="A261" i="8"/>
  <c r="A262" i="8"/>
  <c r="A263" i="8"/>
  <c r="A264" i="8"/>
  <c r="A265" i="8"/>
  <c r="A266" i="8"/>
  <c r="A267" i="8"/>
  <c r="A268" i="8"/>
  <c r="A269" i="8"/>
  <c r="A270" i="8"/>
  <c r="A271" i="8"/>
  <c r="A272" i="8"/>
  <c r="A273" i="8"/>
  <c r="A274" i="8"/>
  <c r="A275" i="8"/>
  <c r="A276" i="8"/>
  <c r="A277" i="8"/>
  <c r="A278" i="8"/>
  <c r="A279" i="8"/>
  <c r="A280" i="8"/>
  <c r="A281" i="8"/>
  <c r="A282" i="8"/>
  <c r="A283" i="8"/>
  <c r="A284" i="8"/>
  <c r="A285" i="8"/>
  <c r="A286" i="8"/>
  <c r="A287" i="8"/>
  <c r="A288" i="8"/>
  <c r="A289" i="8"/>
  <c r="A290" i="8"/>
  <c r="A291" i="8"/>
  <c r="A292" i="8"/>
  <c r="A293" i="8"/>
  <c r="A294" i="8"/>
  <c r="A295" i="8"/>
  <c r="A296" i="8"/>
  <c r="A297" i="8"/>
  <c r="A298" i="8"/>
  <c r="A299" i="8"/>
  <c r="A300" i="8"/>
  <c r="A301" i="8"/>
  <c r="A302" i="8"/>
  <c r="A303" i="8"/>
  <c r="A304" i="8"/>
  <c r="A305" i="8"/>
  <c r="A306" i="8"/>
  <c r="A307" i="8"/>
  <c r="A308" i="8"/>
  <c r="A309" i="8"/>
  <c r="A310" i="8"/>
  <c r="A311" i="8"/>
  <c r="A312" i="8"/>
  <c r="A313" i="8"/>
  <c r="A314" i="8"/>
  <c r="A315" i="8"/>
  <c r="A316" i="8"/>
  <c r="A317" i="8"/>
  <c r="A318" i="8"/>
  <c r="A319" i="8"/>
  <c r="A320" i="8"/>
  <c r="A321" i="8"/>
  <c r="A322" i="8"/>
  <c r="A323" i="8"/>
  <c r="A324" i="8"/>
  <c r="A325" i="8"/>
  <c r="A326" i="8"/>
  <c r="A327" i="8"/>
  <c r="A328" i="8"/>
  <c r="A329" i="8"/>
  <c r="A330" i="8"/>
  <c r="A331" i="8"/>
  <c r="A332" i="8"/>
  <c r="A333" i="8"/>
  <c r="A334" i="8"/>
  <c r="A335" i="8"/>
  <c r="A336" i="8"/>
  <c r="A337" i="8"/>
  <c r="A338" i="8"/>
  <c r="A339" i="8"/>
  <c r="A340" i="8"/>
  <c r="A341" i="8"/>
  <c r="A342" i="8"/>
  <c r="A343" i="8"/>
  <c r="A344" i="8"/>
  <c r="A345" i="8"/>
  <c r="A346" i="8"/>
  <c r="A347" i="8"/>
  <c r="A348" i="8"/>
  <c r="A349" i="8"/>
  <c r="A350" i="8"/>
  <c r="A351" i="8"/>
  <c r="A352" i="8"/>
  <c r="A353" i="8"/>
  <c r="A354" i="8"/>
  <c r="A355" i="8"/>
  <c r="A356" i="8"/>
  <c r="A357" i="8"/>
  <c r="A358" i="8"/>
  <c r="A359" i="8"/>
  <c r="A360" i="8"/>
  <c r="A361" i="8"/>
  <c r="A362" i="8"/>
  <c r="A363" i="8"/>
  <c r="A364" i="8"/>
  <c r="A365" i="8"/>
  <c r="A366" i="8"/>
  <c r="A367" i="8"/>
  <c r="A368" i="8"/>
  <c r="A369" i="8"/>
  <c r="A370" i="8"/>
  <c r="A371" i="8"/>
  <c r="A372" i="8"/>
  <c r="A373" i="8"/>
  <c r="A374" i="8"/>
  <c r="A375" i="8"/>
  <c r="A376" i="8"/>
  <c r="A377" i="8"/>
  <c r="A378" i="8"/>
  <c r="A379" i="8"/>
  <c r="A380" i="8"/>
  <c r="A381" i="8"/>
  <c r="A382" i="8"/>
  <c r="A383" i="8"/>
  <c r="A384" i="8"/>
  <c r="A385" i="8"/>
  <c r="A386" i="8"/>
  <c r="A387" i="8"/>
  <c r="A388" i="8"/>
  <c r="A389" i="8"/>
  <c r="A390" i="8"/>
  <c r="A391" i="8"/>
  <c r="A392" i="8"/>
  <c r="A393" i="8"/>
  <c r="A394" i="8"/>
  <c r="A395" i="8"/>
  <c r="A396" i="8"/>
  <c r="A397" i="8"/>
  <c r="A398" i="8"/>
  <c r="A399" i="8"/>
  <c r="A400" i="8"/>
  <c r="A401" i="8"/>
  <c r="A402" i="8"/>
  <c r="A403" i="8"/>
  <c r="A404" i="8"/>
  <c r="A405" i="8"/>
  <c r="A406" i="8"/>
  <c r="A407" i="8"/>
  <c r="A408" i="8"/>
  <c r="A409" i="8"/>
  <c r="A410" i="8"/>
  <c r="A411" i="8"/>
  <c r="A412" i="8"/>
  <c r="A413" i="8"/>
  <c r="A414" i="8"/>
  <c r="A415" i="8"/>
  <c r="A416" i="8"/>
  <c r="A417" i="8"/>
  <c r="A418" i="8"/>
  <c r="A419" i="8"/>
  <c r="A420" i="8"/>
  <c r="A421" i="8"/>
  <c r="A422" i="8"/>
  <c r="A423" i="8"/>
  <c r="A424" i="8"/>
  <c r="A425" i="8"/>
  <c r="A426" i="8"/>
  <c r="A427" i="8"/>
  <c r="A428" i="8"/>
  <c r="A429" i="8"/>
  <c r="A430" i="8"/>
  <c r="A431" i="8"/>
  <c r="A432" i="8"/>
  <c r="A433" i="8"/>
  <c r="A434" i="8"/>
  <c r="A435" i="8"/>
  <c r="A436" i="8"/>
  <c r="A437" i="8"/>
  <c r="A438" i="8"/>
  <c r="A439" i="8"/>
  <c r="A440" i="8"/>
  <c r="A441" i="8"/>
  <c r="A442" i="8"/>
  <c r="A443" i="8"/>
  <c r="A444" i="8"/>
  <c r="A445" i="8"/>
  <c r="A446" i="8"/>
  <c r="A447" i="8"/>
  <c r="A448" i="8"/>
  <c r="A449" i="8"/>
  <c r="A450" i="8"/>
  <c r="A451" i="8"/>
  <c r="A452" i="8"/>
  <c r="A453" i="8"/>
  <c r="A454" i="8"/>
  <c r="A455" i="8"/>
  <c r="A456" i="8"/>
  <c r="A457" i="8"/>
  <c r="A458" i="8"/>
  <c r="A459" i="8"/>
  <c r="A460" i="8"/>
  <c r="A461" i="8"/>
  <c r="A462" i="8"/>
  <c r="A463" i="8"/>
  <c r="A464" i="8"/>
  <c r="A465" i="8"/>
  <c r="A466" i="8"/>
  <c r="A467" i="8"/>
  <c r="A468" i="8"/>
  <c r="A469" i="8"/>
  <c r="A470" i="8"/>
  <c r="A471" i="8"/>
  <c r="A472" i="8"/>
  <c r="A473" i="8"/>
  <c r="A474" i="8"/>
  <c r="A475" i="8"/>
  <c r="A476" i="8"/>
  <c r="A477" i="8"/>
  <c r="A478" i="8"/>
  <c r="A479" i="8"/>
  <c r="A480" i="8"/>
  <c r="A481" i="8"/>
  <c r="A482" i="8"/>
  <c r="A483" i="8"/>
  <c r="A484" i="8"/>
  <c r="A485" i="8"/>
  <c r="A486" i="8"/>
  <c r="A487" i="8"/>
  <c r="A488" i="8"/>
  <c r="A489" i="8"/>
  <c r="A490" i="8"/>
  <c r="A491" i="8"/>
  <c r="A492" i="8"/>
  <c r="A493" i="8"/>
  <c r="A494" i="8"/>
  <c r="A495" i="8"/>
  <c r="A496" i="8"/>
  <c r="A497" i="8"/>
  <c r="A498" i="8"/>
  <c r="A499" i="8"/>
  <c r="A500" i="8"/>
  <c r="A501" i="8"/>
  <c r="A502" i="8"/>
  <c r="A503" i="8"/>
  <c r="A504" i="8"/>
  <c r="A505" i="8"/>
  <c r="A506" i="8"/>
  <c r="A507" i="8"/>
  <c r="A508" i="8"/>
  <c r="A509" i="8"/>
  <c r="A510" i="8"/>
  <c r="A511" i="8"/>
  <c r="A512" i="8"/>
  <c r="A513" i="8"/>
  <c r="A514" i="8"/>
  <c r="A515" i="8"/>
  <c r="A516" i="8"/>
  <c r="A517" i="8"/>
  <c r="A518" i="8"/>
  <c r="A519" i="8"/>
  <c r="A520" i="8"/>
  <c r="A521" i="8"/>
  <c r="A522" i="8"/>
  <c r="A523" i="8"/>
  <c r="A524" i="8"/>
  <c r="A525" i="8"/>
  <c r="A526" i="8"/>
  <c r="A527" i="8"/>
  <c r="A528" i="8"/>
  <c r="A529" i="8"/>
  <c r="A530" i="8"/>
  <c r="A531" i="8"/>
  <c r="A532" i="8"/>
  <c r="A533" i="8"/>
  <c r="A534" i="8"/>
  <c r="A535" i="8"/>
  <c r="A536" i="8"/>
  <c r="A537" i="8"/>
  <c r="A538" i="8"/>
  <c r="A539" i="8"/>
  <c r="A540" i="8"/>
  <c r="A541" i="8"/>
  <c r="A542" i="8"/>
  <c r="A543" i="8"/>
  <c r="A544" i="8"/>
  <c r="A545" i="8"/>
  <c r="A546" i="8"/>
  <c r="A547" i="8"/>
  <c r="A548" i="8"/>
  <c r="A549" i="8"/>
  <c r="A550" i="8"/>
  <c r="A551" i="8"/>
  <c r="A552" i="8"/>
  <c r="A553" i="8"/>
  <c r="A554" i="8"/>
  <c r="A555" i="8"/>
  <c r="A556" i="8"/>
  <c r="A557" i="8"/>
  <c r="A558" i="8"/>
  <c r="A559" i="8"/>
  <c r="A560" i="8"/>
  <c r="A561" i="8"/>
  <c r="A562" i="8"/>
  <c r="A563" i="8"/>
  <c r="A564" i="8"/>
  <c r="A565" i="8"/>
  <c r="A566" i="8"/>
  <c r="A567" i="8"/>
  <c r="A568" i="8"/>
  <c r="A569" i="8"/>
  <c r="A570" i="8"/>
  <c r="A571" i="8"/>
  <c r="A572" i="8"/>
  <c r="A573" i="8"/>
  <c r="A574" i="8"/>
  <c r="A575" i="8"/>
  <c r="A576" i="8"/>
  <c r="A577" i="8"/>
  <c r="A578" i="8"/>
  <c r="A579" i="8"/>
  <c r="A580" i="8"/>
  <c r="A581" i="8"/>
  <c r="A582" i="8"/>
  <c r="A583" i="8"/>
  <c r="A584" i="8"/>
  <c r="A585" i="8"/>
  <c r="A586" i="8"/>
  <c r="A587" i="8"/>
  <c r="A588" i="8"/>
  <c r="A589" i="8"/>
  <c r="A590" i="8"/>
  <c r="A591" i="8"/>
  <c r="A592" i="8"/>
  <c r="A593" i="8"/>
  <c r="A594" i="8"/>
  <c r="A595" i="8"/>
  <c r="A596" i="8"/>
  <c r="A597" i="8"/>
  <c r="A598" i="8"/>
  <c r="A599" i="8"/>
  <c r="A600" i="8"/>
  <c r="A601" i="8"/>
  <c r="A602" i="8"/>
  <c r="A603" i="8"/>
  <c r="A604" i="8"/>
  <c r="A605" i="8"/>
  <c r="A606" i="8"/>
  <c r="A607" i="8"/>
  <c r="A608" i="8"/>
  <c r="A609" i="8"/>
  <c r="A610" i="8"/>
  <c r="A611" i="8"/>
  <c r="A612" i="8"/>
  <c r="A613" i="8"/>
  <c r="A614" i="8"/>
  <c r="A615" i="8"/>
  <c r="A616" i="8"/>
  <c r="A617" i="8"/>
  <c r="A618" i="8"/>
  <c r="A619" i="8"/>
  <c r="A620" i="8"/>
  <c r="A621" i="8"/>
  <c r="A622" i="8"/>
  <c r="A623" i="8"/>
  <c r="A624" i="8"/>
  <c r="A625" i="8"/>
  <c r="A626" i="8"/>
  <c r="A627" i="8"/>
  <c r="A628" i="8"/>
  <c r="A629" i="8"/>
  <c r="A630" i="8"/>
  <c r="A631" i="8"/>
  <c r="A632" i="8"/>
  <c r="A633" i="8"/>
  <c r="A634" i="8"/>
  <c r="A635" i="8"/>
  <c r="A636" i="8"/>
  <c r="A637" i="8"/>
  <c r="A638" i="8"/>
  <c r="A639" i="8"/>
  <c r="A640" i="8"/>
  <c r="A641" i="8"/>
  <c r="A642" i="8"/>
  <c r="A643" i="8"/>
  <c r="A644" i="8"/>
  <c r="A645" i="8"/>
  <c r="A2" i="8"/>
  <c r="E52" i="10" l="1"/>
  <c r="D52" i="10"/>
  <c r="F50" i="10"/>
  <c r="F49" i="10"/>
  <c r="F48" i="10"/>
  <c r="F47" i="10"/>
  <c r="F46" i="10"/>
  <c r="F45" i="10"/>
  <c r="F44" i="10"/>
  <c r="F43" i="10"/>
  <c r="F42" i="10"/>
  <c r="F41" i="10"/>
  <c r="F40" i="10"/>
  <c r="F39" i="10"/>
  <c r="F38" i="10"/>
  <c r="F37" i="10"/>
  <c r="F36" i="10"/>
  <c r="F35" i="10"/>
  <c r="F34" i="10"/>
  <c r="F33" i="10"/>
  <c r="F32" i="10"/>
  <c r="F31" i="10"/>
  <c r="F30" i="10"/>
  <c r="F29" i="10"/>
  <c r="F28" i="10"/>
  <c r="F27" i="10"/>
  <c r="F26" i="10"/>
  <c r="F25" i="10"/>
  <c r="F24" i="10"/>
  <c r="F23" i="10"/>
  <c r="F22" i="10"/>
  <c r="F21" i="10"/>
  <c r="K20" i="10"/>
  <c r="L20" i="10" s="1"/>
  <c r="J20" i="10"/>
  <c r="F20" i="10"/>
  <c r="L19" i="10"/>
  <c r="F19" i="10"/>
  <c r="L18" i="10"/>
  <c r="F18" i="10"/>
  <c r="L17" i="10"/>
  <c r="F17" i="10"/>
  <c r="L16" i="10"/>
  <c r="F16" i="10"/>
  <c r="L15" i="10"/>
  <c r="F15" i="10"/>
  <c r="L14" i="10"/>
  <c r="F14" i="10"/>
  <c r="L13" i="10"/>
  <c r="F13" i="10"/>
  <c r="L12" i="10"/>
  <c r="F12" i="10"/>
  <c r="L11" i="10"/>
  <c r="F11" i="10"/>
  <c r="L10" i="10"/>
  <c r="F10" i="10"/>
  <c r="L9" i="10"/>
  <c r="F9" i="10"/>
  <c r="L8" i="10"/>
  <c r="F8" i="10"/>
  <c r="L7" i="10"/>
  <c r="F7" i="10"/>
  <c r="L6" i="10"/>
  <c r="F6" i="10"/>
  <c r="L5" i="10"/>
  <c r="F5" i="10"/>
  <c r="L4" i="10"/>
  <c r="F4" i="10"/>
  <c r="F52" i="10" l="1"/>
  <c r="A8" i="3"/>
  <c r="A9" i="3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5" i="3"/>
  <c r="A36" i="3"/>
  <c r="A37" i="3"/>
  <c r="A38" i="3"/>
  <c r="A39" i="3"/>
  <c r="A40" i="3"/>
  <c r="A41" i="3"/>
  <c r="A42" i="3"/>
  <c r="A43" i="3"/>
  <c r="A44" i="3"/>
  <c r="A45" i="3"/>
  <c r="A46" i="3"/>
  <c r="A47" i="3"/>
  <c r="A48" i="3"/>
  <c r="A49" i="3"/>
  <c r="A50" i="3"/>
  <c r="A51" i="3"/>
  <c r="A52" i="3"/>
  <c r="A53" i="3"/>
  <c r="A54" i="3"/>
  <c r="A55" i="3"/>
  <c r="A56" i="3"/>
  <c r="A57" i="3"/>
  <c r="A58" i="3"/>
  <c r="A59" i="3"/>
  <c r="A60" i="3"/>
  <c r="A61" i="3"/>
  <c r="A62" i="3"/>
  <c r="A63" i="3"/>
  <c r="A64" i="3"/>
  <c r="A65" i="3"/>
  <c r="A66" i="3"/>
  <c r="A67" i="3"/>
  <c r="A68" i="3"/>
  <c r="A69" i="3"/>
  <c r="A70" i="3"/>
  <c r="A71" i="3"/>
  <c r="A72" i="3"/>
  <c r="A73" i="3"/>
  <c r="A74" i="3"/>
  <c r="A75" i="3"/>
  <c r="A76" i="3"/>
  <c r="A77" i="3"/>
  <c r="A78" i="3"/>
  <c r="A79" i="3"/>
  <c r="A80" i="3"/>
  <c r="A81" i="3"/>
  <c r="A82" i="3"/>
  <c r="A83" i="3"/>
  <c r="A84" i="3"/>
  <c r="A85" i="3"/>
  <c r="A86" i="3"/>
  <c r="A87" i="3"/>
  <c r="A88" i="3"/>
  <c r="A89" i="3"/>
  <c r="A90" i="3"/>
  <c r="A91" i="3"/>
  <c r="A92" i="3"/>
  <c r="A93" i="3"/>
  <c r="A94" i="3"/>
  <c r="A95" i="3"/>
  <c r="A96" i="3"/>
  <c r="A97" i="3"/>
  <c r="A98" i="3"/>
  <c r="A99" i="3"/>
  <c r="A100" i="3"/>
  <c r="A101" i="3"/>
  <c r="A102" i="3"/>
  <c r="A103" i="3"/>
  <c r="A104" i="3"/>
  <c r="A105" i="3"/>
  <c r="A106" i="3"/>
  <c r="A107" i="3"/>
  <c r="A108" i="3"/>
  <c r="A109" i="3"/>
  <c r="A110" i="3"/>
  <c r="A111" i="3"/>
  <c r="A112" i="3"/>
  <c r="A113" i="3"/>
  <c r="A114" i="3"/>
  <c r="A115" i="3"/>
  <c r="A116" i="3"/>
  <c r="A117" i="3"/>
  <c r="A118" i="3"/>
  <c r="A119" i="3"/>
  <c r="A120" i="3"/>
  <c r="A121" i="3"/>
  <c r="A122" i="3"/>
  <c r="A123" i="3"/>
  <c r="A124" i="3"/>
  <c r="A125" i="3"/>
  <c r="A126" i="3"/>
  <c r="A127" i="3"/>
  <c r="A128" i="3"/>
  <c r="A129" i="3"/>
  <c r="A130" i="3"/>
  <c r="A131" i="3"/>
  <c r="A132" i="3"/>
  <c r="A133" i="3"/>
  <c r="A134" i="3"/>
  <c r="A135" i="3"/>
  <c r="A136" i="3"/>
  <c r="A137" i="3"/>
  <c r="A138" i="3"/>
  <c r="A139" i="3"/>
  <c r="A140" i="3"/>
  <c r="A141" i="3"/>
  <c r="A142" i="3"/>
  <c r="A143" i="3"/>
  <c r="A144" i="3"/>
  <c r="A145" i="3"/>
  <c r="A146" i="3"/>
  <c r="A147" i="3"/>
  <c r="A148" i="3"/>
  <c r="A149" i="3"/>
  <c r="A150" i="3"/>
  <c r="A151" i="3"/>
  <c r="A152" i="3"/>
  <c r="A153" i="3"/>
  <c r="A154" i="3"/>
  <c r="A155" i="3"/>
  <c r="A156" i="3"/>
  <c r="A157" i="3"/>
  <c r="A158" i="3"/>
  <c r="A159" i="3"/>
  <c r="A160" i="3"/>
  <c r="A161" i="3"/>
  <c r="A162" i="3"/>
  <c r="A163" i="3"/>
  <c r="A164" i="3"/>
  <c r="A165" i="3"/>
  <c r="A166" i="3"/>
  <c r="A167" i="3"/>
  <c r="A168" i="3"/>
  <c r="A169" i="3"/>
  <c r="A170" i="3"/>
  <c r="A171" i="3"/>
  <c r="A172" i="3"/>
  <c r="A173" i="3"/>
  <c r="A174" i="3"/>
  <c r="A175" i="3"/>
  <c r="A176" i="3"/>
  <c r="A177" i="3"/>
  <c r="A178" i="3"/>
  <c r="A179" i="3"/>
  <c r="A180" i="3"/>
  <c r="A181" i="3"/>
  <c r="A183" i="3"/>
  <c r="A182" i="3"/>
  <c r="A184" i="3"/>
  <c r="A185" i="3"/>
  <c r="A187" i="3"/>
  <c r="A186" i="3"/>
  <c r="A188" i="3"/>
  <c r="A189" i="3"/>
  <c r="A190" i="3"/>
  <c r="A191" i="3"/>
  <c r="A192" i="3"/>
  <c r="A193" i="3"/>
  <c r="A194" i="3"/>
  <c r="A195" i="3"/>
  <c r="A196" i="3"/>
  <c r="A197" i="3"/>
  <c r="A198" i="3"/>
  <c r="A199" i="3"/>
  <c r="A200" i="3"/>
  <c r="A201" i="3"/>
  <c r="A202" i="3"/>
  <c r="A203" i="3"/>
  <c r="A204" i="3"/>
  <c r="A205" i="3"/>
  <c r="A206" i="3"/>
  <c r="A207" i="3"/>
  <c r="A208" i="3"/>
  <c r="A209" i="3"/>
  <c r="A210" i="3"/>
  <c r="A211" i="3"/>
  <c r="A212" i="3"/>
  <c r="A213" i="3"/>
  <c r="A214" i="3"/>
  <c r="A215" i="3"/>
  <c r="A216" i="3"/>
  <c r="A217" i="3"/>
  <c r="A218" i="3"/>
  <c r="A219" i="3"/>
  <c r="A220" i="3"/>
  <c r="A221" i="3"/>
  <c r="A222" i="3"/>
  <c r="A223" i="3"/>
  <c r="A224" i="3"/>
  <c r="A225" i="3"/>
  <c r="A226" i="3"/>
  <c r="A227" i="3"/>
  <c r="A228" i="3"/>
  <c r="A229" i="3"/>
  <c r="A230" i="3"/>
  <c r="A231" i="3"/>
  <c r="A232" i="3"/>
  <c r="A233" i="3"/>
  <c r="A234" i="3"/>
  <c r="A235" i="3"/>
  <c r="A236" i="3"/>
  <c r="A237" i="3"/>
  <c r="A238" i="3"/>
  <c r="A239" i="3"/>
  <c r="A240" i="3"/>
  <c r="A243" i="3"/>
  <c r="A241" i="3"/>
  <c r="A242" i="3"/>
  <c r="A244" i="3"/>
  <c r="A245" i="3"/>
  <c r="A246" i="3"/>
  <c r="A247" i="3"/>
  <c r="A248" i="3"/>
  <c r="A249" i="3"/>
  <c r="A250" i="3"/>
  <c r="A251" i="3"/>
  <c r="A252" i="3"/>
  <c r="A253" i="3"/>
  <c r="A254" i="3"/>
  <c r="A255" i="3"/>
  <c r="A256" i="3"/>
  <c r="A257" i="3"/>
  <c r="A258" i="3"/>
  <c r="A259" i="3"/>
  <c r="A260" i="3"/>
  <c r="A261" i="3"/>
  <c r="A262" i="3"/>
  <c r="A263" i="3"/>
  <c r="A264" i="3"/>
  <c r="A265" i="3"/>
  <c r="A266" i="3"/>
  <c r="A267" i="3"/>
  <c r="A268" i="3"/>
  <c r="A269" i="3"/>
  <c r="A270" i="3"/>
  <c r="A271" i="3"/>
  <c r="A272" i="3"/>
  <c r="A273" i="3"/>
  <c r="A274" i="3"/>
  <c r="A275" i="3"/>
  <c r="A276" i="3"/>
  <c r="A277" i="3"/>
  <c r="A278" i="3"/>
  <c r="A279" i="3"/>
  <c r="A280" i="3"/>
  <c r="A281" i="3"/>
  <c r="A282" i="3"/>
  <c r="A283" i="3"/>
  <c r="A284" i="3"/>
  <c r="A285" i="3"/>
  <c r="A286" i="3"/>
  <c r="A287" i="3"/>
  <c r="A288" i="3"/>
  <c r="A289" i="3"/>
  <c r="A290" i="3"/>
  <c r="A291" i="3"/>
  <c r="A292" i="3"/>
  <c r="A293" i="3"/>
  <c r="A294" i="3"/>
  <c r="A295" i="3"/>
  <c r="A296" i="3"/>
  <c r="A297" i="3"/>
  <c r="A298" i="3"/>
  <c r="A299" i="3"/>
  <c r="A300" i="3"/>
  <c r="A301" i="3"/>
  <c r="A302" i="3"/>
  <c r="A303" i="3"/>
  <c r="A304" i="3"/>
  <c r="A305" i="3"/>
  <c r="A306" i="3"/>
  <c r="A307" i="3"/>
  <c r="A308" i="3"/>
  <c r="A309" i="3"/>
  <c r="A310" i="3"/>
  <c r="A311" i="3"/>
  <c r="A312" i="3"/>
  <c r="A313" i="3"/>
  <c r="A314" i="3"/>
  <c r="A315" i="3"/>
  <c r="A316" i="3"/>
  <c r="A317" i="3"/>
  <c r="A318" i="3"/>
  <c r="A319" i="3"/>
  <c r="A320" i="3"/>
  <c r="A321" i="3"/>
  <c r="A322" i="3"/>
  <c r="A323" i="3"/>
  <c r="A324" i="3"/>
  <c r="A325" i="3"/>
  <c r="A326" i="3"/>
  <c r="A327" i="3"/>
  <c r="A328" i="3"/>
  <c r="A329" i="3"/>
  <c r="A330" i="3"/>
  <c r="A331" i="3"/>
  <c r="A332" i="3"/>
  <c r="A333" i="3"/>
  <c r="A334" i="3"/>
  <c r="A335" i="3"/>
  <c r="A336" i="3"/>
  <c r="A337" i="3"/>
  <c r="A338" i="3"/>
  <c r="A339" i="3"/>
  <c r="A340" i="3"/>
  <c r="A341" i="3"/>
  <c r="A342" i="3"/>
  <c r="A343" i="3"/>
  <c r="A344" i="3"/>
  <c r="A346" i="3"/>
  <c r="A345" i="3"/>
  <c r="A347" i="3"/>
  <c r="A348" i="3"/>
  <c r="A349" i="3"/>
  <c r="A350" i="3"/>
  <c r="A351" i="3"/>
  <c r="A352" i="3"/>
  <c r="A353" i="3"/>
  <c r="A354" i="3"/>
  <c r="A355" i="3"/>
  <c r="A356" i="3"/>
  <c r="A357" i="3"/>
  <c r="A358" i="3"/>
  <c r="A359" i="3"/>
  <c r="A360" i="3"/>
  <c r="A361" i="3"/>
  <c r="A362" i="3"/>
  <c r="A364" i="3"/>
  <c r="A363" i="3"/>
  <c r="A365" i="3"/>
  <c r="A366" i="3"/>
  <c r="A367" i="3"/>
  <c r="A368" i="3"/>
  <c r="A369" i="3"/>
  <c r="A370" i="3"/>
  <c r="A371" i="3"/>
  <c r="A372" i="3"/>
  <c r="A373" i="3"/>
  <c r="A374" i="3"/>
  <c r="A375" i="3"/>
  <c r="A376" i="3"/>
  <c r="A377" i="3"/>
  <c r="A378" i="3"/>
  <c r="A379" i="3"/>
  <c r="A380" i="3"/>
  <c r="A381" i="3"/>
  <c r="A382" i="3"/>
  <c r="A383" i="3"/>
  <c r="A386" i="3"/>
  <c r="A384" i="3"/>
  <c r="A385" i="3"/>
  <c r="A387" i="3"/>
  <c r="A388" i="3"/>
  <c r="A389" i="3"/>
  <c r="A390" i="3"/>
  <c r="A391" i="3"/>
  <c r="A392" i="3"/>
  <c r="A393" i="3"/>
  <c r="A394" i="3"/>
  <c r="A395" i="3"/>
  <c r="A396" i="3"/>
  <c r="A397" i="3"/>
  <c r="A398" i="3"/>
  <c r="A399" i="3"/>
  <c r="A401" i="3"/>
  <c r="A400" i="3"/>
  <c r="A402" i="3"/>
  <c r="A403" i="3"/>
  <c r="A404" i="3"/>
  <c r="A405" i="3"/>
  <c r="A406" i="3"/>
  <c r="A407" i="3"/>
  <c r="A408" i="3"/>
  <c r="A409" i="3"/>
  <c r="A410" i="3"/>
  <c r="A411" i="3"/>
  <c r="A412" i="3"/>
  <c r="A413" i="3"/>
  <c r="A414" i="3"/>
  <c r="A415" i="3"/>
  <c r="A416" i="3"/>
  <c r="A417" i="3"/>
  <c r="A418" i="3"/>
  <c r="A419" i="3"/>
  <c r="A420" i="3"/>
  <c r="A421" i="3"/>
  <c r="A422" i="3"/>
  <c r="A423" i="3"/>
  <c r="A424" i="3"/>
  <c r="A425" i="3"/>
  <c r="A426" i="3"/>
  <c r="A427" i="3"/>
  <c r="A428" i="3"/>
  <c r="A429" i="3"/>
  <c r="A430" i="3"/>
  <c r="A431" i="3"/>
  <c r="A432" i="3"/>
  <c r="A433" i="3"/>
  <c r="A434" i="3"/>
  <c r="A435" i="3"/>
  <c r="A436" i="3"/>
  <c r="A437" i="3"/>
  <c r="A438" i="3"/>
  <c r="A439" i="3"/>
  <c r="A440" i="3"/>
  <c r="A441" i="3"/>
  <c r="A442" i="3"/>
  <c r="A443" i="3"/>
  <c r="A444" i="3"/>
  <c r="A445" i="3"/>
  <c r="A446" i="3"/>
  <c r="A447" i="3"/>
  <c r="A448" i="3"/>
  <c r="A449" i="3"/>
  <c r="A450" i="3"/>
  <c r="A451" i="3"/>
  <c r="A452" i="3"/>
  <c r="A453" i="3"/>
  <c r="A454" i="3"/>
  <c r="A455" i="3"/>
  <c r="A456" i="3"/>
  <c r="A457" i="3"/>
  <c r="A458" i="3"/>
  <c r="A459" i="3"/>
  <c r="A460" i="3"/>
  <c r="A461" i="3"/>
  <c r="A462" i="3"/>
  <c r="A463" i="3"/>
  <c r="A464" i="3"/>
  <c r="A465" i="3"/>
  <c r="A466" i="3"/>
  <c r="A467" i="3"/>
  <c r="A468" i="3"/>
  <c r="A469" i="3"/>
  <c r="A470" i="3"/>
  <c r="A471" i="3"/>
  <c r="A472" i="3"/>
  <c r="A473" i="3"/>
  <c r="A474" i="3"/>
  <c r="A475" i="3"/>
  <c r="A476" i="3"/>
  <c r="A477" i="3"/>
  <c r="A478" i="3"/>
  <c r="A479" i="3"/>
  <c r="A480" i="3"/>
  <c r="A481" i="3"/>
  <c r="A482" i="3"/>
  <c r="A483" i="3"/>
  <c r="A484" i="3"/>
  <c r="A485" i="3"/>
  <c r="A486" i="3"/>
  <c r="A487" i="3"/>
  <c r="A488" i="3"/>
  <c r="A489" i="3"/>
  <c r="A490" i="3"/>
  <c r="A491" i="3"/>
  <c r="A493" i="3"/>
  <c r="A492" i="3"/>
  <c r="A494" i="3"/>
  <c r="A495" i="3"/>
  <c r="A496" i="3"/>
  <c r="A497" i="3"/>
  <c r="A498" i="3"/>
  <c r="A499" i="3"/>
  <c r="A500" i="3"/>
  <c r="A501" i="3"/>
  <c r="A502" i="3"/>
  <c r="A503" i="3"/>
  <c r="A504" i="3"/>
  <c r="A505" i="3"/>
  <c r="A506" i="3"/>
  <c r="A507" i="3"/>
  <c r="A508" i="3"/>
  <c r="A509" i="3"/>
  <c r="A510" i="3"/>
  <c r="A511" i="3"/>
  <c r="A512" i="3"/>
  <c r="A513" i="3"/>
  <c r="A514" i="3"/>
  <c r="A515" i="3"/>
  <c r="A516" i="3"/>
  <c r="A517" i="3"/>
  <c r="A518" i="3"/>
  <c r="A519" i="3"/>
  <c r="A520" i="3"/>
  <c r="A521" i="3"/>
  <c r="A522" i="3"/>
  <c r="A523" i="3"/>
  <c r="A524" i="3"/>
  <c r="A525" i="3"/>
  <c r="A526" i="3"/>
  <c r="A527" i="3"/>
  <c r="A528" i="3"/>
  <c r="A529" i="3"/>
  <c r="A530" i="3"/>
  <c r="A531" i="3"/>
  <c r="A532" i="3"/>
  <c r="A533" i="3"/>
  <c r="A534" i="3"/>
  <c r="A535" i="3"/>
  <c r="A540" i="3"/>
  <c r="A541" i="3"/>
  <c r="A537" i="3"/>
  <c r="A536" i="3"/>
  <c r="A538" i="3"/>
  <c r="A539" i="3"/>
  <c r="A542" i="3"/>
  <c r="A543" i="3"/>
  <c r="A544" i="3"/>
  <c r="A545" i="3"/>
  <c r="A546" i="3"/>
  <c r="A547" i="3"/>
  <c r="A548" i="3"/>
  <c r="A549" i="3"/>
  <c r="A550" i="3"/>
  <c r="A551" i="3"/>
  <c r="A552" i="3"/>
  <c r="A553" i="3"/>
  <c r="A554" i="3"/>
  <c r="A555" i="3"/>
  <c r="A556" i="3"/>
  <c r="A557" i="3"/>
  <c r="A558" i="3"/>
  <c r="A559" i="3"/>
  <c r="A560" i="3"/>
  <c r="A561" i="3"/>
  <c r="A562" i="3"/>
  <c r="A563" i="3"/>
  <c r="A564" i="3"/>
  <c r="A565" i="3"/>
  <c r="A566" i="3"/>
  <c r="A567" i="3"/>
  <c r="A568" i="3"/>
  <c r="A569" i="3"/>
  <c r="A570" i="3"/>
  <c r="A571" i="3"/>
  <c r="A572" i="3"/>
  <c r="A573" i="3"/>
  <c r="A574" i="3"/>
  <c r="A575" i="3"/>
  <c r="A576" i="3"/>
  <c r="A577" i="3"/>
  <c r="A578" i="3"/>
  <c r="A579" i="3"/>
  <c r="A580" i="3"/>
  <c r="A581" i="3"/>
  <c r="A583" i="3"/>
  <c r="A582" i="3"/>
  <c r="A584" i="3"/>
  <c r="A585" i="3"/>
  <c r="A586" i="3"/>
  <c r="A587" i="3"/>
  <c r="A588" i="3"/>
  <c r="A589" i="3"/>
  <c r="A590" i="3"/>
  <c r="A591" i="3"/>
  <c r="A592" i="3"/>
  <c r="A593" i="3"/>
  <c r="A594" i="3"/>
  <c r="A595" i="3"/>
  <c r="A596" i="3"/>
  <c r="A597" i="3"/>
  <c r="A598" i="3"/>
  <c r="A599" i="3"/>
  <c r="A600" i="3"/>
  <c r="A601" i="3"/>
  <c r="A602" i="3"/>
  <c r="A603" i="3"/>
  <c r="A604" i="3"/>
  <c r="A605" i="3"/>
  <c r="A606" i="3"/>
  <c r="A607" i="3"/>
  <c r="A608" i="3"/>
  <c r="A609" i="3"/>
  <c r="A610" i="3"/>
  <c r="A611" i="3"/>
  <c r="A612" i="3"/>
  <c r="A613" i="3"/>
  <c r="A614" i="3"/>
  <c r="A615" i="3"/>
  <c r="A616" i="3"/>
  <c r="A617" i="3"/>
  <c r="A618" i="3"/>
  <c r="A619" i="3"/>
  <c r="A620" i="3"/>
  <c r="A621" i="3"/>
  <c r="A622" i="3"/>
  <c r="A623" i="3"/>
  <c r="A624" i="3"/>
  <c r="A625" i="3"/>
  <c r="A626" i="3"/>
  <c r="A627" i="3"/>
  <c r="A628" i="3"/>
  <c r="A629" i="3"/>
  <c r="A630" i="3"/>
  <c r="A631" i="3"/>
  <c r="A632" i="3"/>
  <c r="A633" i="3"/>
  <c r="A634" i="3"/>
  <c r="A635" i="3"/>
  <c r="A636" i="3"/>
  <c r="A637" i="3"/>
  <c r="A638" i="3"/>
  <c r="A639" i="3"/>
  <c r="A640" i="3"/>
  <c r="A641" i="3"/>
  <c r="A642" i="3"/>
  <c r="A643" i="3"/>
  <c r="A644" i="3"/>
  <c r="A645" i="3"/>
  <c r="A646" i="3"/>
  <c r="A647" i="3"/>
  <c r="A648" i="3"/>
  <c r="A649" i="3"/>
  <c r="A650" i="3"/>
  <c r="A7" i="3"/>
  <c r="U636" i="3" l="1"/>
  <c r="T636" i="3"/>
  <c r="S636" i="3"/>
  <c r="Q636" i="3"/>
  <c r="P636" i="3"/>
  <c r="O636" i="3"/>
  <c r="M636" i="3"/>
  <c r="L636" i="3"/>
  <c r="K636" i="3"/>
  <c r="I636" i="3"/>
  <c r="H636" i="3"/>
  <c r="G636" i="3"/>
  <c r="F636" i="3"/>
  <c r="E636" i="3"/>
  <c r="U628" i="3"/>
  <c r="T628" i="3"/>
  <c r="S628" i="3"/>
  <c r="Q628" i="3"/>
  <c r="O628" i="3"/>
  <c r="M628" i="3"/>
  <c r="P628" i="3"/>
  <c r="L628" i="3"/>
  <c r="K628" i="3"/>
  <c r="I628" i="3"/>
  <c r="H628" i="3"/>
  <c r="G628" i="3"/>
  <c r="F628" i="3"/>
  <c r="E628" i="3"/>
  <c r="U620" i="3"/>
  <c r="T620" i="3"/>
  <c r="S620" i="3"/>
  <c r="Q620" i="3"/>
  <c r="P620" i="3"/>
  <c r="O620" i="3"/>
  <c r="M620" i="3"/>
  <c r="L620" i="3"/>
  <c r="K620" i="3"/>
  <c r="I620" i="3"/>
  <c r="H620" i="3"/>
  <c r="G620" i="3"/>
  <c r="F620" i="3"/>
  <c r="E620" i="3"/>
  <c r="U612" i="3"/>
  <c r="T612" i="3"/>
  <c r="S612" i="3"/>
  <c r="Q612" i="3"/>
  <c r="O612" i="3"/>
  <c r="P612" i="3"/>
  <c r="M612" i="3"/>
  <c r="L612" i="3"/>
  <c r="K612" i="3"/>
  <c r="I612" i="3"/>
  <c r="H612" i="3"/>
  <c r="G612" i="3"/>
  <c r="F612" i="3"/>
  <c r="E612" i="3"/>
  <c r="U604" i="3"/>
  <c r="T604" i="3"/>
  <c r="S604" i="3"/>
  <c r="Q604" i="3"/>
  <c r="P604" i="3"/>
  <c r="O604" i="3"/>
  <c r="M604" i="3"/>
  <c r="L604" i="3"/>
  <c r="K604" i="3"/>
  <c r="I604" i="3"/>
  <c r="H604" i="3"/>
  <c r="G604" i="3"/>
  <c r="F604" i="3"/>
  <c r="E604" i="3"/>
  <c r="U596" i="3"/>
  <c r="T596" i="3"/>
  <c r="S596" i="3"/>
  <c r="Q596" i="3"/>
  <c r="O596" i="3"/>
  <c r="M596" i="3"/>
  <c r="P596" i="3"/>
  <c r="L596" i="3"/>
  <c r="K596" i="3"/>
  <c r="I596" i="3"/>
  <c r="H596" i="3"/>
  <c r="G596" i="3"/>
  <c r="F596" i="3"/>
  <c r="E596" i="3"/>
  <c r="U588" i="3"/>
  <c r="T588" i="3"/>
  <c r="S588" i="3"/>
  <c r="Q588" i="3"/>
  <c r="P588" i="3"/>
  <c r="O588" i="3"/>
  <c r="M588" i="3"/>
  <c r="L588" i="3"/>
  <c r="K588" i="3"/>
  <c r="I588" i="3"/>
  <c r="H588" i="3"/>
  <c r="G588" i="3"/>
  <c r="F588" i="3"/>
  <c r="E588" i="3"/>
  <c r="U580" i="3"/>
  <c r="T580" i="3"/>
  <c r="S580" i="3"/>
  <c r="Q580" i="3"/>
  <c r="O580" i="3"/>
  <c r="P580" i="3"/>
  <c r="M580" i="3"/>
  <c r="L580" i="3"/>
  <c r="K580" i="3"/>
  <c r="I580" i="3"/>
  <c r="H580" i="3"/>
  <c r="G580" i="3"/>
  <c r="F580" i="3"/>
  <c r="E580" i="3"/>
  <c r="U572" i="3"/>
  <c r="T572" i="3"/>
  <c r="S572" i="3"/>
  <c r="Q572" i="3"/>
  <c r="P572" i="3"/>
  <c r="O572" i="3"/>
  <c r="M572" i="3"/>
  <c r="L572" i="3"/>
  <c r="K572" i="3"/>
  <c r="I572" i="3"/>
  <c r="H572" i="3"/>
  <c r="G572" i="3"/>
  <c r="F572" i="3"/>
  <c r="E572" i="3"/>
  <c r="U564" i="3"/>
  <c r="T564" i="3"/>
  <c r="S564" i="3"/>
  <c r="Q564" i="3"/>
  <c r="O564" i="3"/>
  <c r="M564" i="3"/>
  <c r="L564" i="3"/>
  <c r="P564" i="3"/>
  <c r="K564" i="3"/>
  <c r="I564" i="3"/>
  <c r="H564" i="3"/>
  <c r="G564" i="3"/>
  <c r="F564" i="3"/>
  <c r="E564" i="3"/>
  <c r="U556" i="3"/>
  <c r="T556" i="3"/>
  <c r="S556" i="3"/>
  <c r="Q556" i="3"/>
  <c r="P556" i="3"/>
  <c r="O556" i="3"/>
  <c r="M556" i="3"/>
  <c r="L556" i="3"/>
  <c r="K556" i="3"/>
  <c r="I556" i="3"/>
  <c r="H556" i="3"/>
  <c r="G556" i="3"/>
  <c r="F556" i="3"/>
  <c r="E556" i="3"/>
  <c r="U548" i="3"/>
  <c r="T548" i="3"/>
  <c r="S548" i="3"/>
  <c r="Q548" i="3"/>
  <c r="O548" i="3"/>
  <c r="M548" i="3"/>
  <c r="P548" i="3"/>
  <c r="L548" i="3"/>
  <c r="K548" i="3"/>
  <c r="I548" i="3"/>
  <c r="H548" i="3"/>
  <c r="G548" i="3"/>
  <c r="F548" i="3"/>
  <c r="E548" i="3"/>
  <c r="U538" i="3"/>
  <c r="T538" i="3"/>
  <c r="S538" i="3"/>
  <c r="Q538" i="3"/>
  <c r="P538" i="3"/>
  <c r="O538" i="3"/>
  <c r="M538" i="3"/>
  <c r="L538" i="3"/>
  <c r="K538" i="3"/>
  <c r="H538" i="3"/>
  <c r="I538" i="3"/>
  <c r="G538" i="3"/>
  <c r="F538" i="3"/>
  <c r="E538" i="3"/>
  <c r="U532" i="3"/>
  <c r="T532" i="3"/>
  <c r="S532" i="3"/>
  <c r="Q532" i="3"/>
  <c r="O532" i="3"/>
  <c r="P532" i="3"/>
  <c r="M532" i="3"/>
  <c r="L532" i="3"/>
  <c r="K532" i="3"/>
  <c r="I532" i="3"/>
  <c r="H532" i="3"/>
  <c r="G532" i="3"/>
  <c r="F532" i="3"/>
  <c r="E532" i="3"/>
  <c r="U524" i="3"/>
  <c r="T524" i="3"/>
  <c r="S524" i="3"/>
  <c r="Q524" i="3"/>
  <c r="P524" i="3"/>
  <c r="O524" i="3"/>
  <c r="M524" i="3"/>
  <c r="L524" i="3"/>
  <c r="K524" i="3"/>
  <c r="I524" i="3"/>
  <c r="H524" i="3"/>
  <c r="G524" i="3"/>
  <c r="F524" i="3"/>
  <c r="E524" i="3"/>
  <c r="U516" i="3"/>
  <c r="T516" i="3"/>
  <c r="S516" i="3"/>
  <c r="Q516" i="3"/>
  <c r="O516" i="3"/>
  <c r="M516" i="3"/>
  <c r="L516" i="3"/>
  <c r="P516" i="3"/>
  <c r="K516" i="3"/>
  <c r="I516" i="3"/>
  <c r="H516" i="3"/>
  <c r="G516" i="3"/>
  <c r="F516" i="3"/>
  <c r="E516" i="3"/>
  <c r="U508" i="3"/>
  <c r="T508" i="3"/>
  <c r="S508" i="3"/>
  <c r="Q508" i="3"/>
  <c r="P508" i="3"/>
  <c r="O508" i="3"/>
  <c r="M508" i="3"/>
  <c r="L508" i="3"/>
  <c r="K508" i="3"/>
  <c r="I508" i="3"/>
  <c r="H508" i="3"/>
  <c r="G508" i="3"/>
  <c r="F508" i="3"/>
  <c r="E508" i="3"/>
  <c r="U500" i="3"/>
  <c r="T500" i="3"/>
  <c r="S500" i="3"/>
  <c r="Q500" i="3"/>
  <c r="O500" i="3"/>
  <c r="M500" i="3"/>
  <c r="P500" i="3"/>
  <c r="L500" i="3"/>
  <c r="K500" i="3"/>
  <c r="I500" i="3"/>
  <c r="H500" i="3"/>
  <c r="G500" i="3"/>
  <c r="F500" i="3"/>
  <c r="E500" i="3"/>
  <c r="U493" i="3"/>
  <c r="T493" i="3"/>
  <c r="S493" i="3"/>
  <c r="Q493" i="3"/>
  <c r="P493" i="3"/>
  <c r="O493" i="3"/>
  <c r="M493" i="3"/>
  <c r="K493" i="3"/>
  <c r="L493" i="3"/>
  <c r="I493" i="3"/>
  <c r="H493" i="3"/>
  <c r="G493" i="3"/>
  <c r="E493" i="3"/>
  <c r="F493" i="3"/>
  <c r="U484" i="3"/>
  <c r="T484" i="3"/>
  <c r="S484" i="3"/>
  <c r="Q484" i="3"/>
  <c r="O484" i="3"/>
  <c r="P484" i="3"/>
  <c r="M484" i="3"/>
  <c r="L484" i="3"/>
  <c r="K484" i="3"/>
  <c r="I484" i="3"/>
  <c r="H484" i="3"/>
  <c r="G484" i="3"/>
  <c r="F484" i="3"/>
  <c r="E484" i="3"/>
  <c r="U476" i="3"/>
  <c r="T476" i="3"/>
  <c r="S476" i="3"/>
  <c r="Q476" i="3"/>
  <c r="P476" i="3"/>
  <c r="O476" i="3"/>
  <c r="M476" i="3"/>
  <c r="L476" i="3"/>
  <c r="K476" i="3"/>
  <c r="I476" i="3"/>
  <c r="H476" i="3"/>
  <c r="G476" i="3"/>
  <c r="F476" i="3"/>
  <c r="E476" i="3"/>
  <c r="U468" i="3"/>
  <c r="T468" i="3"/>
  <c r="S468" i="3"/>
  <c r="Q468" i="3"/>
  <c r="O468" i="3"/>
  <c r="M468" i="3"/>
  <c r="P468" i="3"/>
  <c r="L468" i="3"/>
  <c r="K468" i="3"/>
  <c r="I468" i="3"/>
  <c r="H468" i="3"/>
  <c r="G468" i="3"/>
  <c r="F468" i="3"/>
  <c r="E468" i="3"/>
  <c r="U460" i="3"/>
  <c r="T460" i="3"/>
  <c r="Q460" i="3"/>
  <c r="S460" i="3"/>
  <c r="P460" i="3"/>
  <c r="O460" i="3"/>
  <c r="M460" i="3"/>
  <c r="L460" i="3"/>
  <c r="K460" i="3"/>
  <c r="I460" i="3"/>
  <c r="H460" i="3"/>
  <c r="G460" i="3"/>
  <c r="F460" i="3"/>
  <c r="E460" i="3"/>
  <c r="U452" i="3"/>
  <c r="T452" i="3"/>
  <c r="S452" i="3"/>
  <c r="Q452" i="3"/>
  <c r="O452" i="3"/>
  <c r="P452" i="3"/>
  <c r="M452" i="3"/>
  <c r="L452" i="3"/>
  <c r="K452" i="3"/>
  <c r="I452" i="3"/>
  <c r="H452" i="3"/>
  <c r="G452" i="3"/>
  <c r="F452" i="3"/>
  <c r="E452" i="3"/>
  <c r="U444" i="3"/>
  <c r="S444" i="3"/>
  <c r="T444" i="3"/>
  <c r="Q444" i="3"/>
  <c r="P444" i="3"/>
  <c r="O444" i="3"/>
  <c r="M444" i="3"/>
  <c r="L444" i="3"/>
  <c r="K444" i="3"/>
  <c r="I444" i="3"/>
  <c r="H444" i="3"/>
  <c r="G444" i="3"/>
  <c r="F444" i="3"/>
  <c r="E444" i="3"/>
  <c r="U436" i="3"/>
  <c r="T436" i="3"/>
  <c r="S436" i="3"/>
  <c r="Q436" i="3"/>
  <c r="O436" i="3"/>
  <c r="M436" i="3"/>
  <c r="L436" i="3"/>
  <c r="P436" i="3"/>
  <c r="K436" i="3"/>
  <c r="H436" i="3"/>
  <c r="G436" i="3"/>
  <c r="I436" i="3"/>
  <c r="F436" i="3"/>
  <c r="E436" i="3"/>
  <c r="U428" i="3"/>
  <c r="T428" i="3"/>
  <c r="S428" i="3"/>
  <c r="Q428" i="3"/>
  <c r="P428" i="3"/>
  <c r="O428" i="3"/>
  <c r="L428" i="3"/>
  <c r="M428" i="3"/>
  <c r="K428" i="3"/>
  <c r="H428" i="3"/>
  <c r="I428" i="3"/>
  <c r="G428" i="3"/>
  <c r="F428" i="3"/>
  <c r="E428" i="3"/>
  <c r="U420" i="3"/>
  <c r="T420" i="3"/>
  <c r="S420" i="3"/>
  <c r="Q420" i="3"/>
  <c r="O420" i="3"/>
  <c r="M420" i="3"/>
  <c r="P420" i="3"/>
  <c r="L420" i="3"/>
  <c r="K420" i="3"/>
  <c r="H420" i="3"/>
  <c r="I420" i="3"/>
  <c r="G420" i="3"/>
  <c r="F420" i="3"/>
  <c r="E420" i="3"/>
  <c r="U412" i="3"/>
  <c r="T412" i="3"/>
  <c r="S412" i="3"/>
  <c r="Q412" i="3"/>
  <c r="P412" i="3"/>
  <c r="O412" i="3"/>
  <c r="M412" i="3"/>
  <c r="L412" i="3"/>
  <c r="K412" i="3"/>
  <c r="I412" i="3"/>
  <c r="H412" i="3"/>
  <c r="G412" i="3"/>
  <c r="F412" i="3"/>
  <c r="E412" i="3"/>
  <c r="U404" i="3"/>
  <c r="T404" i="3"/>
  <c r="S404" i="3"/>
  <c r="Q404" i="3"/>
  <c r="O404" i="3"/>
  <c r="P404" i="3"/>
  <c r="M404" i="3"/>
  <c r="L404" i="3"/>
  <c r="K404" i="3"/>
  <c r="I404" i="3"/>
  <c r="H404" i="3"/>
  <c r="G404" i="3"/>
  <c r="F404" i="3"/>
  <c r="E404" i="3"/>
  <c r="U396" i="3"/>
  <c r="T396" i="3"/>
  <c r="S396" i="3"/>
  <c r="Q396" i="3"/>
  <c r="P396" i="3"/>
  <c r="O396" i="3"/>
  <c r="L396" i="3"/>
  <c r="M396" i="3"/>
  <c r="K396" i="3"/>
  <c r="H396" i="3"/>
  <c r="G396" i="3"/>
  <c r="F396" i="3"/>
  <c r="I396" i="3"/>
  <c r="E396" i="3"/>
  <c r="U388" i="3"/>
  <c r="T388" i="3"/>
  <c r="S388" i="3"/>
  <c r="O388" i="3"/>
  <c r="Q388" i="3"/>
  <c r="M388" i="3"/>
  <c r="L388" i="3"/>
  <c r="P388" i="3"/>
  <c r="K388" i="3"/>
  <c r="I388" i="3"/>
  <c r="H388" i="3"/>
  <c r="G388" i="3"/>
  <c r="F388" i="3"/>
  <c r="E388" i="3"/>
  <c r="U380" i="3"/>
  <c r="T380" i="3"/>
  <c r="Q380" i="3"/>
  <c r="S380" i="3"/>
  <c r="P380" i="3"/>
  <c r="O380" i="3"/>
  <c r="M380" i="3"/>
  <c r="L380" i="3"/>
  <c r="K380" i="3"/>
  <c r="H380" i="3"/>
  <c r="I380" i="3"/>
  <c r="G380" i="3"/>
  <c r="F380" i="3"/>
  <c r="E380" i="3"/>
  <c r="U372" i="3"/>
  <c r="T372" i="3"/>
  <c r="S372" i="3"/>
  <c r="Q372" i="3"/>
  <c r="O372" i="3"/>
  <c r="P372" i="3"/>
  <c r="M372" i="3"/>
  <c r="L372" i="3"/>
  <c r="K372" i="3"/>
  <c r="I372" i="3"/>
  <c r="H372" i="3"/>
  <c r="G372" i="3"/>
  <c r="F372" i="3"/>
  <c r="E372" i="3"/>
  <c r="U363" i="3"/>
  <c r="T363" i="3"/>
  <c r="S363" i="3"/>
  <c r="Q363" i="3"/>
  <c r="P363" i="3"/>
  <c r="O363" i="3"/>
  <c r="M363" i="3"/>
  <c r="L363" i="3"/>
  <c r="K363" i="3"/>
  <c r="H363" i="3"/>
  <c r="I363" i="3"/>
  <c r="G363" i="3"/>
  <c r="F363" i="3"/>
  <c r="E363" i="3"/>
  <c r="U356" i="3"/>
  <c r="T356" i="3"/>
  <c r="S356" i="3"/>
  <c r="Q356" i="3"/>
  <c r="O356" i="3"/>
  <c r="P356" i="3"/>
  <c r="M356" i="3"/>
  <c r="L356" i="3"/>
  <c r="K356" i="3"/>
  <c r="I356" i="3"/>
  <c r="H356" i="3"/>
  <c r="G356" i="3"/>
  <c r="F356" i="3"/>
  <c r="E356" i="3"/>
  <c r="U348" i="3"/>
  <c r="T348" i="3"/>
  <c r="S348" i="3"/>
  <c r="Q348" i="3"/>
  <c r="P348" i="3"/>
  <c r="O348" i="3"/>
  <c r="M348" i="3"/>
  <c r="L348" i="3"/>
  <c r="K348" i="3"/>
  <c r="H348" i="3"/>
  <c r="G348" i="3"/>
  <c r="F348" i="3"/>
  <c r="I348" i="3"/>
  <c r="E348" i="3"/>
  <c r="U340" i="3"/>
  <c r="T340" i="3"/>
  <c r="S340" i="3"/>
  <c r="Q340" i="3"/>
  <c r="O340" i="3"/>
  <c r="M340" i="3"/>
  <c r="P340" i="3"/>
  <c r="L340" i="3"/>
  <c r="I340" i="3"/>
  <c r="K340" i="3"/>
  <c r="H340" i="3"/>
  <c r="G340" i="3"/>
  <c r="F340" i="3"/>
  <c r="E340" i="3"/>
  <c r="U332" i="3"/>
  <c r="T332" i="3"/>
  <c r="S332" i="3"/>
  <c r="Q332" i="3"/>
  <c r="P332" i="3"/>
  <c r="O332" i="3"/>
  <c r="L332" i="3"/>
  <c r="I332" i="3"/>
  <c r="M332" i="3"/>
  <c r="K332" i="3"/>
  <c r="H332" i="3"/>
  <c r="G332" i="3"/>
  <c r="F332" i="3"/>
  <c r="E332" i="3"/>
  <c r="U324" i="3"/>
  <c r="T324" i="3"/>
  <c r="S324" i="3"/>
  <c r="O324" i="3"/>
  <c r="Q324" i="3"/>
  <c r="M324" i="3"/>
  <c r="P324" i="3"/>
  <c r="L324" i="3"/>
  <c r="I324" i="3"/>
  <c r="K324" i="3"/>
  <c r="H324" i="3"/>
  <c r="G324" i="3"/>
  <c r="F324" i="3"/>
  <c r="E324" i="3"/>
  <c r="U316" i="3"/>
  <c r="T316" i="3"/>
  <c r="S316" i="3"/>
  <c r="Q316" i="3"/>
  <c r="P316" i="3"/>
  <c r="O316" i="3"/>
  <c r="M316" i="3"/>
  <c r="L316" i="3"/>
  <c r="I316" i="3"/>
  <c r="K316" i="3"/>
  <c r="H316" i="3"/>
  <c r="G316" i="3"/>
  <c r="F316" i="3"/>
  <c r="E316" i="3"/>
  <c r="U308" i="3"/>
  <c r="T308" i="3"/>
  <c r="S308" i="3"/>
  <c r="Q308" i="3"/>
  <c r="O308" i="3"/>
  <c r="L308" i="3"/>
  <c r="P308" i="3"/>
  <c r="M308" i="3"/>
  <c r="I308" i="3"/>
  <c r="K308" i="3"/>
  <c r="H308" i="3"/>
  <c r="F308" i="3"/>
  <c r="G308" i="3"/>
  <c r="E308" i="3"/>
  <c r="U300" i="3"/>
  <c r="T300" i="3"/>
  <c r="S300" i="3"/>
  <c r="Q300" i="3"/>
  <c r="P300" i="3"/>
  <c r="O300" i="3"/>
  <c r="M300" i="3"/>
  <c r="L300" i="3"/>
  <c r="I300" i="3"/>
  <c r="K300" i="3"/>
  <c r="H300" i="3"/>
  <c r="F300" i="3"/>
  <c r="G300" i="3"/>
  <c r="E300" i="3"/>
  <c r="U292" i="3"/>
  <c r="T292" i="3"/>
  <c r="S292" i="3"/>
  <c r="Q292" i="3"/>
  <c r="O292" i="3"/>
  <c r="P292" i="3"/>
  <c r="M292" i="3"/>
  <c r="L292" i="3"/>
  <c r="I292" i="3"/>
  <c r="K292" i="3"/>
  <c r="H292" i="3"/>
  <c r="F292" i="3"/>
  <c r="G292" i="3"/>
  <c r="E292" i="3"/>
  <c r="U284" i="3"/>
  <c r="T284" i="3"/>
  <c r="S284" i="3"/>
  <c r="Q284" i="3"/>
  <c r="P284" i="3"/>
  <c r="O284" i="3"/>
  <c r="M284" i="3"/>
  <c r="L284" i="3"/>
  <c r="I284" i="3"/>
  <c r="K284" i="3"/>
  <c r="H284" i="3"/>
  <c r="G284" i="3"/>
  <c r="F284" i="3"/>
  <c r="E284" i="3"/>
  <c r="U276" i="3"/>
  <c r="T276" i="3"/>
  <c r="S276" i="3"/>
  <c r="Q276" i="3"/>
  <c r="P276" i="3"/>
  <c r="O276" i="3"/>
  <c r="M276" i="3"/>
  <c r="L276" i="3"/>
  <c r="I276" i="3"/>
  <c r="K276" i="3"/>
  <c r="H276" i="3"/>
  <c r="G276" i="3"/>
  <c r="F276" i="3"/>
  <c r="E276" i="3"/>
  <c r="U268" i="3"/>
  <c r="T268" i="3"/>
  <c r="S268" i="3"/>
  <c r="Q268" i="3"/>
  <c r="O268" i="3"/>
  <c r="P268" i="3"/>
  <c r="M268" i="3"/>
  <c r="L268" i="3"/>
  <c r="I268" i="3"/>
  <c r="K268" i="3"/>
  <c r="H268" i="3"/>
  <c r="G268" i="3"/>
  <c r="F268" i="3"/>
  <c r="E268" i="3"/>
  <c r="U260" i="3"/>
  <c r="T260" i="3"/>
  <c r="S260" i="3"/>
  <c r="Q260" i="3"/>
  <c r="O260" i="3"/>
  <c r="P260" i="3"/>
  <c r="L260" i="3"/>
  <c r="M260" i="3"/>
  <c r="I260" i="3"/>
  <c r="K260" i="3"/>
  <c r="H260" i="3"/>
  <c r="F260" i="3"/>
  <c r="G260" i="3"/>
  <c r="E260" i="3"/>
  <c r="U252" i="3"/>
  <c r="T252" i="3"/>
  <c r="S252" i="3"/>
  <c r="Q252" i="3"/>
  <c r="P252" i="3"/>
  <c r="O252" i="3"/>
  <c r="M252" i="3"/>
  <c r="L252" i="3"/>
  <c r="I252" i="3"/>
  <c r="K252" i="3"/>
  <c r="H252" i="3"/>
  <c r="G252" i="3"/>
  <c r="F252" i="3"/>
  <c r="E252" i="3"/>
  <c r="U244" i="3"/>
  <c r="T244" i="3"/>
  <c r="S244" i="3"/>
  <c r="Q244" i="3"/>
  <c r="O244" i="3"/>
  <c r="P244" i="3"/>
  <c r="M244" i="3"/>
  <c r="L244" i="3"/>
  <c r="I244" i="3"/>
  <c r="K244" i="3"/>
  <c r="H244" i="3"/>
  <c r="G244" i="3"/>
  <c r="F244" i="3"/>
  <c r="E244" i="3"/>
  <c r="U236" i="3"/>
  <c r="T236" i="3"/>
  <c r="S236" i="3"/>
  <c r="Q236" i="3"/>
  <c r="P236" i="3"/>
  <c r="O236" i="3"/>
  <c r="L236" i="3"/>
  <c r="I236" i="3"/>
  <c r="M236" i="3"/>
  <c r="K236" i="3"/>
  <c r="H236" i="3"/>
  <c r="G236" i="3"/>
  <c r="F236" i="3"/>
  <c r="E236" i="3"/>
  <c r="U228" i="3"/>
  <c r="T228" i="3"/>
  <c r="S228" i="3"/>
  <c r="Q228" i="3"/>
  <c r="O228" i="3"/>
  <c r="M228" i="3"/>
  <c r="P228" i="3"/>
  <c r="L228" i="3"/>
  <c r="I228" i="3"/>
  <c r="K228" i="3"/>
  <c r="H228" i="3"/>
  <c r="G228" i="3"/>
  <c r="F228" i="3"/>
  <c r="E228" i="3"/>
  <c r="U220" i="3"/>
  <c r="T220" i="3"/>
  <c r="S220" i="3"/>
  <c r="Q220" i="3"/>
  <c r="P220" i="3"/>
  <c r="O220" i="3"/>
  <c r="M220" i="3"/>
  <c r="L220" i="3"/>
  <c r="I220" i="3"/>
  <c r="K220" i="3"/>
  <c r="H220" i="3"/>
  <c r="G220" i="3"/>
  <c r="F220" i="3"/>
  <c r="E220" i="3"/>
  <c r="U212" i="3"/>
  <c r="T212" i="3"/>
  <c r="S212" i="3"/>
  <c r="Q212" i="3"/>
  <c r="P212" i="3"/>
  <c r="O212" i="3"/>
  <c r="M212" i="3"/>
  <c r="L212" i="3"/>
  <c r="I212" i="3"/>
  <c r="K212" i="3"/>
  <c r="H212" i="3"/>
  <c r="G212" i="3"/>
  <c r="F212" i="3"/>
  <c r="E212" i="3"/>
  <c r="U204" i="3"/>
  <c r="T204" i="3"/>
  <c r="S204" i="3"/>
  <c r="Q204" i="3"/>
  <c r="P204" i="3"/>
  <c r="O204" i="3"/>
  <c r="M204" i="3"/>
  <c r="L204" i="3"/>
  <c r="I204" i="3"/>
  <c r="K204" i="3"/>
  <c r="H204" i="3"/>
  <c r="G204" i="3"/>
  <c r="F204" i="3"/>
  <c r="E204" i="3"/>
  <c r="U196" i="3"/>
  <c r="T196" i="3"/>
  <c r="S196" i="3"/>
  <c r="Q196" i="3"/>
  <c r="O196" i="3"/>
  <c r="P196" i="3"/>
  <c r="L196" i="3"/>
  <c r="M196" i="3"/>
  <c r="I196" i="3"/>
  <c r="K196" i="3"/>
  <c r="H196" i="3"/>
  <c r="G196" i="3"/>
  <c r="F196" i="3"/>
  <c r="E196" i="3"/>
  <c r="U188" i="3"/>
  <c r="T188" i="3"/>
  <c r="S188" i="3"/>
  <c r="Q188" i="3"/>
  <c r="P188" i="3"/>
  <c r="O188" i="3"/>
  <c r="M188" i="3"/>
  <c r="L188" i="3"/>
  <c r="I188" i="3"/>
  <c r="K188" i="3"/>
  <c r="H188" i="3"/>
  <c r="G188" i="3"/>
  <c r="F188" i="3"/>
  <c r="E188" i="3"/>
  <c r="U180" i="3"/>
  <c r="T180" i="3"/>
  <c r="S180" i="3"/>
  <c r="Q180" i="3"/>
  <c r="P180" i="3"/>
  <c r="O180" i="3"/>
  <c r="M180" i="3"/>
  <c r="L180" i="3"/>
  <c r="I180" i="3"/>
  <c r="K180" i="3"/>
  <c r="H180" i="3"/>
  <c r="G180" i="3"/>
  <c r="F180" i="3"/>
  <c r="E180" i="3"/>
  <c r="U172" i="3"/>
  <c r="T172" i="3"/>
  <c r="S172" i="3"/>
  <c r="Q172" i="3"/>
  <c r="O172" i="3"/>
  <c r="P172" i="3"/>
  <c r="L172" i="3"/>
  <c r="M172" i="3"/>
  <c r="I172" i="3"/>
  <c r="K172" i="3"/>
  <c r="H172" i="3"/>
  <c r="G172" i="3"/>
  <c r="F172" i="3"/>
  <c r="E172" i="3"/>
  <c r="U164" i="3"/>
  <c r="T164" i="3"/>
  <c r="S164" i="3"/>
  <c r="Q164" i="3"/>
  <c r="O164" i="3"/>
  <c r="P164" i="3"/>
  <c r="M164" i="3"/>
  <c r="L164" i="3"/>
  <c r="I164" i="3"/>
  <c r="K164" i="3"/>
  <c r="H164" i="3"/>
  <c r="G164" i="3"/>
  <c r="F164" i="3"/>
  <c r="E164" i="3"/>
  <c r="U156" i="3"/>
  <c r="T156" i="3"/>
  <c r="S156" i="3"/>
  <c r="Q156" i="3"/>
  <c r="P156" i="3"/>
  <c r="O156" i="3"/>
  <c r="M156" i="3"/>
  <c r="L156" i="3"/>
  <c r="I156" i="3"/>
  <c r="K156" i="3"/>
  <c r="H156" i="3"/>
  <c r="G156" i="3"/>
  <c r="F156" i="3"/>
  <c r="E156" i="3"/>
  <c r="U148" i="3"/>
  <c r="T148" i="3"/>
  <c r="S148" i="3"/>
  <c r="Q148" i="3"/>
  <c r="P148" i="3"/>
  <c r="O148" i="3"/>
  <c r="M148" i="3"/>
  <c r="L148" i="3"/>
  <c r="I148" i="3"/>
  <c r="K148" i="3"/>
  <c r="H148" i="3"/>
  <c r="G148" i="3"/>
  <c r="F148" i="3"/>
  <c r="E148" i="3"/>
  <c r="U140" i="3"/>
  <c r="T140" i="3"/>
  <c r="S140" i="3"/>
  <c r="Q140" i="3"/>
  <c r="O140" i="3"/>
  <c r="P140" i="3"/>
  <c r="M140" i="3"/>
  <c r="L140" i="3"/>
  <c r="I140" i="3"/>
  <c r="K140" i="3"/>
  <c r="H140" i="3"/>
  <c r="G140" i="3"/>
  <c r="F140" i="3"/>
  <c r="E140" i="3"/>
  <c r="U132" i="3"/>
  <c r="T132" i="3"/>
  <c r="S132" i="3"/>
  <c r="Q132" i="3"/>
  <c r="P132" i="3"/>
  <c r="O132" i="3"/>
  <c r="L132" i="3"/>
  <c r="M132" i="3"/>
  <c r="I132" i="3"/>
  <c r="K132" i="3"/>
  <c r="H132" i="3"/>
  <c r="G132" i="3"/>
  <c r="F132" i="3"/>
  <c r="E132" i="3"/>
  <c r="U124" i="3"/>
  <c r="T124" i="3"/>
  <c r="S124" i="3"/>
  <c r="Q124" i="3"/>
  <c r="O124" i="3"/>
  <c r="P124" i="3"/>
  <c r="M124" i="3"/>
  <c r="L124" i="3"/>
  <c r="I124" i="3"/>
  <c r="K124" i="3"/>
  <c r="H124" i="3"/>
  <c r="G124" i="3"/>
  <c r="F124" i="3"/>
  <c r="E124" i="3"/>
  <c r="U116" i="3"/>
  <c r="T116" i="3"/>
  <c r="S116" i="3"/>
  <c r="Q116" i="3"/>
  <c r="P116" i="3"/>
  <c r="O116" i="3"/>
  <c r="M116" i="3"/>
  <c r="L116" i="3"/>
  <c r="I116" i="3"/>
  <c r="K116" i="3"/>
  <c r="H116" i="3"/>
  <c r="G116" i="3"/>
  <c r="F116" i="3"/>
  <c r="E116" i="3"/>
  <c r="U108" i="3"/>
  <c r="T108" i="3"/>
  <c r="S108" i="3"/>
  <c r="Q108" i="3"/>
  <c r="P108" i="3"/>
  <c r="O108" i="3"/>
  <c r="L108" i="3"/>
  <c r="I108" i="3"/>
  <c r="M108" i="3"/>
  <c r="K108" i="3"/>
  <c r="H108" i="3"/>
  <c r="G108" i="3"/>
  <c r="F108" i="3"/>
  <c r="E108" i="3"/>
  <c r="U100" i="3"/>
  <c r="T100" i="3"/>
  <c r="S100" i="3"/>
  <c r="Q100" i="3"/>
  <c r="P100" i="3"/>
  <c r="O100" i="3"/>
  <c r="M100" i="3"/>
  <c r="L100" i="3"/>
  <c r="I100" i="3"/>
  <c r="K100" i="3"/>
  <c r="H100" i="3"/>
  <c r="G100" i="3"/>
  <c r="F100" i="3"/>
  <c r="E100" i="3"/>
  <c r="U92" i="3"/>
  <c r="T92" i="3"/>
  <c r="S92" i="3"/>
  <c r="Q92" i="3"/>
  <c r="P92" i="3"/>
  <c r="O92" i="3"/>
  <c r="M92" i="3"/>
  <c r="L92" i="3"/>
  <c r="I92" i="3"/>
  <c r="K92" i="3"/>
  <c r="H92" i="3"/>
  <c r="G92" i="3"/>
  <c r="F92" i="3"/>
  <c r="E92" i="3"/>
  <c r="U84" i="3"/>
  <c r="T84" i="3"/>
  <c r="S84" i="3"/>
  <c r="Q84" i="3"/>
  <c r="P84" i="3"/>
  <c r="O84" i="3"/>
  <c r="M84" i="3"/>
  <c r="L84" i="3"/>
  <c r="I84" i="3"/>
  <c r="K84" i="3"/>
  <c r="H84" i="3"/>
  <c r="G84" i="3"/>
  <c r="F84" i="3"/>
  <c r="E84" i="3"/>
  <c r="U76" i="3"/>
  <c r="T76" i="3"/>
  <c r="S76" i="3"/>
  <c r="Q76" i="3"/>
  <c r="P76" i="3"/>
  <c r="O76" i="3"/>
  <c r="M76" i="3"/>
  <c r="L76" i="3"/>
  <c r="I76" i="3"/>
  <c r="K76" i="3"/>
  <c r="H76" i="3"/>
  <c r="G76" i="3"/>
  <c r="F76" i="3"/>
  <c r="E76" i="3"/>
  <c r="U68" i="3"/>
  <c r="T68" i="3"/>
  <c r="S68" i="3"/>
  <c r="Q68" i="3"/>
  <c r="P68" i="3"/>
  <c r="O68" i="3"/>
  <c r="L68" i="3"/>
  <c r="M68" i="3"/>
  <c r="I68" i="3"/>
  <c r="K68" i="3"/>
  <c r="H68" i="3"/>
  <c r="G68" i="3"/>
  <c r="F68" i="3"/>
  <c r="E68" i="3"/>
  <c r="U60" i="3"/>
  <c r="T60" i="3"/>
  <c r="S60" i="3"/>
  <c r="Q60" i="3"/>
  <c r="P60" i="3"/>
  <c r="O60" i="3"/>
  <c r="M60" i="3"/>
  <c r="L60" i="3"/>
  <c r="I60" i="3"/>
  <c r="K60" i="3"/>
  <c r="H60" i="3"/>
  <c r="G60" i="3"/>
  <c r="F60" i="3"/>
  <c r="E60" i="3"/>
  <c r="U52" i="3"/>
  <c r="T52" i="3"/>
  <c r="S52" i="3"/>
  <c r="Q52" i="3"/>
  <c r="P52" i="3"/>
  <c r="M52" i="3"/>
  <c r="O52" i="3"/>
  <c r="L52" i="3"/>
  <c r="I52" i="3"/>
  <c r="K52" i="3"/>
  <c r="H52" i="3"/>
  <c r="G52" i="3"/>
  <c r="F52" i="3"/>
  <c r="E52" i="3"/>
  <c r="U44" i="3"/>
  <c r="T44" i="3"/>
  <c r="S44" i="3"/>
  <c r="Q44" i="3"/>
  <c r="P44" i="3"/>
  <c r="O44" i="3"/>
  <c r="L44" i="3"/>
  <c r="I44" i="3"/>
  <c r="M44" i="3"/>
  <c r="K44" i="3"/>
  <c r="H44" i="3"/>
  <c r="G44" i="3"/>
  <c r="F44" i="3"/>
  <c r="E44" i="3"/>
  <c r="U36" i="3"/>
  <c r="T36" i="3"/>
  <c r="S36" i="3"/>
  <c r="Q36" i="3"/>
  <c r="P36" i="3"/>
  <c r="O36" i="3"/>
  <c r="M36" i="3"/>
  <c r="L36" i="3"/>
  <c r="I36" i="3"/>
  <c r="K36" i="3"/>
  <c r="H36" i="3"/>
  <c r="G36" i="3"/>
  <c r="F36" i="3"/>
  <c r="E36" i="3"/>
  <c r="U28" i="3"/>
  <c r="T28" i="3"/>
  <c r="S28" i="3"/>
  <c r="Q28" i="3"/>
  <c r="P28" i="3"/>
  <c r="M28" i="3"/>
  <c r="O28" i="3"/>
  <c r="L28" i="3"/>
  <c r="I28" i="3"/>
  <c r="K28" i="3"/>
  <c r="H28" i="3"/>
  <c r="G28" i="3"/>
  <c r="F28" i="3"/>
  <c r="E28" i="3"/>
  <c r="U20" i="3"/>
  <c r="T20" i="3"/>
  <c r="S20" i="3"/>
  <c r="Q20" i="3"/>
  <c r="P20" i="3"/>
  <c r="O20" i="3"/>
  <c r="M20" i="3"/>
  <c r="L20" i="3"/>
  <c r="I20" i="3"/>
  <c r="K20" i="3"/>
  <c r="H20" i="3"/>
  <c r="G20" i="3"/>
  <c r="F20" i="3"/>
  <c r="E20" i="3"/>
  <c r="U12" i="3"/>
  <c r="T12" i="3"/>
  <c r="S12" i="3"/>
  <c r="Q12" i="3"/>
  <c r="P12" i="3"/>
  <c r="O12" i="3"/>
  <c r="M12" i="3"/>
  <c r="L12" i="3"/>
  <c r="I12" i="3"/>
  <c r="K12" i="3"/>
  <c r="H12" i="3"/>
  <c r="G12" i="3"/>
  <c r="F12" i="3"/>
  <c r="E12" i="3"/>
  <c r="U619" i="3"/>
  <c r="T619" i="3"/>
  <c r="S619" i="3"/>
  <c r="Q619" i="3"/>
  <c r="P619" i="3"/>
  <c r="O619" i="3"/>
  <c r="M619" i="3"/>
  <c r="L619" i="3"/>
  <c r="I619" i="3"/>
  <c r="K619" i="3"/>
  <c r="H619" i="3"/>
  <c r="G619" i="3"/>
  <c r="F619" i="3"/>
  <c r="E619" i="3"/>
  <c r="U571" i="3"/>
  <c r="T571" i="3"/>
  <c r="S571" i="3"/>
  <c r="Q571" i="3"/>
  <c r="P571" i="3"/>
  <c r="O571" i="3"/>
  <c r="M571" i="3"/>
  <c r="L571" i="3"/>
  <c r="I571" i="3"/>
  <c r="H571" i="3"/>
  <c r="K571" i="3"/>
  <c r="G571" i="3"/>
  <c r="F571" i="3"/>
  <c r="E571" i="3"/>
  <c r="U523" i="3"/>
  <c r="T523" i="3"/>
  <c r="S523" i="3"/>
  <c r="Q523" i="3"/>
  <c r="P523" i="3"/>
  <c r="O523" i="3"/>
  <c r="M523" i="3"/>
  <c r="L523" i="3"/>
  <c r="I523" i="3"/>
  <c r="H523" i="3"/>
  <c r="K523" i="3"/>
  <c r="G523" i="3"/>
  <c r="F523" i="3"/>
  <c r="E523" i="3"/>
  <c r="U475" i="3"/>
  <c r="T475" i="3"/>
  <c r="S475" i="3"/>
  <c r="Q475" i="3"/>
  <c r="P475" i="3"/>
  <c r="O475" i="3"/>
  <c r="M475" i="3"/>
  <c r="L475" i="3"/>
  <c r="I475" i="3"/>
  <c r="K475" i="3"/>
  <c r="H475" i="3"/>
  <c r="G475" i="3"/>
  <c r="F475" i="3"/>
  <c r="E475" i="3"/>
  <c r="U419" i="3"/>
  <c r="T419" i="3"/>
  <c r="S419" i="3"/>
  <c r="Q419" i="3"/>
  <c r="O419" i="3"/>
  <c r="M419" i="3"/>
  <c r="P419" i="3"/>
  <c r="L419" i="3"/>
  <c r="K419" i="3"/>
  <c r="H419" i="3"/>
  <c r="I419" i="3"/>
  <c r="G419" i="3"/>
  <c r="F419" i="3"/>
  <c r="E419" i="3"/>
  <c r="U371" i="3"/>
  <c r="T371" i="3"/>
  <c r="S371" i="3"/>
  <c r="Q371" i="3"/>
  <c r="O371" i="3"/>
  <c r="M371" i="3"/>
  <c r="P371" i="3"/>
  <c r="L371" i="3"/>
  <c r="I371" i="3"/>
  <c r="H371" i="3"/>
  <c r="K371" i="3"/>
  <c r="G371" i="3"/>
  <c r="F371" i="3"/>
  <c r="E371" i="3"/>
  <c r="U323" i="3"/>
  <c r="T323" i="3"/>
  <c r="S323" i="3"/>
  <c r="Q323" i="3"/>
  <c r="O323" i="3"/>
  <c r="M323" i="3"/>
  <c r="P323" i="3"/>
  <c r="L323" i="3"/>
  <c r="H323" i="3"/>
  <c r="I323" i="3"/>
  <c r="K323" i="3"/>
  <c r="G323" i="3"/>
  <c r="F323" i="3"/>
  <c r="E323" i="3"/>
  <c r="U291" i="3"/>
  <c r="T291" i="3"/>
  <c r="S291" i="3"/>
  <c r="P291" i="3"/>
  <c r="Q291" i="3"/>
  <c r="O291" i="3"/>
  <c r="M291" i="3"/>
  <c r="L291" i="3"/>
  <c r="I291" i="3"/>
  <c r="K291" i="3"/>
  <c r="H291" i="3"/>
  <c r="F291" i="3"/>
  <c r="G291" i="3"/>
  <c r="E291" i="3"/>
  <c r="U235" i="3"/>
  <c r="T235" i="3"/>
  <c r="S235" i="3"/>
  <c r="Q235" i="3"/>
  <c r="P235" i="3"/>
  <c r="O235" i="3"/>
  <c r="M235" i="3"/>
  <c r="L235" i="3"/>
  <c r="K235" i="3"/>
  <c r="I235" i="3"/>
  <c r="H235" i="3"/>
  <c r="G235" i="3"/>
  <c r="F235" i="3"/>
  <c r="E235" i="3"/>
  <c r="U186" i="3"/>
  <c r="T186" i="3"/>
  <c r="Q186" i="3"/>
  <c r="S186" i="3"/>
  <c r="O186" i="3"/>
  <c r="P186" i="3"/>
  <c r="M186" i="3"/>
  <c r="L186" i="3"/>
  <c r="I186" i="3"/>
  <c r="K186" i="3"/>
  <c r="H186" i="3"/>
  <c r="G186" i="3"/>
  <c r="F186" i="3"/>
  <c r="E186" i="3"/>
  <c r="U163" i="3"/>
  <c r="T163" i="3"/>
  <c r="S163" i="3"/>
  <c r="Q163" i="3"/>
  <c r="P163" i="3"/>
  <c r="O163" i="3"/>
  <c r="M163" i="3"/>
  <c r="L163" i="3"/>
  <c r="I163" i="3"/>
  <c r="K163" i="3"/>
  <c r="H163" i="3"/>
  <c r="G163" i="3"/>
  <c r="F163" i="3"/>
  <c r="E163" i="3"/>
  <c r="U139" i="3"/>
  <c r="T139" i="3"/>
  <c r="S139" i="3"/>
  <c r="Q139" i="3"/>
  <c r="P139" i="3"/>
  <c r="O139" i="3"/>
  <c r="M139" i="3"/>
  <c r="L139" i="3"/>
  <c r="I139" i="3"/>
  <c r="H139" i="3"/>
  <c r="K139" i="3"/>
  <c r="G139" i="3"/>
  <c r="F139" i="3"/>
  <c r="E139" i="3"/>
  <c r="U75" i="3"/>
  <c r="T75" i="3"/>
  <c r="S75" i="3"/>
  <c r="P75" i="3"/>
  <c r="Q75" i="3"/>
  <c r="O75" i="3"/>
  <c r="M75" i="3"/>
  <c r="L75" i="3"/>
  <c r="I75" i="3"/>
  <c r="H75" i="3"/>
  <c r="K75" i="3"/>
  <c r="G75" i="3"/>
  <c r="F75" i="3"/>
  <c r="E75" i="3"/>
  <c r="U642" i="3"/>
  <c r="T642" i="3"/>
  <c r="S642" i="3"/>
  <c r="Q642" i="3"/>
  <c r="O642" i="3"/>
  <c r="P642" i="3"/>
  <c r="M642" i="3"/>
  <c r="L642" i="3"/>
  <c r="K642" i="3"/>
  <c r="H642" i="3"/>
  <c r="I642" i="3"/>
  <c r="G642" i="3"/>
  <c r="F642" i="3"/>
  <c r="E642" i="3"/>
  <c r="U634" i="3"/>
  <c r="T634" i="3"/>
  <c r="S634" i="3"/>
  <c r="Q634" i="3"/>
  <c r="P634" i="3"/>
  <c r="O634" i="3"/>
  <c r="M634" i="3"/>
  <c r="L634" i="3"/>
  <c r="K634" i="3"/>
  <c r="H634" i="3"/>
  <c r="I634" i="3"/>
  <c r="G634" i="3"/>
  <c r="E634" i="3"/>
  <c r="F634" i="3"/>
  <c r="U626" i="3"/>
  <c r="T626" i="3"/>
  <c r="S626" i="3"/>
  <c r="Q626" i="3"/>
  <c r="O626" i="3"/>
  <c r="P626" i="3"/>
  <c r="M626" i="3"/>
  <c r="L626" i="3"/>
  <c r="K626" i="3"/>
  <c r="H626" i="3"/>
  <c r="I626" i="3"/>
  <c r="G626" i="3"/>
  <c r="F626" i="3"/>
  <c r="E626" i="3"/>
  <c r="U618" i="3"/>
  <c r="T618" i="3"/>
  <c r="S618" i="3"/>
  <c r="Q618" i="3"/>
  <c r="P618" i="3"/>
  <c r="O618" i="3"/>
  <c r="M618" i="3"/>
  <c r="L618" i="3"/>
  <c r="K618" i="3"/>
  <c r="H618" i="3"/>
  <c r="I618" i="3"/>
  <c r="G618" i="3"/>
  <c r="F618" i="3"/>
  <c r="E618" i="3"/>
  <c r="U610" i="3"/>
  <c r="T610" i="3"/>
  <c r="S610" i="3"/>
  <c r="Q610" i="3"/>
  <c r="O610" i="3"/>
  <c r="P610" i="3"/>
  <c r="M610" i="3"/>
  <c r="L610" i="3"/>
  <c r="K610" i="3"/>
  <c r="H610" i="3"/>
  <c r="I610" i="3"/>
  <c r="G610" i="3"/>
  <c r="E610" i="3"/>
  <c r="F610" i="3"/>
  <c r="U602" i="3"/>
  <c r="T602" i="3"/>
  <c r="S602" i="3"/>
  <c r="Q602" i="3"/>
  <c r="P602" i="3"/>
  <c r="O602" i="3"/>
  <c r="M602" i="3"/>
  <c r="L602" i="3"/>
  <c r="K602" i="3"/>
  <c r="H602" i="3"/>
  <c r="I602" i="3"/>
  <c r="G602" i="3"/>
  <c r="E602" i="3"/>
  <c r="F602" i="3"/>
  <c r="U594" i="3"/>
  <c r="T594" i="3"/>
  <c r="S594" i="3"/>
  <c r="Q594" i="3"/>
  <c r="O594" i="3"/>
  <c r="P594" i="3"/>
  <c r="M594" i="3"/>
  <c r="L594" i="3"/>
  <c r="K594" i="3"/>
  <c r="H594" i="3"/>
  <c r="I594" i="3"/>
  <c r="G594" i="3"/>
  <c r="F594" i="3"/>
  <c r="E594" i="3"/>
  <c r="U586" i="3"/>
  <c r="T586" i="3"/>
  <c r="S586" i="3"/>
  <c r="Q586" i="3"/>
  <c r="P586" i="3"/>
  <c r="O586" i="3"/>
  <c r="M586" i="3"/>
  <c r="K586" i="3"/>
  <c r="H586" i="3"/>
  <c r="L586" i="3"/>
  <c r="I586" i="3"/>
  <c r="G586" i="3"/>
  <c r="E586" i="3"/>
  <c r="F586" i="3"/>
  <c r="U578" i="3"/>
  <c r="T578" i="3"/>
  <c r="S578" i="3"/>
  <c r="Q578" i="3"/>
  <c r="O578" i="3"/>
  <c r="P578" i="3"/>
  <c r="M578" i="3"/>
  <c r="L578" i="3"/>
  <c r="K578" i="3"/>
  <c r="H578" i="3"/>
  <c r="I578" i="3"/>
  <c r="G578" i="3"/>
  <c r="F578" i="3"/>
  <c r="E578" i="3"/>
  <c r="U570" i="3"/>
  <c r="T570" i="3"/>
  <c r="S570" i="3"/>
  <c r="Q570" i="3"/>
  <c r="P570" i="3"/>
  <c r="O570" i="3"/>
  <c r="M570" i="3"/>
  <c r="L570" i="3"/>
  <c r="K570" i="3"/>
  <c r="H570" i="3"/>
  <c r="I570" i="3"/>
  <c r="G570" i="3"/>
  <c r="F570" i="3"/>
  <c r="E570" i="3"/>
  <c r="U562" i="3"/>
  <c r="T562" i="3"/>
  <c r="S562" i="3"/>
  <c r="Q562" i="3"/>
  <c r="O562" i="3"/>
  <c r="P562" i="3"/>
  <c r="M562" i="3"/>
  <c r="L562" i="3"/>
  <c r="K562" i="3"/>
  <c r="H562" i="3"/>
  <c r="I562" i="3"/>
  <c r="G562" i="3"/>
  <c r="F562" i="3"/>
  <c r="E562" i="3"/>
  <c r="U554" i="3"/>
  <c r="T554" i="3"/>
  <c r="S554" i="3"/>
  <c r="Q554" i="3"/>
  <c r="P554" i="3"/>
  <c r="O554" i="3"/>
  <c r="M554" i="3"/>
  <c r="L554" i="3"/>
  <c r="K554" i="3"/>
  <c r="H554" i="3"/>
  <c r="I554" i="3"/>
  <c r="G554" i="3"/>
  <c r="F554" i="3"/>
  <c r="E554" i="3"/>
  <c r="U546" i="3"/>
  <c r="T546" i="3"/>
  <c r="S546" i="3"/>
  <c r="Q546" i="3"/>
  <c r="O546" i="3"/>
  <c r="P546" i="3"/>
  <c r="M546" i="3"/>
  <c r="L546" i="3"/>
  <c r="K546" i="3"/>
  <c r="H546" i="3"/>
  <c r="I546" i="3"/>
  <c r="G546" i="3"/>
  <c r="F546" i="3"/>
  <c r="E546" i="3"/>
  <c r="U537" i="3"/>
  <c r="T537" i="3"/>
  <c r="S537" i="3"/>
  <c r="P537" i="3"/>
  <c r="Q537" i="3"/>
  <c r="O537" i="3"/>
  <c r="M537" i="3"/>
  <c r="L537" i="3"/>
  <c r="K537" i="3"/>
  <c r="H537" i="3"/>
  <c r="G537" i="3"/>
  <c r="F537" i="3"/>
  <c r="I537" i="3"/>
  <c r="E537" i="3"/>
  <c r="U530" i="3"/>
  <c r="T530" i="3"/>
  <c r="S530" i="3"/>
  <c r="Q530" i="3"/>
  <c r="O530" i="3"/>
  <c r="P530" i="3"/>
  <c r="M530" i="3"/>
  <c r="L530" i="3"/>
  <c r="K530" i="3"/>
  <c r="H530" i="3"/>
  <c r="I530" i="3"/>
  <c r="G530" i="3"/>
  <c r="F530" i="3"/>
  <c r="E530" i="3"/>
  <c r="U522" i="3"/>
  <c r="T522" i="3"/>
  <c r="S522" i="3"/>
  <c r="Q522" i="3"/>
  <c r="P522" i="3"/>
  <c r="O522" i="3"/>
  <c r="M522" i="3"/>
  <c r="L522" i="3"/>
  <c r="K522" i="3"/>
  <c r="H522" i="3"/>
  <c r="I522" i="3"/>
  <c r="G522" i="3"/>
  <c r="F522" i="3"/>
  <c r="E522" i="3"/>
  <c r="U514" i="3"/>
  <c r="T514" i="3"/>
  <c r="S514" i="3"/>
  <c r="Q514" i="3"/>
  <c r="O514" i="3"/>
  <c r="P514" i="3"/>
  <c r="M514" i="3"/>
  <c r="L514" i="3"/>
  <c r="K514" i="3"/>
  <c r="H514" i="3"/>
  <c r="I514" i="3"/>
  <c r="G514" i="3"/>
  <c r="F514" i="3"/>
  <c r="E514" i="3"/>
  <c r="U506" i="3"/>
  <c r="T506" i="3"/>
  <c r="S506" i="3"/>
  <c r="Q506" i="3"/>
  <c r="P506" i="3"/>
  <c r="O506" i="3"/>
  <c r="M506" i="3"/>
  <c r="L506" i="3"/>
  <c r="K506" i="3"/>
  <c r="H506" i="3"/>
  <c r="I506" i="3"/>
  <c r="G506" i="3"/>
  <c r="F506" i="3"/>
  <c r="E506" i="3"/>
  <c r="U498" i="3"/>
  <c r="T498" i="3"/>
  <c r="S498" i="3"/>
  <c r="Q498" i="3"/>
  <c r="O498" i="3"/>
  <c r="P498" i="3"/>
  <c r="M498" i="3"/>
  <c r="L498" i="3"/>
  <c r="K498" i="3"/>
  <c r="H498" i="3"/>
  <c r="I498" i="3"/>
  <c r="G498" i="3"/>
  <c r="F498" i="3"/>
  <c r="E498" i="3"/>
  <c r="U490" i="3"/>
  <c r="T490" i="3"/>
  <c r="S490" i="3"/>
  <c r="Q490" i="3"/>
  <c r="P490" i="3"/>
  <c r="O490" i="3"/>
  <c r="M490" i="3"/>
  <c r="L490" i="3"/>
  <c r="K490" i="3"/>
  <c r="H490" i="3"/>
  <c r="I490" i="3"/>
  <c r="G490" i="3"/>
  <c r="F490" i="3"/>
  <c r="E490" i="3"/>
  <c r="U482" i="3"/>
  <c r="T482" i="3"/>
  <c r="S482" i="3"/>
  <c r="Q482" i="3"/>
  <c r="O482" i="3"/>
  <c r="P482" i="3"/>
  <c r="M482" i="3"/>
  <c r="L482" i="3"/>
  <c r="K482" i="3"/>
  <c r="H482" i="3"/>
  <c r="I482" i="3"/>
  <c r="G482" i="3"/>
  <c r="F482" i="3"/>
  <c r="E482" i="3"/>
  <c r="U474" i="3"/>
  <c r="T474" i="3"/>
  <c r="S474" i="3"/>
  <c r="Q474" i="3"/>
  <c r="P474" i="3"/>
  <c r="O474" i="3"/>
  <c r="M474" i="3"/>
  <c r="L474" i="3"/>
  <c r="K474" i="3"/>
  <c r="H474" i="3"/>
  <c r="I474" i="3"/>
  <c r="G474" i="3"/>
  <c r="F474" i="3"/>
  <c r="E474" i="3"/>
  <c r="U466" i="3"/>
  <c r="T466" i="3"/>
  <c r="S466" i="3"/>
  <c r="Q466" i="3"/>
  <c r="O466" i="3"/>
  <c r="P466" i="3"/>
  <c r="M466" i="3"/>
  <c r="L466" i="3"/>
  <c r="I466" i="3"/>
  <c r="K466" i="3"/>
  <c r="H466" i="3"/>
  <c r="G466" i="3"/>
  <c r="F466" i="3"/>
  <c r="E466" i="3"/>
  <c r="U458" i="3"/>
  <c r="T458" i="3"/>
  <c r="S458" i="3"/>
  <c r="Q458" i="3"/>
  <c r="P458" i="3"/>
  <c r="O458" i="3"/>
  <c r="M458" i="3"/>
  <c r="L458" i="3"/>
  <c r="I458" i="3"/>
  <c r="K458" i="3"/>
  <c r="H458" i="3"/>
  <c r="G458" i="3"/>
  <c r="F458" i="3"/>
  <c r="E458" i="3"/>
  <c r="U450" i="3"/>
  <c r="T450" i="3"/>
  <c r="S450" i="3"/>
  <c r="Q450" i="3"/>
  <c r="O450" i="3"/>
  <c r="P450" i="3"/>
  <c r="M450" i="3"/>
  <c r="L450" i="3"/>
  <c r="I450" i="3"/>
  <c r="K450" i="3"/>
  <c r="H450" i="3"/>
  <c r="G450" i="3"/>
  <c r="F450" i="3"/>
  <c r="E450" i="3"/>
  <c r="U442" i="3"/>
  <c r="T442" i="3"/>
  <c r="Q442" i="3"/>
  <c r="S442" i="3"/>
  <c r="P442" i="3"/>
  <c r="O442" i="3"/>
  <c r="M442" i="3"/>
  <c r="L442" i="3"/>
  <c r="I442" i="3"/>
  <c r="K442" i="3"/>
  <c r="H442" i="3"/>
  <c r="G442" i="3"/>
  <c r="F442" i="3"/>
  <c r="E442" i="3"/>
  <c r="U434" i="3"/>
  <c r="T434" i="3"/>
  <c r="S434" i="3"/>
  <c r="Q434" i="3"/>
  <c r="O434" i="3"/>
  <c r="P434" i="3"/>
  <c r="M434" i="3"/>
  <c r="L434" i="3"/>
  <c r="I434" i="3"/>
  <c r="K434" i="3"/>
  <c r="H434" i="3"/>
  <c r="G434" i="3"/>
  <c r="F434" i="3"/>
  <c r="E434" i="3"/>
  <c r="U426" i="3"/>
  <c r="T426" i="3"/>
  <c r="S426" i="3"/>
  <c r="Q426" i="3"/>
  <c r="P426" i="3"/>
  <c r="O426" i="3"/>
  <c r="L426" i="3"/>
  <c r="M426" i="3"/>
  <c r="I426" i="3"/>
  <c r="K426" i="3"/>
  <c r="H426" i="3"/>
  <c r="G426" i="3"/>
  <c r="F426" i="3"/>
  <c r="E426" i="3"/>
  <c r="U418" i="3"/>
  <c r="T418" i="3"/>
  <c r="S418" i="3"/>
  <c r="Q418" i="3"/>
  <c r="O418" i="3"/>
  <c r="P418" i="3"/>
  <c r="L418" i="3"/>
  <c r="M418" i="3"/>
  <c r="I418" i="3"/>
  <c r="K418" i="3"/>
  <c r="H418" i="3"/>
  <c r="G418" i="3"/>
  <c r="F418" i="3"/>
  <c r="E418" i="3"/>
  <c r="U410" i="3"/>
  <c r="T410" i="3"/>
  <c r="S410" i="3"/>
  <c r="Q410" i="3"/>
  <c r="P410" i="3"/>
  <c r="O410" i="3"/>
  <c r="M410" i="3"/>
  <c r="L410" i="3"/>
  <c r="I410" i="3"/>
  <c r="K410" i="3"/>
  <c r="H410" i="3"/>
  <c r="G410" i="3"/>
  <c r="F410" i="3"/>
  <c r="E410" i="3"/>
  <c r="U402" i="3"/>
  <c r="T402" i="3"/>
  <c r="S402" i="3"/>
  <c r="Q402" i="3"/>
  <c r="O402" i="3"/>
  <c r="P402" i="3"/>
  <c r="M402" i="3"/>
  <c r="L402" i="3"/>
  <c r="I402" i="3"/>
  <c r="K402" i="3"/>
  <c r="H402" i="3"/>
  <c r="G402" i="3"/>
  <c r="F402" i="3"/>
  <c r="E402" i="3"/>
  <c r="U394" i="3"/>
  <c r="T394" i="3"/>
  <c r="Q394" i="3"/>
  <c r="S394" i="3"/>
  <c r="P394" i="3"/>
  <c r="O394" i="3"/>
  <c r="L394" i="3"/>
  <c r="M394" i="3"/>
  <c r="I394" i="3"/>
  <c r="K394" i="3"/>
  <c r="H394" i="3"/>
  <c r="G394" i="3"/>
  <c r="F394" i="3"/>
  <c r="E394" i="3"/>
  <c r="U385" i="3"/>
  <c r="T385" i="3"/>
  <c r="S385" i="3"/>
  <c r="Q385" i="3"/>
  <c r="P385" i="3"/>
  <c r="L385" i="3"/>
  <c r="M385" i="3"/>
  <c r="K385" i="3"/>
  <c r="I385" i="3"/>
  <c r="H385" i="3"/>
  <c r="O385" i="3"/>
  <c r="G385" i="3"/>
  <c r="F385" i="3"/>
  <c r="E385" i="3"/>
  <c r="U378" i="3"/>
  <c r="T378" i="3"/>
  <c r="S378" i="3"/>
  <c r="Q378" i="3"/>
  <c r="P378" i="3"/>
  <c r="O378" i="3"/>
  <c r="M378" i="3"/>
  <c r="L378" i="3"/>
  <c r="I378" i="3"/>
  <c r="K378" i="3"/>
  <c r="H378" i="3"/>
  <c r="G378" i="3"/>
  <c r="F378" i="3"/>
  <c r="E378" i="3"/>
  <c r="U370" i="3"/>
  <c r="T370" i="3"/>
  <c r="Q370" i="3"/>
  <c r="S370" i="3"/>
  <c r="O370" i="3"/>
  <c r="P370" i="3"/>
  <c r="M370" i="3"/>
  <c r="L370" i="3"/>
  <c r="I370" i="3"/>
  <c r="K370" i="3"/>
  <c r="H370" i="3"/>
  <c r="G370" i="3"/>
  <c r="F370" i="3"/>
  <c r="E370" i="3"/>
  <c r="U362" i="3"/>
  <c r="T362" i="3"/>
  <c r="S362" i="3"/>
  <c r="Q362" i="3"/>
  <c r="P362" i="3"/>
  <c r="O362" i="3"/>
  <c r="L362" i="3"/>
  <c r="M362" i="3"/>
  <c r="I362" i="3"/>
  <c r="K362" i="3"/>
  <c r="H362" i="3"/>
  <c r="G362" i="3"/>
  <c r="F362" i="3"/>
  <c r="E362" i="3"/>
  <c r="U354" i="3"/>
  <c r="T354" i="3"/>
  <c r="Q354" i="3"/>
  <c r="S354" i="3"/>
  <c r="O354" i="3"/>
  <c r="P354" i="3"/>
  <c r="L354" i="3"/>
  <c r="M354" i="3"/>
  <c r="I354" i="3"/>
  <c r="K354" i="3"/>
  <c r="H354" i="3"/>
  <c r="G354" i="3"/>
  <c r="F354" i="3"/>
  <c r="E354" i="3"/>
  <c r="U345" i="3"/>
  <c r="T345" i="3"/>
  <c r="S345" i="3"/>
  <c r="P345" i="3"/>
  <c r="M345" i="3"/>
  <c r="L345" i="3"/>
  <c r="O345" i="3"/>
  <c r="Q345" i="3"/>
  <c r="K345" i="3"/>
  <c r="H345" i="3"/>
  <c r="I345" i="3"/>
  <c r="G345" i="3"/>
  <c r="F345" i="3"/>
  <c r="E345" i="3"/>
  <c r="U338" i="3"/>
  <c r="T338" i="3"/>
  <c r="Q338" i="3"/>
  <c r="S338" i="3"/>
  <c r="O338" i="3"/>
  <c r="P338" i="3"/>
  <c r="M338" i="3"/>
  <c r="L338" i="3"/>
  <c r="I338" i="3"/>
  <c r="K338" i="3"/>
  <c r="H338" i="3"/>
  <c r="G338" i="3"/>
  <c r="F338" i="3"/>
  <c r="E338" i="3"/>
  <c r="U330" i="3"/>
  <c r="T330" i="3"/>
  <c r="S330" i="3"/>
  <c r="Q330" i="3"/>
  <c r="P330" i="3"/>
  <c r="O330" i="3"/>
  <c r="L330" i="3"/>
  <c r="M330" i="3"/>
  <c r="I330" i="3"/>
  <c r="K330" i="3"/>
  <c r="H330" i="3"/>
  <c r="G330" i="3"/>
  <c r="F330" i="3"/>
  <c r="E330" i="3"/>
  <c r="U322" i="3"/>
  <c r="T322" i="3"/>
  <c r="Q322" i="3"/>
  <c r="S322" i="3"/>
  <c r="O322" i="3"/>
  <c r="P322" i="3"/>
  <c r="M322" i="3"/>
  <c r="L322" i="3"/>
  <c r="I322" i="3"/>
  <c r="K322" i="3"/>
  <c r="H322" i="3"/>
  <c r="G322" i="3"/>
  <c r="F322" i="3"/>
  <c r="E322" i="3"/>
  <c r="U314" i="3"/>
  <c r="T314" i="3"/>
  <c r="S314" i="3"/>
  <c r="Q314" i="3"/>
  <c r="P314" i="3"/>
  <c r="O314" i="3"/>
  <c r="M314" i="3"/>
  <c r="L314" i="3"/>
  <c r="I314" i="3"/>
  <c r="K314" i="3"/>
  <c r="H314" i="3"/>
  <c r="G314" i="3"/>
  <c r="F314" i="3"/>
  <c r="E314" i="3"/>
  <c r="U306" i="3"/>
  <c r="T306" i="3"/>
  <c r="Q306" i="3"/>
  <c r="S306" i="3"/>
  <c r="O306" i="3"/>
  <c r="L306" i="3"/>
  <c r="I306" i="3"/>
  <c r="M306" i="3"/>
  <c r="P306" i="3"/>
  <c r="K306" i="3"/>
  <c r="H306" i="3"/>
  <c r="F306" i="3"/>
  <c r="G306" i="3"/>
  <c r="E306" i="3"/>
  <c r="U298" i="3"/>
  <c r="T298" i="3"/>
  <c r="S298" i="3"/>
  <c r="Q298" i="3"/>
  <c r="O298" i="3"/>
  <c r="P298" i="3"/>
  <c r="M298" i="3"/>
  <c r="L298" i="3"/>
  <c r="I298" i="3"/>
  <c r="K298" i="3"/>
  <c r="H298" i="3"/>
  <c r="F298" i="3"/>
  <c r="G298" i="3"/>
  <c r="E298" i="3"/>
  <c r="U290" i="3"/>
  <c r="T290" i="3"/>
  <c r="S290" i="3"/>
  <c r="Q290" i="3"/>
  <c r="P290" i="3"/>
  <c r="O290" i="3"/>
  <c r="L290" i="3"/>
  <c r="M290" i="3"/>
  <c r="I290" i="3"/>
  <c r="K290" i="3"/>
  <c r="H290" i="3"/>
  <c r="F290" i="3"/>
  <c r="G290" i="3"/>
  <c r="E290" i="3"/>
  <c r="U282" i="3"/>
  <c r="T282" i="3"/>
  <c r="S282" i="3"/>
  <c r="Q282" i="3"/>
  <c r="P282" i="3"/>
  <c r="O282" i="3"/>
  <c r="M282" i="3"/>
  <c r="L282" i="3"/>
  <c r="I282" i="3"/>
  <c r="K282" i="3"/>
  <c r="H282" i="3"/>
  <c r="F282" i="3"/>
  <c r="E282" i="3"/>
  <c r="G282" i="3"/>
  <c r="U274" i="3"/>
  <c r="T274" i="3"/>
  <c r="S274" i="3"/>
  <c r="Q274" i="3"/>
  <c r="P274" i="3"/>
  <c r="O274" i="3"/>
  <c r="M274" i="3"/>
  <c r="L274" i="3"/>
  <c r="I274" i="3"/>
  <c r="K274" i="3"/>
  <c r="H274" i="3"/>
  <c r="F274" i="3"/>
  <c r="G274" i="3"/>
  <c r="E274" i="3"/>
  <c r="U266" i="3"/>
  <c r="T266" i="3"/>
  <c r="S266" i="3"/>
  <c r="Q266" i="3"/>
  <c r="O266" i="3"/>
  <c r="M266" i="3"/>
  <c r="P266" i="3"/>
  <c r="L266" i="3"/>
  <c r="I266" i="3"/>
  <c r="K266" i="3"/>
  <c r="H266" i="3"/>
  <c r="G266" i="3"/>
  <c r="F266" i="3"/>
  <c r="E266" i="3"/>
  <c r="U258" i="3"/>
  <c r="T258" i="3"/>
  <c r="Q258" i="3"/>
  <c r="S258" i="3"/>
  <c r="P258" i="3"/>
  <c r="O258" i="3"/>
  <c r="M258" i="3"/>
  <c r="L258" i="3"/>
  <c r="I258" i="3"/>
  <c r="K258" i="3"/>
  <c r="H258" i="3"/>
  <c r="F258" i="3"/>
  <c r="G258" i="3"/>
  <c r="E258" i="3"/>
  <c r="U250" i="3"/>
  <c r="T250" i="3"/>
  <c r="Q250" i="3"/>
  <c r="S250" i="3"/>
  <c r="P250" i="3"/>
  <c r="O250" i="3"/>
  <c r="M250" i="3"/>
  <c r="L250" i="3"/>
  <c r="I250" i="3"/>
  <c r="K250" i="3"/>
  <c r="H250" i="3"/>
  <c r="G250" i="3"/>
  <c r="F250" i="3"/>
  <c r="E250" i="3"/>
  <c r="U241" i="3"/>
  <c r="T241" i="3"/>
  <c r="S241" i="3"/>
  <c r="Q241" i="3"/>
  <c r="P241" i="3"/>
  <c r="M241" i="3"/>
  <c r="O241" i="3"/>
  <c r="L241" i="3"/>
  <c r="K241" i="3"/>
  <c r="I241" i="3"/>
  <c r="H241" i="3"/>
  <c r="G241" i="3"/>
  <c r="F241" i="3"/>
  <c r="E241" i="3"/>
  <c r="U234" i="3"/>
  <c r="T234" i="3"/>
  <c r="S234" i="3"/>
  <c r="Q234" i="3"/>
  <c r="O234" i="3"/>
  <c r="P234" i="3"/>
  <c r="M234" i="3"/>
  <c r="L234" i="3"/>
  <c r="I234" i="3"/>
  <c r="K234" i="3"/>
  <c r="H234" i="3"/>
  <c r="G234" i="3"/>
  <c r="F234" i="3"/>
  <c r="E234" i="3"/>
  <c r="U226" i="3"/>
  <c r="T226" i="3"/>
  <c r="S226" i="3"/>
  <c r="Q226" i="3"/>
  <c r="P226" i="3"/>
  <c r="O226" i="3"/>
  <c r="M226" i="3"/>
  <c r="L226" i="3"/>
  <c r="I226" i="3"/>
  <c r="K226" i="3"/>
  <c r="H226" i="3"/>
  <c r="F226" i="3"/>
  <c r="G226" i="3"/>
  <c r="E226" i="3"/>
  <c r="U218" i="3"/>
  <c r="T218" i="3"/>
  <c r="S218" i="3"/>
  <c r="Q218" i="3"/>
  <c r="P218" i="3"/>
  <c r="O218" i="3"/>
  <c r="M218" i="3"/>
  <c r="L218" i="3"/>
  <c r="I218" i="3"/>
  <c r="K218" i="3"/>
  <c r="H218" i="3"/>
  <c r="F218" i="3"/>
  <c r="G218" i="3"/>
  <c r="E218" i="3"/>
  <c r="U210" i="3"/>
  <c r="T210" i="3"/>
  <c r="S210" i="3"/>
  <c r="Q210" i="3"/>
  <c r="O210" i="3"/>
  <c r="P210" i="3"/>
  <c r="M210" i="3"/>
  <c r="L210" i="3"/>
  <c r="I210" i="3"/>
  <c r="K210" i="3"/>
  <c r="H210" i="3"/>
  <c r="G210" i="3"/>
  <c r="F210" i="3"/>
  <c r="E210" i="3"/>
  <c r="U202" i="3"/>
  <c r="T202" i="3"/>
  <c r="S202" i="3"/>
  <c r="Q202" i="3"/>
  <c r="O202" i="3"/>
  <c r="M202" i="3"/>
  <c r="P202" i="3"/>
  <c r="L202" i="3"/>
  <c r="I202" i="3"/>
  <c r="K202" i="3"/>
  <c r="H202" i="3"/>
  <c r="F202" i="3"/>
  <c r="G202" i="3"/>
  <c r="E202" i="3"/>
  <c r="U194" i="3"/>
  <c r="T194" i="3"/>
  <c r="Q194" i="3"/>
  <c r="S194" i="3"/>
  <c r="P194" i="3"/>
  <c r="O194" i="3"/>
  <c r="M194" i="3"/>
  <c r="L194" i="3"/>
  <c r="I194" i="3"/>
  <c r="K194" i="3"/>
  <c r="H194" i="3"/>
  <c r="F194" i="3"/>
  <c r="G194" i="3"/>
  <c r="E194" i="3"/>
  <c r="U187" i="3"/>
  <c r="T187" i="3"/>
  <c r="S187" i="3"/>
  <c r="Q187" i="3"/>
  <c r="P187" i="3"/>
  <c r="O187" i="3"/>
  <c r="M187" i="3"/>
  <c r="L187" i="3"/>
  <c r="H187" i="3"/>
  <c r="I187" i="3"/>
  <c r="G187" i="3"/>
  <c r="F187" i="3"/>
  <c r="K187" i="3"/>
  <c r="E187" i="3"/>
  <c r="U178" i="3"/>
  <c r="T178" i="3"/>
  <c r="S178" i="3"/>
  <c r="Q178" i="3"/>
  <c r="P178" i="3"/>
  <c r="O178" i="3"/>
  <c r="M178" i="3"/>
  <c r="L178" i="3"/>
  <c r="I178" i="3"/>
  <c r="K178" i="3"/>
  <c r="H178" i="3"/>
  <c r="F178" i="3"/>
  <c r="G178" i="3"/>
  <c r="E178" i="3"/>
  <c r="U170" i="3"/>
  <c r="T170" i="3"/>
  <c r="S170" i="3"/>
  <c r="Q170" i="3"/>
  <c r="O170" i="3"/>
  <c r="M170" i="3"/>
  <c r="P170" i="3"/>
  <c r="L170" i="3"/>
  <c r="I170" i="3"/>
  <c r="K170" i="3"/>
  <c r="H170" i="3"/>
  <c r="G170" i="3"/>
  <c r="F170" i="3"/>
  <c r="E170" i="3"/>
  <c r="U162" i="3"/>
  <c r="T162" i="3"/>
  <c r="S162" i="3"/>
  <c r="Q162" i="3"/>
  <c r="P162" i="3"/>
  <c r="O162" i="3"/>
  <c r="M162" i="3"/>
  <c r="L162" i="3"/>
  <c r="I162" i="3"/>
  <c r="K162" i="3"/>
  <c r="H162" i="3"/>
  <c r="G162" i="3"/>
  <c r="F162" i="3"/>
  <c r="E162" i="3"/>
  <c r="U154" i="3"/>
  <c r="T154" i="3"/>
  <c r="S154" i="3"/>
  <c r="Q154" i="3"/>
  <c r="P154" i="3"/>
  <c r="O154" i="3"/>
  <c r="M154" i="3"/>
  <c r="L154" i="3"/>
  <c r="I154" i="3"/>
  <c r="K154" i="3"/>
  <c r="H154" i="3"/>
  <c r="F154" i="3"/>
  <c r="E154" i="3"/>
  <c r="G154" i="3"/>
  <c r="U146" i="3"/>
  <c r="T146" i="3"/>
  <c r="S146" i="3"/>
  <c r="Q146" i="3"/>
  <c r="P146" i="3"/>
  <c r="O146" i="3"/>
  <c r="M146" i="3"/>
  <c r="L146" i="3"/>
  <c r="I146" i="3"/>
  <c r="K146" i="3"/>
  <c r="H146" i="3"/>
  <c r="F146" i="3"/>
  <c r="G146" i="3"/>
  <c r="E146" i="3"/>
  <c r="U138" i="3"/>
  <c r="T138" i="3"/>
  <c r="S138" i="3"/>
  <c r="Q138" i="3"/>
  <c r="P138" i="3"/>
  <c r="O138" i="3"/>
  <c r="M138" i="3"/>
  <c r="L138" i="3"/>
  <c r="I138" i="3"/>
  <c r="K138" i="3"/>
  <c r="H138" i="3"/>
  <c r="G138" i="3"/>
  <c r="F138" i="3"/>
  <c r="E138" i="3"/>
  <c r="U130" i="3"/>
  <c r="T130" i="3"/>
  <c r="Q130" i="3"/>
  <c r="S130" i="3"/>
  <c r="P130" i="3"/>
  <c r="O130" i="3"/>
  <c r="M130" i="3"/>
  <c r="L130" i="3"/>
  <c r="I130" i="3"/>
  <c r="K130" i="3"/>
  <c r="H130" i="3"/>
  <c r="G130" i="3"/>
  <c r="F130" i="3"/>
  <c r="E130" i="3"/>
  <c r="U122" i="3"/>
  <c r="T122" i="3"/>
  <c r="Q122" i="3"/>
  <c r="P122" i="3"/>
  <c r="S122" i="3"/>
  <c r="O122" i="3"/>
  <c r="M122" i="3"/>
  <c r="L122" i="3"/>
  <c r="I122" i="3"/>
  <c r="K122" i="3"/>
  <c r="H122" i="3"/>
  <c r="F122" i="3"/>
  <c r="G122" i="3"/>
  <c r="E122" i="3"/>
  <c r="U114" i="3"/>
  <c r="T114" i="3"/>
  <c r="S114" i="3"/>
  <c r="Q114" i="3"/>
  <c r="P114" i="3"/>
  <c r="O114" i="3"/>
  <c r="M114" i="3"/>
  <c r="L114" i="3"/>
  <c r="I114" i="3"/>
  <c r="K114" i="3"/>
  <c r="H114" i="3"/>
  <c r="F114" i="3"/>
  <c r="G114" i="3"/>
  <c r="E114" i="3"/>
  <c r="U106" i="3"/>
  <c r="T106" i="3"/>
  <c r="S106" i="3"/>
  <c r="Q106" i="3"/>
  <c r="P106" i="3"/>
  <c r="O106" i="3"/>
  <c r="M106" i="3"/>
  <c r="L106" i="3"/>
  <c r="I106" i="3"/>
  <c r="K106" i="3"/>
  <c r="H106" i="3"/>
  <c r="G106" i="3"/>
  <c r="F106" i="3"/>
  <c r="E106" i="3"/>
  <c r="U98" i="3"/>
  <c r="T98" i="3"/>
  <c r="S98" i="3"/>
  <c r="Q98" i="3"/>
  <c r="P98" i="3"/>
  <c r="O98" i="3"/>
  <c r="M98" i="3"/>
  <c r="L98" i="3"/>
  <c r="I98" i="3"/>
  <c r="K98" i="3"/>
  <c r="H98" i="3"/>
  <c r="G98" i="3"/>
  <c r="F98" i="3"/>
  <c r="E98" i="3"/>
  <c r="U90" i="3"/>
  <c r="T90" i="3"/>
  <c r="S90" i="3"/>
  <c r="Q90" i="3"/>
  <c r="P90" i="3"/>
  <c r="O90" i="3"/>
  <c r="M90" i="3"/>
  <c r="L90" i="3"/>
  <c r="I90" i="3"/>
  <c r="K90" i="3"/>
  <c r="H90" i="3"/>
  <c r="F90" i="3"/>
  <c r="E90" i="3"/>
  <c r="G90" i="3"/>
  <c r="U82" i="3"/>
  <c r="T82" i="3"/>
  <c r="S82" i="3"/>
  <c r="Q82" i="3"/>
  <c r="P82" i="3"/>
  <c r="O82" i="3"/>
  <c r="M82" i="3"/>
  <c r="L82" i="3"/>
  <c r="I82" i="3"/>
  <c r="K82" i="3"/>
  <c r="H82" i="3"/>
  <c r="F82" i="3"/>
  <c r="G82" i="3"/>
  <c r="E82" i="3"/>
  <c r="U74" i="3"/>
  <c r="T74" i="3"/>
  <c r="S74" i="3"/>
  <c r="Q74" i="3"/>
  <c r="P74" i="3"/>
  <c r="O74" i="3"/>
  <c r="M74" i="3"/>
  <c r="L74" i="3"/>
  <c r="I74" i="3"/>
  <c r="K74" i="3"/>
  <c r="H74" i="3"/>
  <c r="G74" i="3"/>
  <c r="F74" i="3"/>
  <c r="E74" i="3"/>
  <c r="U66" i="3"/>
  <c r="T66" i="3"/>
  <c r="Q66" i="3"/>
  <c r="S66" i="3"/>
  <c r="P66" i="3"/>
  <c r="O66" i="3"/>
  <c r="M66" i="3"/>
  <c r="L66" i="3"/>
  <c r="I66" i="3"/>
  <c r="K66" i="3"/>
  <c r="H66" i="3"/>
  <c r="G66" i="3"/>
  <c r="F66" i="3"/>
  <c r="E66" i="3"/>
  <c r="U58" i="3"/>
  <c r="T58" i="3"/>
  <c r="Q58" i="3"/>
  <c r="P58" i="3"/>
  <c r="S58" i="3"/>
  <c r="O58" i="3"/>
  <c r="M58" i="3"/>
  <c r="L58" i="3"/>
  <c r="I58" i="3"/>
  <c r="K58" i="3"/>
  <c r="H58" i="3"/>
  <c r="F58" i="3"/>
  <c r="G58" i="3"/>
  <c r="E58" i="3"/>
  <c r="U50" i="3"/>
  <c r="T50" i="3"/>
  <c r="S50" i="3"/>
  <c r="Q50" i="3"/>
  <c r="P50" i="3"/>
  <c r="O50" i="3"/>
  <c r="M50" i="3"/>
  <c r="L50" i="3"/>
  <c r="I50" i="3"/>
  <c r="K50" i="3"/>
  <c r="H50" i="3"/>
  <c r="F50" i="3"/>
  <c r="G50" i="3"/>
  <c r="E50" i="3"/>
  <c r="U42" i="3"/>
  <c r="T42" i="3"/>
  <c r="S42" i="3"/>
  <c r="Q42" i="3"/>
  <c r="P42" i="3"/>
  <c r="O42" i="3"/>
  <c r="M42" i="3"/>
  <c r="L42" i="3"/>
  <c r="I42" i="3"/>
  <c r="K42" i="3"/>
  <c r="H42" i="3"/>
  <c r="G42" i="3"/>
  <c r="F42" i="3"/>
  <c r="E42" i="3"/>
  <c r="U34" i="3"/>
  <c r="T34" i="3"/>
  <c r="S34" i="3"/>
  <c r="Q34" i="3"/>
  <c r="P34" i="3"/>
  <c r="O34" i="3"/>
  <c r="M34" i="3"/>
  <c r="L34" i="3"/>
  <c r="I34" i="3"/>
  <c r="K34" i="3"/>
  <c r="H34" i="3"/>
  <c r="G34" i="3"/>
  <c r="F34" i="3"/>
  <c r="E34" i="3"/>
  <c r="U26" i="3"/>
  <c r="T26" i="3"/>
  <c r="S26" i="3"/>
  <c r="Q26" i="3"/>
  <c r="P26" i="3"/>
  <c r="O26" i="3"/>
  <c r="M26" i="3"/>
  <c r="L26" i="3"/>
  <c r="I26" i="3"/>
  <c r="K26" i="3"/>
  <c r="H26" i="3"/>
  <c r="F26" i="3"/>
  <c r="G26" i="3"/>
  <c r="E26" i="3"/>
  <c r="U18" i="3"/>
  <c r="T18" i="3"/>
  <c r="S18" i="3"/>
  <c r="Q18" i="3"/>
  <c r="P18" i="3"/>
  <c r="O18" i="3"/>
  <c r="M18" i="3"/>
  <c r="L18" i="3"/>
  <c r="I18" i="3"/>
  <c r="K18" i="3"/>
  <c r="H18" i="3"/>
  <c r="F18" i="3"/>
  <c r="G18" i="3"/>
  <c r="E18" i="3"/>
  <c r="U10" i="3"/>
  <c r="T10" i="3"/>
  <c r="S10" i="3"/>
  <c r="Q10" i="3"/>
  <c r="P10" i="3"/>
  <c r="O10" i="3"/>
  <c r="M10" i="3"/>
  <c r="L10" i="3"/>
  <c r="I10" i="3"/>
  <c r="K10" i="3"/>
  <c r="H10" i="3"/>
  <c r="G10" i="3"/>
  <c r="F10" i="3"/>
  <c r="E10" i="3"/>
  <c r="U643" i="3"/>
  <c r="T643" i="3"/>
  <c r="S643" i="3"/>
  <c r="Q643" i="3"/>
  <c r="O643" i="3"/>
  <c r="M643" i="3"/>
  <c r="P643" i="3"/>
  <c r="L643" i="3"/>
  <c r="I643" i="3"/>
  <c r="H643" i="3"/>
  <c r="G643" i="3"/>
  <c r="K643" i="3"/>
  <c r="F643" i="3"/>
  <c r="E643" i="3"/>
  <c r="U603" i="3"/>
  <c r="T603" i="3"/>
  <c r="S603" i="3"/>
  <c r="Q603" i="3"/>
  <c r="P603" i="3"/>
  <c r="O603" i="3"/>
  <c r="M603" i="3"/>
  <c r="L603" i="3"/>
  <c r="I603" i="3"/>
  <c r="K603" i="3"/>
  <c r="H603" i="3"/>
  <c r="G603" i="3"/>
  <c r="F603" i="3"/>
  <c r="E603" i="3"/>
  <c r="U555" i="3"/>
  <c r="T555" i="3"/>
  <c r="S555" i="3"/>
  <c r="Q555" i="3"/>
  <c r="P555" i="3"/>
  <c r="O555" i="3"/>
  <c r="M555" i="3"/>
  <c r="L555" i="3"/>
  <c r="I555" i="3"/>
  <c r="K555" i="3"/>
  <c r="H555" i="3"/>
  <c r="G555" i="3"/>
  <c r="F555" i="3"/>
  <c r="E555" i="3"/>
  <c r="U491" i="3"/>
  <c r="T491" i="3"/>
  <c r="S491" i="3"/>
  <c r="Q491" i="3"/>
  <c r="P491" i="3"/>
  <c r="O491" i="3"/>
  <c r="M491" i="3"/>
  <c r="L491" i="3"/>
  <c r="I491" i="3"/>
  <c r="K491" i="3"/>
  <c r="H491" i="3"/>
  <c r="G491" i="3"/>
  <c r="F491" i="3"/>
  <c r="E491" i="3"/>
  <c r="U459" i="3"/>
  <c r="T459" i="3"/>
  <c r="S459" i="3"/>
  <c r="Q459" i="3"/>
  <c r="P459" i="3"/>
  <c r="O459" i="3"/>
  <c r="M459" i="3"/>
  <c r="L459" i="3"/>
  <c r="I459" i="3"/>
  <c r="H459" i="3"/>
  <c r="K459" i="3"/>
  <c r="G459" i="3"/>
  <c r="F459" i="3"/>
  <c r="E459" i="3"/>
  <c r="U403" i="3"/>
  <c r="T403" i="3"/>
  <c r="S403" i="3"/>
  <c r="Q403" i="3"/>
  <c r="O403" i="3"/>
  <c r="M403" i="3"/>
  <c r="P403" i="3"/>
  <c r="L403" i="3"/>
  <c r="K403" i="3"/>
  <c r="I403" i="3"/>
  <c r="H403" i="3"/>
  <c r="G403" i="3"/>
  <c r="F403" i="3"/>
  <c r="E403" i="3"/>
  <c r="U364" i="3"/>
  <c r="T364" i="3"/>
  <c r="S364" i="3"/>
  <c r="Q364" i="3"/>
  <c r="P364" i="3"/>
  <c r="O364" i="3"/>
  <c r="L364" i="3"/>
  <c r="K364" i="3"/>
  <c r="H364" i="3"/>
  <c r="M364" i="3"/>
  <c r="I364" i="3"/>
  <c r="G364" i="3"/>
  <c r="F364" i="3"/>
  <c r="E364" i="3"/>
  <c r="U299" i="3"/>
  <c r="T299" i="3"/>
  <c r="S299" i="3"/>
  <c r="Q299" i="3"/>
  <c r="P299" i="3"/>
  <c r="O299" i="3"/>
  <c r="M299" i="3"/>
  <c r="L299" i="3"/>
  <c r="K299" i="3"/>
  <c r="I299" i="3"/>
  <c r="H299" i="3"/>
  <c r="F299" i="3"/>
  <c r="G299" i="3"/>
  <c r="E299" i="3"/>
  <c r="U267" i="3"/>
  <c r="T267" i="3"/>
  <c r="S267" i="3"/>
  <c r="Q267" i="3"/>
  <c r="P267" i="3"/>
  <c r="O267" i="3"/>
  <c r="M267" i="3"/>
  <c r="L267" i="3"/>
  <c r="I267" i="3"/>
  <c r="H267" i="3"/>
  <c r="K267" i="3"/>
  <c r="G267" i="3"/>
  <c r="F267" i="3"/>
  <c r="E267" i="3"/>
  <c r="U227" i="3"/>
  <c r="T227" i="3"/>
  <c r="S227" i="3"/>
  <c r="Q227" i="3"/>
  <c r="P227" i="3"/>
  <c r="O227" i="3"/>
  <c r="M227" i="3"/>
  <c r="L227" i="3"/>
  <c r="I227" i="3"/>
  <c r="K227" i="3"/>
  <c r="H227" i="3"/>
  <c r="G227" i="3"/>
  <c r="F227" i="3"/>
  <c r="E227" i="3"/>
  <c r="U179" i="3"/>
  <c r="T179" i="3"/>
  <c r="S179" i="3"/>
  <c r="P179" i="3"/>
  <c r="O179" i="3"/>
  <c r="M179" i="3"/>
  <c r="Q179" i="3"/>
  <c r="L179" i="3"/>
  <c r="H179" i="3"/>
  <c r="K179" i="3"/>
  <c r="I179" i="3"/>
  <c r="F179" i="3"/>
  <c r="E179" i="3"/>
  <c r="G179" i="3"/>
  <c r="U147" i="3"/>
  <c r="T147" i="3"/>
  <c r="S147" i="3"/>
  <c r="Q147" i="3"/>
  <c r="P147" i="3"/>
  <c r="O147" i="3"/>
  <c r="M147" i="3"/>
  <c r="L147" i="3"/>
  <c r="K147" i="3"/>
  <c r="H147" i="3"/>
  <c r="I147" i="3"/>
  <c r="F147" i="3"/>
  <c r="G147" i="3"/>
  <c r="E147" i="3"/>
  <c r="U123" i="3"/>
  <c r="T123" i="3"/>
  <c r="S123" i="3"/>
  <c r="Q123" i="3"/>
  <c r="P123" i="3"/>
  <c r="O123" i="3"/>
  <c r="M123" i="3"/>
  <c r="L123" i="3"/>
  <c r="H123" i="3"/>
  <c r="I123" i="3"/>
  <c r="K123" i="3"/>
  <c r="F123" i="3"/>
  <c r="G123" i="3"/>
  <c r="E123" i="3"/>
  <c r="U107" i="3"/>
  <c r="T107" i="3"/>
  <c r="S107" i="3"/>
  <c r="Q107" i="3"/>
  <c r="P107" i="3"/>
  <c r="O107" i="3"/>
  <c r="M107" i="3"/>
  <c r="L107" i="3"/>
  <c r="I107" i="3"/>
  <c r="K107" i="3"/>
  <c r="H107" i="3"/>
  <c r="G107" i="3"/>
  <c r="F107" i="3"/>
  <c r="E107" i="3"/>
  <c r="U67" i="3"/>
  <c r="S67" i="3"/>
  <c r="T67" i="3"/>
  <c r="P67" i="3"/>
  <c r="Q67" i="3"/>
  <c r="O67" i="3"/>
  <c r="M67" i="3"/>
  <c r="L67" i="3"/>
  <c r="I67" i="3"/>
  <c r="H67" i="3"/>
  <c r="K67" i="3"/>
  <c r="G67" i="3"/>
  <c r="F67" i="3"/>
  <c r="E67" i="3"/>
  <c r="U51" i="3"/>
  <c r="T51" i="3"/>
  <c r="S51" i="3"/>
  <c r="Q51" i="3"/>
  <c r="P51" i="3"/>
  <c r="M51" i="3"/>
  <c r="O51" i="3"/>
  <c r="L51" i="3"/>
  <c r="I51" i="3"/>
  <c r="H51" i="3"/>
  <c r="K51" i="3"/>
  <c r="F51" i="3"/>
  <c r="G51" i="3"/>
  <c r="E51" i="3"/>
  <c r="U35" i="3"/>
  <c r="T35" i="3"/>
  <c r="S35" i="3"/>
  <c r="Q35" i="3"/>
  <c r="P35" i="3"/>
  <c r="O35" i="3"/>
  <c r="M35" i="3"/>
  <c r="L35" i="3"/>
  <c r="I35" i="3"/>
  <c r="K35" i="3"/>
  <c r="H35" i="3"/>
  <c r="G35" i="3"/>
  <c r="F35" i="3"/>
  <c r="E35" i="3"/>
  <c r="U19" i="3"/>
  <c r="T19" i="3"/>
  <c r="S19" i="3"/>
  <c r="P19" i="3"/>
  <c r="Q19" i="3"/>
  <c r="O19" i="3"/>
  <c r="M19" i="3"/>
  <c r="L19" i="3"/>
  <c r="I19" i="3"/>
  <c r="K19" i="3"/>
  <c r="H19" i="3"/>
  <c r="F19" i="3"/>
  <c r="G19" i="3"/>
  <c r="E19" i="3"/>
  <c r="U641" i="3"/>
  <c r="T641" i="3"/>
  <c r="S641" i="3"/>
  <c r="P641" i="3"/>
  <c r="Q641" i="3"/>
  <c r="M641" i="3"/>
  <c r="L641" i="3"/>
  <c r="O641" i="3"/>
  <c r="K641" i="3"/>
  <c r="H641" i="3"/>
  <c r="G641" i="3"/>
  <c r="I641" i="3"/>
  <c r="F641" i="3"/>
  <c r="E641" i="3"/>
  <c r="T633" i="3"/>
  <c r="S633" i="3"/>
  <c r="U633" i="3"/>
  <c r="P633" i="3"/>
  <c r="Q633" i="3"/>
  <c r="O633" i="3"/>
  <c r="M633" i="3"/>
  <c r="L633" i="3"/>
  <c r="K633" i="3"/>
  <c r="H633" i="3"/>
  <c r="G633" i="3"/>
  <c r="I633" i="3"/>
  <c r="F633" i="3"/>
  <c r="E633" i="3"/>
  <c r="U625" i="3"/>
  <c r="T625" i="3"/>
  <c r="S625" i="3"/>
  <c r="Q625" i="3"/>
  <c r="P625" i="3"/>
  <c r="O625" i="3"/>
  <c r="M625" i="3"/>
  <c r="L625" i="3"/>
  <c r="K625" i="3"/>
  <c r="H625" i="3"/>
  <c r="G625" i="3"/>
  <c r="I625" i="3"/>
  <c r="F625" i="3"/>
  <c r="E625" i="3"/>
  <c r="U617" i="3"/>
  <c r="T617" i="3"/>
  <c r="S617" i="3"/>
  <c r="P617" i="3"/>
  <c r="Q617" i="3"/>
  <c r="O617" i="3"/>
  <c r="M617" i="3"/>
  <c r="L617" i="3"/>
  <c r="K617" i="3"/>
  <c r="H617" i="3"/>
  <c r="G617" i="3"/>
  <c r="I617" i="3"/>
  <c r="F617" i="3"/>
  <c r="E617" i="3"/>
  <c r="U609" i="3"/>
  <c r="T609" i="3"/>
  <c r="S609" i="3"/>
  <c r="P609" i="3"/>
  <c r="Q609" i="3"/>
  <c r="O609" i="3"/>
  <c r="M609" i="3"/>
  <c r="L609" i="3"/>
  <c r="K609" i="3"/>
  <c r="H609" i="3"/>
  <c r="G609" i="3"/>
  <c r="F609" i="3"/>
  <c r="I609" i="3"/>
  <c r="E609" i="3"/>
  <c r="U601" i="3"/>
  <c r="T601" i="3"/>
  <c r="S601" i="3"/>
  <c r="P601" i="3"/>
  <c r="Q601" i="3"/>
  <c r="O601" i="3"/>
  <c r="M601" i="3"/>
  <c r="L601" i="3"/>
  <c r="K601" i="3"/>
  <c r="H601" i="3"/>
  <c r="G601" i="3"/>
  <c r="F601" i="3"/>
  <c r="I601" i="3"/>
  <c r="E601" i="3"/>
  <c r="U593" i="3"/>
  <c r="T593" i="3"/>
  <c r="S593" i="3"/>
  <c r="Q593" i="3"/>
  <c r="P593" i="3"/>
  <c r="O593" i="3"/>
  <c r="M593" i="3"/>
  <c r="L593" i="3"/>
  <c r="K593" i="3"/>
  <c r="H593" i="3"/>
  <c r="G593" i="3"/>
  <c r="F593" i="3"/>
  <c r="I593" i="3"/>
  <c r="E593" i="3"/>
  <c r="U585" i="3"/>
  <c r="T585" i="3"/>
  <c r="S585" i="3"/>
  <c r="P585" i="3"/>
  <c r="Q585" i="3"/>
  <c r="O585" i="3"/>
  <c r="M585" i="3"/>
  <c r="K585" i="3"/>
  <c r="L585" i="3"/>
  <c r="H585" i="3"/>
  <c r="G585" i="3"/>
  <c r="I585" i="3"/>
  <c r="F585" i="3"/>
  <c r="E585" i="3"/>
  <c r="U577" i="3"/>
  <c r="T577" i="3"/>
  <c r="S577" i="3"/>
  <c r="P577" i="3"/>
  <c r="Q577" i="3"/>
  <c r="M577" i="3"/>
  <c r="K577" i="3"/>
  <c r="O577" i="3"/>
  <c r="L577" i="3"/>
  <c r="H577" i="3"/>
  <c r="G577" i="3"/>
  <c r="F577" i="3"/>
  <c r="I577" i="3"/>
  <c r="E577" i="3"/>
  <c r="U569" i="3"/>
  <c r="T569" i="3"/>
  <c r="S569" i="3"/>
  <c r="P569" i="3"/>
  <c r="Q569" i="3"/>
  <c r="O569" i="3"/>
  <c r="M569" i="3"/>
  <c r="L569" i="3"/>
  <c r="K569" i="3"/>
  <c r="H569" i="3"/>
  <c r="G569" i="3"/>
  <c r="F569" i="3"/>
  <c r="I569" i="3"/>
  <c r="E569" i="3"/>
  <c r="U561" i="3"/>
  <c r="T561" i="3"/>
  <c r="S561" i="3"/>
  <c r="Q561" i="3"/>
  <c r="P561" i="3"/>
  <c r="O561" i="3"/>
  <c r="M561" i="3"/>
  <c r="K561" i="3"/>
  <c r="H561" i="3"/>
  <c r="G561" i="3"/>
  <c r="F561" i="3"/>
  <c r="I561" i="3"/>
  <c r="L561" i="3"/>
  <c r="E561" i="3"/>
  <c r="U553" i="3"/>
  <c r="T553" i="3"/>
  <c r="S553" i="3"/>
  <c r="P553" i="3"/>
  <c r="O553" i="3"/>
  <c r="Q553" i="3"/>
  <c r="M553" i="3"/>
  <c r="L553" i="3"/>
  <c r="K553" i="3"/>
  <c r="H553" i="3"/>
  <c r="G553" i="3"/>
  <c r="I553" i="3"/>
  <c r="F553" i="3"/>
  <c r="E553" i="3"/>
  <c r="U545" i="3"/>
  <c r="T545" i="3"/>
  <c r="S545" i="3"/>
  <c r="P545" i="3"/>
  <c r="O545" i="3"/>
  <c r="M545" i="3"/>
  <c r="Q545" i="3"/>
  <c r="K545" i="3"/>
  <c r="H545" i="3"/>
  <c r="L545" i="3"/>
  <c r="G545" i="3"/>
  <c r="F545" i="3"/>
  <c r="I545" i="3"/>
  <c r="E545" i="3"/>
  <c r="U541" i="3"/>
  <c r="T541" i="3"/>
  <c r="S541" i="3"/>
  <c r="Q541" i="3"/>
  <c r="P541" i="3"/>
  <c r="O541" i="3"/>
  <c r="M541" i="3"/>
  <c r="K541" i="3"/>
  <c r="L541" i="3"/>
  <c r="I541" i="3"/>
  <c r="G541" i="3"/>
  <c r="E541" i="3"/>
  <c r="F541" i="3"/>
  <c r="H541" i="3"/>
  <c r="U529" i="3"/>
  <c r="T529" i="3"/>
  <c r="S529" i="3"/>
  <c r="Q529" i="3"/>
  <c r="P529" i="3"/>
  <c r="O529" i="3"/>
  <c r="M529" i="3"/>
  <c r="L529" i="3"/>
  <c r="K529" i="3"/>
  <c r="H529" i="3"/>
  <c r="G529" i="3"/>
  <c r="F529" i="3"/>
  <c r="I529" i="3"/>
  <c r="E529" i="3"/>
  <c r="U521" i="3"/>
  <c r="T521" i="3"/>
  <c r="S521" i="3"/>
  <c r="P521" i="3"/>
  <c r="Q521" i="3"/>
  <c r="O521" i="3"/>
  <c r="L521" i="3"/>
  <c r="M521" i="3"/>
  <c r="K521" i="3"/>
  <c r="H521" i="3"/>
  <c r="G521" i="3"/>
  <c r="I521" i="3"/>
  <c r="F521" i="3"/>
  <c r="E521" i="3"/>
  <c r="U513" i="3"/>
  <c r="T513" i="3"/>
  <c r="S513" i="3"/>
  <c r="P513" i="3"/>
  <c r="Q513" i="3"/>
  <c r="L513" i="3"/>
  <c r="M513" i="3"/>
  <c r="O513" i="3"/>
  <c r="K513" i="3"/>
  <c r="H513" i="3"/>
  <c r="G513" i="3"/>
  <c r="F513" i="3"/>
  <c r="I513" i="3"/>
  <c r="E513" i="3"/>
  <c r="T505" i="3"/>
  <c r="U505" i="3"/>
  <c r="S505" i="3"/>
  <c r="P505" i="3"/>
  <c r="Q505" i="3"/>
  <c r="L505" i="3"/>
  <c r="O505" i="3"/>
  <c r="M505" i="3"/>
  <c r="K505" i="3"/>
  <c r="H505" i="3"/>
  <c r="G505" i="3"/>
  <c r="F505" i="3"/>
  <c r="I505" i="3"/>
  <c r="E505" i="3"/>
  <c r="U497" i="3"/>
  <c r="T497" i="3"/>
  <c r="S497" i="3"/>
  <c r="Q497" i="3"/>
  <c r="P497" i="3"/>
  <c r="O497" i="3"/>
  <c r="L497" i="3"/>
  <c r="M497" i="3"/>
  <c r="K497" i="3"/>
  <c r="H497" i="3"/>
  <c r="G497" i="3"/>
  <c r="F497" i="3"/>
  <c r="I497" i="3"/>
  <c r="E497" i="3"/>
  <c r="T489" i="3"/>
  <c r="U489" i="3"/>
  <c r="S489" i="3"/>
  <c r="P489" i="3"/>
  <c r="L489" i="3"/>
  <c r="Q489" i="3"/>
  <c r="O489" i="3"/>
  <c r="M489" i="3"/>
  <c r="K489" i="3"/>
  <c r="H489" i="3"/>
  <c r="G489" i="3"/>
  <c r="I489" i="3"/>
  <c r="F489" i="3"/>
  <c r="E489" i="3"/>
  <c r="U481" i="3"/>
  <c r="T481" i="3"/>
  <c r="S481" i="3"/>
  <c r="P481" i="3"/>
  <c r="O481" i="3"/>
  <c r="L481" i="3"/>
  <c r="Q481" i="3"/>
  <c r="M481" i="3"/>
  <c r="K481" i="3"/>
  <c r="H481" i="3"/>
  <c r="G481" i="3"/>
  <c r="F481" i="3"/>
  <c r="I481" i="3"/>
  <c r="E481" i="3"/>
  <c r="U473" i="3"/>
  <c r="T473" i="3"/>
  <c r="S473" i="3"/>
  <c r="P473" i="3"/>
  <c r="Q473" i="3"/>
  <c r="L473" i="3"/>
  <c r="O473" i="3"/>
  <c r="M473" i="3"/>
  <c r="K473" i="3"/>
  <c r="H473" i="3"/>
  <c r="G473" i="3"/>
  <c r="F473" i="3"/>
  <c r="I473" i="3"/>
  <c r="E473" i="3"/>
  <c r="U465" i="3"/>
  <c r="T465" i="3"/>
  <c r="S465" i="3"/>
  <c r="Q465" i="3"/>
  <c r="P465" i="3"/>
  <c r="L465" i="3"/>
  <c r="O465" i="3"/>
  <c r="M465" i="3"/>
  <c r="K465" i="3"/>
  <c r="H465" i="3"/>
  <c r="I465" i="3"/>
  <c r="G465" i="3"/>
  <c r="F465" i="3"/>
  <c r="E465" i="3"/>
  <c r="U457" i="3"/>
  <c r="T457" i="3"/>
  <c r="S457" i="3"/>
  <c r="P457" i="3"/>
  <c r="Q457" i="3"/>
  <c r="O457" i="3"/>
  <c r="L457" i="3"/>
  <c r="M457" i="3"/>
  <c r="K457" i="3"/>
  <c r="I457" i="3"/>
  <c r="H457" i="3"/>
  <c r="G457" i="3"/>
  <c r="F457" i="3"/>
  <c r="E457" i="3"/>
  <c r="U449" i="3"/>
  <c r="T449" i="3"/>
  <c r="S449" i="3"/>
  <c r="P449" i="3"/>
  <c r="Q449" i="3"/>
  <c r="L449" i="3"/>
  <c r="M449" i="3"/>
  <c r="O449" i="3"/>
  <c r="K449" i="3"/>
  <c r="I449" i="3"/>
  <c r="H449" i="3"/>
  <c r="G449" i="3"/>
  <c r="F449" i="3"/>
  <c r="E449" i="3"/>
  <c r="U441" i="3"/>
  <c r="T441" i="3"/>
  <c r="S441" i="3"/>
  <c r="P441" i="3"/>
  <c r="Q441" i="3"/>
  <c r="M441" i="3"/>
  <c r="L441" i="3"/>
  <c r="O441" i="3"/>
  <c r="K441" i="3"/>
  <c r="H441" i="3"/>
  <c r="I441" i="3"/>
  <c r="G441" i="3"/>
  <c r="F441" i="3"/>
  <c r="E441" i="3"/>
  <c r="U433" i="3"/>
  <c r="T433" i="3"/>
  <c r="S433" i="3"/>
  <c r="Q433" i="3"/>
  <c r="P433" i="3"/>
  <c r="O433" i="3"/>
  <c r="M433" i="3"/>
  <c r="L433" i="3"/>
  <c r="K433" i="3"/>
  <c r="H433" i="3"/>
  <c r="I433" i="3"/>
  <c r="G433" i="3"/>
  <c r="F433" i="3"/>
  <c r="E433" i="3"/>
  <c r="T425" i="3"/>
  <c r="U425" i="3"/>
  <c r="S425" i="3"/>
  <c r="P425" i="3"/>
  <c r="Q425" i="3"/>
  <c r="L425" i="3"/>
  <c r="M425" i="3"/>
  <c r="O425" i="3"/>
  <c r="K425" i="3"/>
  <c r="H425" i="3"/>
  <c r="I425" i="3"/>
  <c r="G425" i="3"/>
  <c r="F425" i="3"/>
  <c r="E425" i="3"/>
  <c r="U417" i="3"/>
  <c r="T417" i="3"/>
  <c r="S417" i="3"/>
  <c r="P417" i="3"/>
  <c r="Q417" i="3"/>
  <c r="O417" i="3"/>
  <c r="L417" i="3"/>
  <c r="M417" i="3"/>
  <c r="K417" i="3"/>
  <c r="H417" i="3"/>
  <c r="I417" i="3"/>
  <c r="G417" i="3"/>
  <c r="F417" i="3"/>
  <c r="E417" i="3"/>
  <c r="S409" i="3"/>
  <c r="U409" i="3"/>
  <c r="T409" i="3"/>
  <c r="Q409" i="3"/>
  <c r="P409" i="3"/>
  <c r="M409" i="3"/>
  <c r="L409" i="3"/>
  <c r="O409" i="3"/>
  <c r="K409" i="3"/>
  <c r="H409" i="3"/>
  <c r="G409" i="3"/>
  <c r="F409" i="3"/>
  <c r="I409" i="3"/>
  <c r="E409" i="3"/>
  <c r="U400" i="3"/>
  <c r="T400" i="3"/>
  <c r="S400" i="3"/>
  <c r="Q400" i="3"/>
  <c r="P400" i="3"/>
  <c r="M400" i="3"/>
  <c r="L400" i="3"/>
  <c r="O400" i="3"/>
  <c r="K400" i="3"/>
  <c r="H400" i="3"/>
  <c r="I400" i="3"/>
  <c r="F400" i="3"/>
  <c r="G400" i="3"/>
  <c r="E400" i="3"/>
  <c r="U393" i="3"/>
  <c r="T393" i="3"/>
  <c r="S393" i="3"/>
  <c r="Q393" i="3"/>
  <c r="P393" i="3"/>
  <c r="O393" i="3"/>
  <c r="L393" i="3"/>
  <c r="M393" i="3"/>
  <c r="K393" i="3"/>
  <c r="H393" i="3"/>
  <c r="I393" i="3"/>
  <c r="G393" i="3"/>
  <c r="F393" i="3"/>
  <c r="E393" i="3"/>
  <c r="U384" i="3"/>
  <c r="T384" i="3"/>
  <c r="S384" i="3"/>
  <c r="Q384" i="3"/>
  <c r="P384" i="3"/>
  <c r="L384" i="3"/>
  <c r="O384" i="3"/>
  <c r="M384" i="3"/>
  <c r="K384" i="3"/>
  <c r="H384" i="3"/>
  <c r="I384" i="3"/>
  <c r="F384" i="3"/>
  <c r="G384" i="3"/>
  <c r="E384" i="3"/>
  <c r="T377" i="3"/>
  <c r="U377" i="3"/>
  <c r="S377" i="3"/>
  <c r="P377" i="3"/>
  <c r="Q377" i="3"/>
  <c r="M377" i="3"/>
  <c r="L377" i="3"/>
  <c r="O377" i="3"/>
  <c r="K377" i="3"/>
  <c r="H377" i="3"/>
  <c r="I377" i="3"/>
  <c r="G377" i="3"/>
  <c r="F377" i="3"/>
  <c r="E377" i="3"/>
  <c r="U369" i="3"/>
  <c r="T369" i="3"/>
  <c r="S369" i="3"/>
  <c r="Q369" i="3"/>
  <c r="P369" i="3"/>
  <c r="O369" i="3"/>
  <c r="M369" i="3"/>
  <c r="L369" i="3"/>
  <c r="K369" i="3"/>
  <c r="I369" i="3"/>
  <c r="H369" i="3"/>
  <c r="G369" i="3"/>
  <c r="F369" i="3"/>
  <c r="E369" i="3"/>
  <c r="U361" i="3"/>
  <c r="T361" i="3"/>
  <c r="S361" i="3"/>
  <c r="Q361" i="3"/>
  <c r="P361" i="3"/>
  <c r="L361" i="3"/>
  <c r="M361" i="3"/>
  <c r="O361" i="3"/>
  <c r="K361" i="3"/>
  <c r="H361" i="3"/>
  <c r="I361" i="3"/>
  <c r="G361" i="3"/>
  <c r="F361" i="3"/>
  <c r="E361" i="3"/>
  <c r="U353" i="3"/>
  <c r="T353" i="3"/>
  <c r="S353" i="3"/>
  <c r="Q353" i="3"/>
  <c r="P353" i="3"/>
  <c r="O353" i="3"/>
  <c r="L353" i="3"/>
  <c r="K353" i="3"/>
  <c r="M353" i="3"/>
  <c r="I353" i="3"/>
  <c r="H353" i="3"/>
  <c r="G353" i="3"/>
  <c r="F353" i="3"/>
  <c r="E353" i="3"/>
  <c r="U346" i="3"/>
  <c r="T346" i="3"/>
  <c r="S346" i="3"/>
  <c r="Q346" i="3"/>
  <c r="P346" i="3"/>
  <c r="O346" i="3"/>
  <c r="M346" i="3"/>
  <c r="L346" i="3"/>
  <c r="I346" i="3"/>
  <c r="K346" i="3"/>
  <c r="H346" i="3"/>
  <c r="G346" i="3"/>
  <c r="F346" i="3"/>
  <c r="E346" i="3"/>
  <c r="U337" i="3"/>
  <c r="T337" i="3"/>
  <c r="S337" i="3"/>
  <c r="Q337" i="3"/>
  <c r="P337" i="3"/>
  <c r="M337" i="3"/>
  <c r="L337" i="3"/>
  <c r="O337" i="3"/>
  <c r="K337" i="3"/>
  <c r="I337" i="3"/>
  <c r="H337" i="3"/>
  <c r="G337" i="3"/>
  <c r="F337" i="3"/>
  <c r="E337" i="3"/>
  <c r="U329" i="3"/>
  <c r="T329" i="3"/>
  <c r="S329" i="3"/>
  <c r="Q329" i="3"/>
  <c r="P329" i="3"/>
  <c r="O329" i="3"/>
  <c r="L329" i="3"/>
  <c r="M329" i="3"/>
  <c r="K329" i="3"/>
  <c r="H329" i="3"/>
  <c r="G329" i="3"/>
  <c r="F329" i="3"/>
  <c r="I329" i="3"/>
  <c r="E329" i="3"/>
  <c r="U321" i="3"/>
  <c r="T321" i="3"/>
  <c r="S321" i="3"/>
  <c r="Q321" i="3"/>
  <c r="P321" i="3"/>
  <c r="L321" i="3"/>
  <c r="M321" i="3"/>
  <c r="O321" i="3"/>
  <c r="K321" i="3"/>
  <c r="H321" i="3"/>
  <c r="I321" i="3"/>
  <c r="G321" i="3"/>
  <c r="F321" i="3"/>
  <c r="E321" i="3"/>
  <c r="U313" i="3"/>
  <c r="T313" i="3"/>
  <c r="S313" i="3"/>
  <c r="Q313" i="3"/>
  <c r="P313" i="3"/>
  <c r="M313" i="3"/>
  <c r="L313" i="3"/>
  <c r="O313" i="3"/>
  <c r="K313" i="3"/>
  <c r="I313" i="3"/>
  <c r="H313" i="3"/>
  <c r="G313" i="3"/>
  <c r="F313" i="3"/>
  <c r="E313" i="3"/>
  <c r="U305" i="3"/>
  <c r="T305" i="3"/>
  <c r="S305" i="3"/>
  <c r="Q305" i="3"/>
  <c r="P305" i="3"/>
  <c r="O305" i="3"/>
  <c r="L305" i="3"/>
  <c r="M305" i="3"/>
  <c r="K305" i="3"/>
  <c r="H305" i="3"/>
  <c r="F305" i="3"/>
  <c r="I305" i="3"/>
  <c r="G305" i="3"/>
  <c r="E305" i="3"/>
  <c r="U297" i="3"/>
  <c r="T297" i="3"/>
  <c r="S297" i="3"/>
  <c r="Q297" i="3"/>
  <c r="P297" i="3"/>
  <c r="M297" i="3"/>
  <c r="L297" i="3"/>
  <c r="O297" i="3"/>
  <c r="K297" i="3"/>
  <c r="I297" i="3"/>
  <c r="H297" i="3"/>
  <c r="F297" i="3"/>
  <c r="G297" i="3"/>
  <c r="E297" i="3"/>
  <c r="U289" i="3"/>
  <c r="T289" i="3"/>
  <c r="S289" i="3"/>
  <c r="P289" i="3"/>
  <c r="Q289" i="3"/>
  <c r="O289" i="3"/>
  <c r="L289" i="3"/>
  <c r="M289" i="3"/>
  <c r="K289" i="3"/>
  <c r="I289" i="3"/>
  <c r="H289" i="3"/>
  <c r="F289" i="3"/>
  <c r="G289" i="3"/>
  <c r="E289" i="3"/>
  <c r="U281" i="3"/>
  <c r="T281" i="3"/>
  <c r="S281" i="3"/>
  <c r="Q281" i="3"/>
  <c r="P281" i="3"/>
  <c r="M281" i="3"/>
  <c r="L281" i="3"/>
  <c r="O281" i="3"/>
  <c r="K281" i="3"/>
  <c r="I281" i="3"/>
  <c r="H281" i="3"/>
  <c r="F281" i="3"/>
  <c r="G281" i="3"/>
  <c r="E281" i="3"/>
  <c r="U273" i="3"/>
  <c r="T273" i="3"/>
  <c r="S273" i="3"/>
  <c r="P273" i="3"/>
  <c r="Q273" i="3"/>
  <c r="M273" i="3"/>
  <c r="L273" i="3"/>
  <c r="O273" i="3"/>
  <c r="K273" i="3"/>
  <c r="I273" i="3"/>
  <c r="H273" i="3"/>
  <c r="F273" i="3"/>
  <c r="E273" i="3"/>
  <c r="G273" i="3"/>
  <c r="U265" i="3"/>
  <c r="T265" i="3"/>
  <c r="S265" i="3"/>
  <c r="Q265" i="3"/>
  <c r="P265" i="3"/>
  <c r="M265" i="3"/>
  <c r="O265" i="3"/>
  <c r="L265" i="3"/>
  <c r="K265" i="3"/>
  <c r="I265" i="3"/>
  <c r="H265" i="3"/>
  <c r="F265" i="3"/>
  <c r="G265" i="3"/>
  <c r="E265" i="3"/>
  <c r="U257" i="3"/>
  <c r="T257" i="3"/>
  <c r="S257" i="3"/>
  <c r="P257" i="3"/>
  <c r="Q257" i="3"/>
  <c r="M257" i="3"/>
  <c r="L257" i="3"/>
  <c r="O257" i="3"/>
  <c r="K257" i="3"/>
  <c r="I257" i="3"/>
  <c r="H257" i="3"/>
  <c r="G257" i="3"/>
  <c r="F257" i="3"/>
  <c r="E257" i="3"/>
  <c r="U249" i="3"/>
  <c r="T249" i="3"/>
  <c r="S249" i="3"/>
  <c r="Q249" i="3"/>
  <c r="P249" i="3"/>
  <c r="M249" i="3"/>
  <c r="L249" i="3"/>
  <c r="O249" i="3"/>
  <c r="K249" i="3"/>
  <c r="I249" i="3"/>
  <c r="H249" i="3"/>
  <c r="G249" i="3"/>
  <c r="F249" i="3"/>
  <c r="E249" i="3"/>
  <c r="U243" i="3"/>
  <c r="T243" i="3"/>
  <c r="S243" i="3"/>
  <c r="P243" i="3"/>
  <c r="Q243" i="3"/>
  <c r="O243" i="3"/>
  <c r="M243" i="3"/>
  <c r="L243" i="3"/>
  <c r="H243" i="3"/>
  <c r="K243" i="3"/>
  <c r="F243" i="3"/>
  <c r="E243" i="3"/>
  <c r="G243" i="3"/>
  <c r="I243" i="3"/>
  <c r="U233" i="3"/>
  <c r="T233" i="3"/>
  <c r="S233" i="3"/>
  <c r="Q233" i="3"/>
  <c r="P233" i="3"/>
  <c r="M233" i="3"/>
  <c r="L233" i="3"/>
  <c r="O233" i="3"/>
  <c r="K233" i="3"/>
  <c r="I233" i="3"/>
  <c r="H233" i="3"/>
  <c r="G233" i="3"/>
  <c r="F233" i="3"/>
  <c r="E233" i="3"/>
  <c r="U225" i="3"/>
  <c r="T225" i="3"/>
  <c r="S225" i="3"/>
  <c r="Q225" i="3"/>
  <c r="P225" i="3"/>
  <c r="M225" i="3"/>
  <c r="O225" i="3"/>
  <c r="L225" i="3"/>
  <c r="K225" i="3"/>
  <c r="I225" i="3"/>
  <c r="H225" i="3"/>
  <c r="G225" i="3"/>
  <c r="F225" i="3"/>
  <c r="E225" i="3"/>
  <c r="U217" i="3"/>
  <c r="T217" i="3"/>
  <c r="S217" i="3"/>
  <c r="Q217" i="3"/>
  <c r="P217" i="3"/>
  <c r="M217" i="3"/>
  <c r="L217" i="3"/>
  <c r="O217" i="3"/>
  <c r="K217" i="3"/>
  <c r="I217" i="3"/>
  <c r="H217" i="3"/>
  <c r="G217" i="3"/>
  <c r="F217" i="3"/>
  <c r="E217" i="3"/>
  <c r="U209" i="3"/>
  <c r="T209" i="3"/>
  <c r="S209" i="3"/>
  <c r="Q209" i="3"/>
  <c r="P209" i="3"/>
  <c r="M209" i="3"/>
  <c r="L209" i="3"/>
  <c r="O209" i="3"/>
  <c r="K209" i="3"/>
  <c r="I209" i="3"/>
  <c r="H209" i="3"/>
  <c r="G209" i="3"/>
  <c r="F209" i="3"/>
  <c r="E209" i="3"/>
  <c r="U201" i="3"/>
  <c r="T201" i="3"/>
  <c r="S201" i="3"/>
  <c r="Q201" i="3"/>
  <c r="P201" i="3"/>
  <c r="M201" i="3"/>
  <c r="O201" i="3"/>
  <c r="L201" i="3"/>
  <c r="K201" i="3"/>
  <c r="I201" i="3"/>
  <c r="H201" i="3"/>
  <c r="G201" i="3"/>
  <c r="F201" i="3"/>
  <c r="E201" i="3"/>
  <c r="U193" i="3"/>
  <c r="T193" i="3"/>
  <c r="S193" i="3"/>
  <c r="Q193" i="3"/>
  <c r="P193" i="3"/>
  <c r="M193" i="3"/>
  <c r="L193" i="3"/>
  <c r="K193" i="3"/>
  <c r="O193" i="3"/>
  <c r="I193" i="3"/>
  <c r="H193" i="3"/>
  <c r="G193" i="3"/>
  <c r="F193" i="3"/>
  <c r="E193" i="3"/>
  <c r="U185" i="3"/>
  <c r="T185" i="3"/>
  <c r="S185" i="3"/>
  <c r="Q185" i="3"/>
  <c r="P185" i="3"/>
  <c r="M185" i="3"/>
  <c r="L185" i="3"/>
  <c r="O185" i="3"/>
  <c r="K185" i="3"/>
  <c r="I185" i="3"/>
  <c r="H185" i="3"/>
  <c r="G185" i="3"/>
  <c r="F185" i="3"/>
  <c r="E185" i="3"/>
  <c r="U177" i="3"/>
  <c r="T177" i="3"/>
  <c r="S177" i="3"/>
  <c r="Q177" i="3"/>
  <c r="P177" i="3"/>
  <c r="M177" i="3"/>
  <c r="O177" i="3"/>
  <c r="L177" i="3"/>
  <c r="K177" i="3"/>
  <c r="I177" i="3"/>
  <c r="H177" i="3"/>
  <c r="G177" i="3"/>
  <c r="F177" i="3"/>
  <c r="E177" i="3"/>
  <c r="U169" i="3"/>
  <c r="T169" i="3"/>
  <c r="S169" i="3"/>
  <c r="Q169" i="3"/>
  <c r="P169" i="3"/>
  <c r="M169" i="3"/>
  <c r="L169" i="3"/>
  <c r="O169" i="3"/>
  <c r="K169" i="3"/>
  <c r="I169" i="3"/>
  <c r="H169" i="3"/>
  <c r="G169" i="3"/>
  <c r="F169" i="3"/>
  <c r="E169" i="3"/>
  <c r="U161" i="3"/>
  <c r="T161" i="3"/>
  <c r="S161" i="3"/>
  <c r="Q161" i="3"/>
  <c r="P161" i="3"/>
  <c r="M161" i="3"/>
  <c r="O161" i="3"/>
  <c r="L161" i="3"/>
  <c r="K161" i="3"/>
  <c r="I161" i="3"/>
  <c r="H161" i="3"/>
  <c r="G161" i="3"/>
  <c r="F161" i="3"/>
  <c r="E161" i="3"/>
  <c r="U153" i="3"/>
  <c r="T153" i="3"/>
  <c r="S153" i="3"/>
  <c r="Q153" i="3"/>
  <c r="P153" i="3"/>
  <c r="M153" i="3"/>
  <c r="L153" i="3"/>
  <c r="O153" i="3"/>
  <c r="K153" i="3"/>
  <c r="I153" i="3"/>
  <c r="H153" i="3"/>
  <c r="G153" i="3"/>
  <c r="F153" i="3"/>
  <c r="E153" i="3"/>
  <c r="U145" i="3"/>
  <c r="T145" i="3"/>
  <c r="S145" i="3"/>
  <c r="Q145" i="3"/>
  <c r="P145" i="3"/>
  <c r="M145" i="3"/>
  <c r="L145" i="3"/>
  <c r="O145" i="3"/>
  <c r="K145" i="3"/>
  <c r="I145" i="3"/>
  <c r="H145" i="3"/>
  <c r="G145" i="3"/>
  <c r="F145" i="3"/>
  <c r="E145" i="3"/>
  <c r="U137" i="3"/>
  <c r="T137" i="3"/>
  <c r="S137" i="3"/>
  <c r="Q137" i="3"/>
  <c r="P137" i="3"/>
  <c r="M137" i="3"/>
  <c r="O137" i="3"/>
  <c r="L137" i="3"/>
  <c r="K137" i="3"/>
  <c r="I137" i="3"/>
  <c r="H137" i="3"/>
  <c r="G137" i="3"/>
  <c r="F137" i="3"/>
  <c r="E137" i="3"/>
  <c r="U129" i="3"/>
  <c r="T129" i="3"/>
  <c r="S129" i="3"/>
  <c r="Q129" i="3"/>
  <c r="P129" i="3"/>
  <c r="M129" i="3"/>
  <c r="L129" i="3"/>
  <c r="O129" i="3"/>
  <c r="K129" i="3"/>
  <c r="I129" i="3"/>
  <c r="H129" i="3"/>
  <c r="G129" i="3"/>
  <c r="F129" i="3"/>
  <c r="E129" i="3"/>
  <c r="U121" i="3"/>
  <c r="T121" i="3"/>
  <c r="S121" i="3"/>
  <c r="Q121" i="3"/>
  <c r="P121" i="3"/>
  <c r="M121" i="3"/>
  <c r="L121" i="3"/>
  <c r="O121" i="3"/>
  <c r="K121" i="3"/>
  <c r="I121" i="3"/>
  <c r="H121" i="3"/>
  <c r="G121" i="3"/>
  <c r="F121" i="3"/>
  <c r="E121" i="3"/>
  <c r="U113" i="3"/>
  <c r="T113" i="3"/>
  <c r="S113" i="3"/>
  <c r="Q113" i="3"/>
  <c r="P113" i="3"/>
  <c r="M113" i="3"/>
  <c r="O113" i="3"/>
  <c r="L113" i="3"/>
  <c r="K113" i="3"/>
  <c r="I113" i="3"/>
  <c r="H113" i="3"/>
  <c r="G113" i="3"/>
  <c r="F113" i="3"/>
  <c r="E113" i="3"/>
  <c r="U105" i="3"/>
  <c r="T105" i="3"/>
  <c r="S105" i="3"/>
  <c r="Q105" i="3"/>
  <c r="P105" i="3"/>
  <c r="M105" i="3"/>
  <c r="L105" i="3"/>
  <c r="O105" i="3"/>
  <c r="K105" i="3"/>
  <c r="I105" i="3"/>
  <c r="H105" i="3"/>
  <c r="G105" i="3"/>
  <c r="F105" i="3"/>
  <c r="E105" i="3"/>
  <c r="U97" i="3"/>
  <c r="T97" i="3"/>
  <c r="S97" i="3"/>
  <c r="Q97" i="3"/>
  <c r="P97" i="3"/>
  <c r="M97" i="3"/>
  <c r="O97" i="3"/>
  <c r="L97" i="3"/>
  <c r="K97" i="3"/>
  <c r="I97" i="3"/>
  <c r="H97" i="3"/>
  <c r="G97" i="3"/>
  <c r="F97" i="3"/>
  <c r="E97" i="3"/>
  <c r="U89" i="3"/>
  <c r="T89" i="3"/>
  <c r="S89" i="3"/>
  <c r="Q89" i="3"/>
  <c r="P89" i="3"/>
  <c r="M89" i="3"/>
  <c r="L89" i="3"/>
  <c r="O89" i="3"/>
  <c r="K89" i="3"/>
  <c r="I89" i="3"/>
  <c r="H89" i="3"/>
  <c r="G89" i="3"/>
  <c r="F89" i="3"/>
  <c r="E89" i="3"/>
  <c r="U81" i="3"/>
  <c r="T81" i="3"/>
  <c r="S81" i="3"/>
  <c r="Q81" i="3"/>
  <c r="P81" i="3"/>
  <c r="M81" i="3"/>
  <c r="L81" i="3"/>
  <c r="O81" i="3"/>
  <c r="K81" i="3"/>
  <c r="I81" i="3"/>
  <c r="H81" i="3"/>
  <c r="G81" i="3"/>
  <c r="F81" i="3"/>
  <c r="E81" i="3"/>
  <c r="U73" i="3"/>
  <c r="T73" i="3"/>
  <c r="S73" i="3"/>
  <c r="Q73" i="3"/>
  <c r="P73" i="3"/>
  <c r="O73" i="3"/>
  <c r="M73" i="3"/>
  <c r="L73" i="3"/>
  <c r="K73" i="3"/>
  <c r="I73" i="3"/>
  <c r="H73" i="3"/>
  <c r="G73" i="3"/>
  <c r="F73" i="3"/>
  <c r="E73" i="3"/>
  <c r="U65" i="3"/>
  <c r="T65" i="3"/>
  <c r="S65" i="3"/>
  <c r="Q65" i="3"/>
  <c r="P65" i="3"/>
  <c r="O65" i="3"/>
  <c r="M65" i="3"/>
  <c r="L65" i="3"/>
  <c r="K65" i="3"/>
  <c r="I65" i="3"/>
  <c r="H65" i="3"/>
  <c r="G65" i="3"/>
  <c r="F65" i="3"/>
  <c r="E65" i="3"/>
  <c r="U57" i="3"/>
  <c r="T57" i="3"/>
  <c r="S57" i="3"/>
  <c r="Q57" i="3"/>
  <c r="P57" i="3"/>
  <c r="M57" i="3"/>
  <c r="O57" i="3"/>
  <c r="L57" i="3"/>
  <c r="K57" i="3"/>
  <c r="I57" i="3"/>
  <c r="H57" i="3"/>
  <c r="G57" i="3"/>
  <c r="F57" i="3"/>
  <c r="E57" i="3"/>
  <c r="U49" i="3"/>
  <c r="T49" i="3"/>
  <c r="S49" i="3"/>
  <c r="Q49" i="3"/>
  <c r="P49" i="3"/>
  <c r="M49" i="3"/>
  <c r="O49" i="3"/>
  <c r="L49" i="3"/>
  <c r="K49" i="3"/>
  <c r="I49" i="3"/>
  <c r="H49" i="3"/>
  <c r="G49" i="3"/>
  <c r="F49" i="3"/>
  <c r="E49" i="3"/>
  <c r="U41" i="3"/>
  <c r="T41" i="3"/>
  <c r="S41" i="3"/>
  <c r="Q41" i="3"/>
  <c r="P41" i="3"/>
  <c r="M41" i="3"/>
  <c r="O41" i="3"/>
  <c r="L41" i="3"/>
  <c r="K41" i="3"/>
  <c r="I41" i="3"/>
  <c r="H41" i="3"/>
  <c r="G41" i="3"/>
  <c r="F41" i="3"/>
  <c r="E41" i="3"/>
  <c r="U33" i="3"/>
  <c r="T33" i="3"/>
  <c r="S33" i="3"/>
  <c r="Q33" i="3"/>
  <c r="P33" i="3"/>
  <c r="O33" i="3"/>
  <c r="M33" i="3"/>
  <c r="L33" i="3"/>
  <c r="K33" i="3"/>
  <c r="I33" i="3"/>
  <c r="H33" i="3"/>
  <c r="G33" i="3"/>
  <c r="F33" i="3"/>
  <c r="E33" i="3"/>
  <c r="U25" i="3"/>
  <c r="T25" i="3"/>
  <c r="S25" i="3"/>
  <c r="Q25" i="3"/>
  <c r="P25" i="3"/>
  <c r="M25" i="3"/>
  <c r="O25" i="3"/>
  <c r="L25" i="3"/>
  <c r="K25" i="3"/>
  <c r="I25" i="3"/>
  <c r="H25" i="3"/>
  <c r="G25" i="3"/>
  <c r="F25" i="3"/>
  <c r="E25" i="3"/>
  <c r="U17" i="3"/>
  <c r="T17" i="3"/>
  <c r="S17" i="3"/>
  <c r="Q17" i="3"/>
  <c r="P17" i="3"/>
  <c r="M17" i="3"/>
  <c r="O17" i="3"/>
  <c r="L17" i="3"/>
  <c r="K17" i="3"/>
  <c r="I17" i="3"/>
  <c r="H17" i="3"/>
  <c r="G17" i="3"/>
  <c r="F17" i="3"/>
  <c r="E17" i="3"/>
  <c r="U9" i="3"/>
  <c r="T9" i="3"/>
  <c r="S9" i="3"/>
  <c r="Q9" i="3"/>
  <c r="P9" i="3"/>
  <c r="O9" i="3"/>
  <c r="M9" i="3"/>
  <c r="L9" i="3"/>
  <c r="K9" i="3"/>
  <c r="I9" i="3"/>
  <c r="H9" i="3"/>
  <c r="G9" i="3"/>
  <c r="F9" i="3"/>
  <c r="E9" i="3"/>
  <c r="T644" i="3"/>
  <c r="U644" i="3"/>
  <c r="S644" i="3"/>
  <c r="Q644" i="3"/>
  <c r="O644" i="3"/>
  <c r="M644" i="3"/>
  <c r="L644" i="3"/>
  <c r="P644" i="3"/>
  <c r="K644" i="3"/>
  <c r="I644" i="3"/>
  <c r="H644" i="3"/>
  <c r="G644" i="3"/>
  <c r="F644" i="3"/>
  <c r="E644" i="3"/>
  <c r="U611" i="3"/>
  <c r="T611" i="3"/>
  <c r="S611" i="3"/>
  <c r="Q611" i="3"/>
  <c r="O611" i="3"/>
  <c r="M611" i="3"/>
  <c r="P611" i="3"/>
  <c r="L611" i="3"/>
  <c r="I611" i="3"/>
  <c r="K611" i="3"/>
  <c r="H611" i="3"/>
  <c r="G611" i="3"/>
  <c r="F611" i="3"/>
  <c r="E611" i="3"/>
  <c r="U587" i="3"/>
  <c r="T587" i="3"/>
  <c r="S587" i="3"/>
  <c r="Q587" i="3"/>
  <c r="P587" i="3"/>
  <c r="O587" i="3"/>
  <c r="M587" i="3"/>
  <c r="L587" i="3"/>
  <c r="I587" i="3"/>
  <c r="H587" i="3"/>
  <c r="K587" i="3"/>
  <c r="G587" i="3"/>
  <c r="F587" i="3"/>
  <c r="E587" i="3"/>
  <c r="U536" i="3"/>
  <c r="T536" i="3"/>
  <c r="S536" i="3"/>
  <c r="P536" i="3"/>
  <c r="Q536" i="3"/>
  <c r="L536" i="3"/>
  <c r="M536" i="3"/>
  <c r="K536" i="3"/>
  <c r="O536" i="3"/>
  <c r="H536" i="3"/>
  <c r="F536" i="3"/>
  <c r="I536" i="3"/>
  <c r="G536" i="3"/>
  <c r="E536" i="3"/>
  <c r="U507" i="3"/>
  <c r="T507" i="3"/>
  <c r="S507" i="3"/>
  <c r="Q507" i="3"/>
  <c r="P507" i="3"/>
  <c r="O507" i="3"/>
  <c r="M507" i="3"/>
  <c r="L507" i="3"/>
  <c r="I507" i="3"/>
  <c r="H507" i="3"/>
  <c r="G507" i="3"/>
  <c r="F507" i="3"/>
  <c r="K507" i="3"/>
  <c r="E507" i="3"/>
  <c r="U451" i="3"/>
  <c r="T451" i="3"/>
  <c r="Q451" i="3"/>
  <c r="S451" i="3"/>
  <c r="O451" i="3"/>
  <c r="P451" i="3"/>
  <c r="M451" i="3"/>
  <c r="L451" i="3"/>
  <c r="I451" i="3"/>
  <c r="H451" i="3"/>
  <c r="G451" i="3"/>
  <c r="F451" i="3"/>
  <c r="K451" i="3"/>
  <c r="E451" i="3"/>
  <c r="U395" i="3"/>
  <c r="S395" i="3"/>
  <c r="T395" i="3"/>
  <c r="Q395" i="3"/>
  <c r="P395" i="3"/>
  <c r="O395" i="3"/>
  <c r="M395" i="3"/>
  <c r="L395" i="3"/>
  <c r="H395" i="3"/>
  <c r="K395" i="3"/>
  <c r="G395" i="3"/>
  <c r="F395" i="3"/>
  <c r="I395" i="3"/>
  <c r="E395" i="3"/>
  <c r="U347" i="3"/>
  <c r="T347" i="3"/>
  <c r="S347" i="3"/>
  <c r="Q347" i="3"/>
  <c r="P347" i="3"/>
  <c r="O347" i="3"/>
  <c r="M347" i="3"/>
  <c r="L347" i="3"/>
  <c r="K347" i="3"/>
  <c r="H347" i="3"/>
  <c r="G347" i="3"/>
  <c r="F347" i="3"/>
  <c r="E347" i="3"/>
  <c r="I347" i="3"/>
  <c r="U315" i="3"/>
  <c r="T315" i="3"/>
  <c r="S315" i="3"/>
  <c r="Q315" i="3"/>
  <c r="P315" i="3"/>
  <c r="O315" i="3"/>
  <c r="M315" i="3"/>
  <c r="L315" i="3"/>
  <c r="I315" i="3"/>
  <c r="H315" i="3"/>
  <c r="K315" i="3"/>
  <c r="G315" i="3"/>
  <c r="F315" i="3"/>
  <c r="E315" i="3"/>
  <c r="U251" i="3"/>
  <c r="T251" i="3"/>
  <c r="S251" i="3"/>
  <c r="Q251" i="3"/>
  <c r="P251" i="3"/>
  <c r="O251" i="3"/>
  <c r="M251" i="3"/>
  <c r="L251" i="3"/>
  <c r="H251" i="3"/>
  <c r="I251" i="3"/>
  <c r="G251" i="3"/>
  <c r="F251" i="3"/>
  <c r="K251" i="3"/>
  <c r="E251" i="3"/>
  <c r="U195" i="3"/>
  <c r="S195" i="3"/>
  <c r="T195" i="3"/>
  <c r="P195" i="3"/>
  <c r="Q195" i="3"/>
  <c r="O195" i="3"/>
  <c r="M195" i="3"/>
  <c r="L195" i="3"/>
  <c r="I195" i="3"/>
  <c r="H195" i="3"/>
  <c r="F195" i="3"/>
  <c r="G195" i="3"/>
  <c r="K195" i="3"/>
  <c r="E195" i="3"/>
  <c r="U91" i="3"/>
  <c r="T91" i="3"/>
  <c r="S91" i="3"/>
  <c r="Q91" i="3"/>
  <c r="P91" i="3"/>
  <c r="O91" i="3"/>
  <c r="M91" i="3"/>
  <c r="L91" i="3"/>
  <c r="I91" i="3"/>
  <c r="K91" i="3"/>
  <c r="H91" i="3"/>
  <c r="F91" i="3"/>
  <c r="G91" i="3"/>
  <c r="E91" i="3"/>
  <c r="U640" i="3"/>
  <c r="T640" i="3"/>
  <c r="S640" i="3"/>
  <c r="P640" i="3"/>
  <c r="Q640" i="3"/>
  <c r="O640" i="3"/>
  <c r="L640" i="3"/>
  <c r="K640" i="3"/>
  <c r="H640" i="3"/>
  <c r="M640" i="3"/>
  <c r="F640" i="3"/>
  <c r="G640" i="3"/>
  <c r="E640" i="3"/>
  <c r="I640" i="3"/>
  <c r="U632" i="3"/>
  <c r="T632" i="3"/>
  <c r="S632" i="3"/>
  <c r="P632" i="3"/>
  <c r="Q632" i="3"/>
  <c r="O632" i="3"/>
  <c r="L632" i="3"/>
  <c r="K632" i="3"/>
  <c r="M632" i="3"/>
  <c r="H632" i="3"/>
  <c r="F632" i="3"/>
  <c r="I632" i="3"/>
  <c r="G632" i="3"/>
  <c r="E632" i="3"/>
  <c r="U624" i="3"/>
  <c r="T624" i="3"/>
  <c r="S624" i="3"/>
  <c r="Q624" i="3"/>
  <c r="P624" i="3"/>
  <c r="O624" i="3"/>
  <c r="L624" i="3"/>
  <c r="K624" i="3"/>
  <c r="M624" i="3"/>
  <c r="H624" i="3"/>
  <c r="F624" i="3"/>
  <c r="I624" i="3"/>
  <c r="G624" i="3"/>
  <c r="E624" i="3"/>
  <c r="U616" i="3"/>
  <c r="T616" i="3"/>
  <c r="S616" i="3"/>
  <c r="Q616" i="3"/>
  <c r="P616" i="3"/>
  <c r="O616" i="3"/>
  <c r="L616" i="3"/>
  <c r="M616" i="3"/>
  <c r="K616" i="3"/>
  <c r="H616" i="3"/>
  <c r="I616" i="3"/>
  <c r="F616" i="3"/>
  <c r="G616" i="3"/>
  <c r="E616" i="3"/>
  <c r="T608" i="3"/>
  <c r="U608" i="3"/>
  <c r="S608" i="3"/>
  <c r="P608" i="3"/>
  <c r="Q608" i="3"/>
  <c r="O608" i="3"/>
  <c r="L608" i="3"/>
  <c r="M608" i="3"/>
  <c r="K608" i="3"/>
  <c r="H608" i="3"/>
  <c r="F608" i="3"/>
  <c r="G608" i="3"/>
  <c r="E608" i="3"/>
  <c r="I608" i="3"/>
  <c r="U600" i="3"/>
  <c r="T600" i="3"/>
  <c r="S600" i="3"/>
  <c r="P600" i="3"/>
  <c r="Q600" i="3"/>
  <c r="L600" i="3"/>
  <c r="O600" i="3"/>
  <c r="M600" i="3"/>
  <c r="K600" i="3"/>
  <c r="H600" i="3"/>
  <c r="F600" i="3"/>
  <c r="I600" i="3"/>
  <c r="G600" i="3"/>
  <c r="E600" i="3"/>
  <c r="U592" i="3"/>
  <c r="T592" i="3"/>
  <c r="S592" i="3"/>
  <c r="Q592" i="3"/>
  <c r="P592" i="3"/>
  <c r="L592" i="3"/>
  <c r="O592" i="3"/>
  <c r="M592" i="3"/>
  <c r="K592" i="3"/>
  <c r="H592" i="3"/>
  <c r="F592" i="3"/>
  <c r="I592" i="3"/>
  <c r="G592" i="3"/>
  <c r="E592" i="3"/>
  <c r="U584" i="3"/>
  <c r="T584" i="3"/>
  <c r="S584" i="3"/>
  <c r="Q584" i="3"/>
  <c r="P584" i="3"/>
  <c r="O584" i="3"/>
  <c r="L584" i="3"/>
  <c r="K584" i="3"/>
  <c r="M584" i="3"/>
  <c r="H584" i="3"/>
  <c r="I584" i="3"/>
  <c r="F584" i="3"/>
  <c r="G584" i="3"/>
  <c r="E584" i="3"/>
  <c r="U576" i="3"/>
  <c r="T576" i="3"/>
  <c r="S576" i="3"/>
  <c r="P576" i="3"/>
  <c r="Q576" i="3"/>
  <c r="L576" i="3"/>
  <c r="O576" i="3"/>
  <c r="K576" i="3"/>
  <c r="H576" i="3"/>
  <c r="M576" i="3"/>
  <c r="F576" i="3"/>
  <c r="G576" i="3"/>
  <c r="I576" i="3"/>
  <c r="E576" i="3"/>
  <c r="U568" i="3"/>
  <c r="T568" i="3"/>
  <c r="S568" i="3"/>
  <c r="P568" i="3"/>
  <c r="Q568" i="3"/>
  <c r="L568" i="3"/>
  <c r="O568" i="3"/>
  <c r="K568" i="3"/>
  <c r="M568" i="3"/>
  <c r="H568" i="3"/>
  <c r="F568" i="3"/>
  <c r="I568" i="3"/>
  <c r="G568" i="3"/>
  <c r="E568" i="3"/>
  <c r="U560" i="3"/>
  <c r="T560" i="3"/>
  <c r="S560" i="3"/>
  <c r="Q560" i="3"/>
  <c r="P560" i="3"/>
  <c r="L560" i="3"/>
  <c r="O560" i="3"/>
  <c r="K560" i="3"/>
  <c r="M560" i="3"/>
  <c r="H560" i="3"/>
  <c r="F560" i="3"/>
  <c r="I560" i="3"/>
  <c r="G560" i="3"/>
  <c r="E560" i="3"/>
  <c r="U552" i="3"/>
  <c r="T552" i="3"/>
  <c r="S552" i="3"/>
  <c r="Q552" i="3"/>
  <c r="P552" i="3"/>
  <c r="L552" i="3"/>
  <c r="O552" i="3"/>
  <c r="M552" i="3"/>
  <c r="K552" i="3"/>
  <c r="H552" i="3"/>
  <c r="I552" i="3"/>
  <c r="F552" i="3"/>
  <c r="G552" i="3"/>
  <c r="E552" i="3"/>
  <c r="T544" i="3"/>
  <c r="U544" i="3"/>
  <c r="S544" i="3"/>
  <c r="P544" i="3"/>
  <c r="O544" i="3"/>
  <c r="L544" i="3"/>
  <c r="Q544" i="3"/>
  <c r="M544" i="3"/>
  <c r="K544" i="3"/>
  <c r="H544" i="3"/>
  <c r="F544" i="3"/>
  <c r="G544" i="3"/>
  <c r="I544" i="3"/>
  <c r="E544" i="3"/>
  <c r="U540" i="3"/>
  <c r="T540" i="3"/>
  <c r="S540" i="3"/>
  <c r="Q540" i="3"/>
  <c r="P540" i="3"/>
  <c r="O540" i="3"/>
  <c r="M540" i="3"/>
  <c r="L540" i="3"/>
  <c r="K540" i="3"/>
  <c r="I540" i="3"/>
  <c r="H540" i="3"/>
  <c r="G540" i="3"/>
  <c r="F540" i="3"/>
  <c r="E540" i="3"/>
  <c r="U528" i="3"/>
  <c r="T528" i="3"/>
  <c r="S528" i="3"/>
  <c r="Q528" i="3"/>
  <c r="P528" i="3"/>
  <c r="L528" i="3"/>
  <c r="O528" i="3"/>
  <c r="M528" i="3"/>
  <c r="K528" i="3"/>
  <c r="H528" i="3"/>
  <c r="F528" i="3"/>
  <c r="I528" i="3"/>
  <c r="G528" i="3"/>
  <c r="E528" i="3"/>
  <c r="U520" i="3"/>
  <c r="T520" i="3"/>
  <c r="S520" i="3"/>
  <c r="Q520" i="3"/>
  <c r="P520" i="3"/>
  <c r="O520" i="3"/>
  <c r="L520" i="3"/>
  <c r="K520" i="3"/>
  <c r="M520" i="3"/>
  <c r="H520" i="3"/>
  <c r="I520" i="3"/>
  <c r="F520" i="3"/>
  <c r="G520" i="3"/>
  <c r="E520" i="3"/>
  <c r="U512" i="3"/>
  <c r="T512" i="3"/>
  <c r="S512" i="3"/>
  <c r="P512" i="3"/>
  <c r="Q512" i="3"/>
  <c r="L512" i="3"/>
  <c r="O512" i="3"/>
  <c r="K512" i="3"/>
  <c r="H512" i="3"/>
  <c r="M512" i="3"/>
  <c r="F512" i="3"/>
  <c r="G512" i="3"/>
  <c r="I512" i="3"/>
  <c r="E512" i="3"/>
  <c r="U504" i="3"/>
  <c r="T504" i="3"/>
  <c r="S504" i="3"/>
  <c r="P504" i="3"/>
  <c r="Q504" i="3"/>
  <c r="L504" i="3"/>
  <c r="O504" i="3"/>
  <c r="K504" i="3"/>
  <c r="M504" i="3"/>
  <c r="H504" i="3"/>
  <c r="F504" i="3"/>
  <c r="I504" i="3"/>
  <c r="G504" i="3"/>
  <c r="E504" i="3"/>
  <c r="U496" i="3"/>
  <c r="T496" i="3"/>
  <c r="S496" i="3"/>
  <c r="Q496" i="3"/>
  <c r="P496" i="3"/>
  <c r="L496" i="3"/>
  <c r="O496" i="3"/>
  <c r="K496" i="3"/>
  <c r="M496" i="3"/>
  <c r="H496" i="3"/>
  <c r="F496" i="3"/>
  <c r="I496" i="3"/>
  <c r="G496" i="3"/>
  <c r="E496" i="3"/>
  <c r="U488" i="3"/>
  <c r="T488" i="3"/>
  <c r="S488" i="3"/>
  <c r="Q488" i="3"/>
  <c r="P488" i="3"/>
  <c r="L488" i="3"/>
  <c r="O488" i="3"/>
  <c r="M488" i="3"/>
  <c r="K488" i="3"/>
  <c r="H488" i="3"/>
  <c r="I488" i="3"/>
  <c r="F488" i="3"/>
  <c r="G488" i="3"/>
  <c r="E488" i="3"/>
  <c r="U480" i="3"/>
  <c r="T480" i="3"/>
  <c r="S480" i="3"/>
  <c r="P480" i="3"/>
  <c r="O480" i="3"/>
  <c r="L480" i="3"/>
  <c r="Q480" i="3"/>
  <c r="M480" i="3"/>
  <c r="K480" i="3"/>
  <c r="H480" i="3"/>
  <c r="F480" i="3"/>
  <c r="G480" i="3"/>
  <c r="I480" i="3"/>
  <c r="E480" i="3"/>
  <c r="U472" i="3"/>
  <c r="T472" i="3"/>
  <c r="S472" i="3"/>
  <c r="P472" i="3"/>
  <c r="Q472" i="3"/>
  <c r="L472" i="3"/>
  <c r="M472" i="3"/>
  <c r="O472" i="3"/>
  <c r="K472" i="3"/>
  <c r="H472" i="3"/>
  <c r="F472" i="3"/>
  <c r="I472" i="3"/>
  <c r="G472" i="3"/>
  <c r="E472" i="3"/>
  <c r="U464" i="3"/>
  <c r="T464" i="3"/>
  <c r="S464" i="3"/>
  <c r="Q464" i="3"/>
  <c r="P464" i="3"/>
  <c r="L464" i="3"/>
  <c r="O464" i="3"/>
  <c r="M464" i="3"/>
  <c r="K464" i="3"/>
  <c r="H464" i="3"/>
  <c r="F464" i="3"/>
  <c r="I464" i="3"/>
  <c r="G464" i="3"/>
  <c r="E464" i="3"/>
  <c r="U456" i="3"/>
  <c r="T456" i="3"/>
  <c r="S456" i="3"/>
  <c r="Q456" i="3"/>
  <c r="P456" i="3"/>
  <c r="O456" i="3"/>
  <c r="L456" i="3"/>
  <c r="K456" i="3"/>
  <c r="M456" i="3"/>
  <c r="H456" i="3"/>
  <c r="I456" i="3"/>
  <c r="F456" i="3"/>
  <c r="G456" i="3"/>
  <c r="E456" i="3"/>
  <c r="U448" i="3"/>
  <c r="T448" i="3"/>
  <c r="S448" i="3"/>
  <c r="P448" i="3"/>
  <c r="Q448" i="3"/>
  <c r="L448" i="3"/>
  <c r="O448" i="3"/>
  <c r="K448" i="3"/>
  <c r="M448" i="3"/>
  <c r="I448" i="3"/>
  <c r="H448" i="3"/>
  <c r="F448" i="3"/>
  <c r="G448" i="3"/>
  <c r="E448" i="3"/>
  <c r="U440" i="3"/>
  <c r="T440" i="3"/>
  <c r="S440" i="3"/>
  <c r="P440" i="3"/>
  <c r="Q440" i="3"/>
  <c r="L440" i="3"/>
  <c r="O440" i="3"/>
  <c r="M440" i="3"/>
  <c r="K440" i="3"/>
  <c r="H440" i="3"/>
  <c r="I440" i="3"/>
  <c r="F440" i="3"/>
  <c r="G440" i="3"/>
  <c r="E440" i="3"/>
  <c r="U432" i="3"/>
  <c r="T432" i="3"/>
  <c r="S432" i="3"/>
  <c r="Q432" i="3"/>
  <c r="P432" i="3"/>
  <c r="M432" i="3"/>
  <c r="L432" i="3"/>
  <c r="O432" i="3"/>
  <c r="K432" i="3"/>
  <c r="H432" i="3"/>
  <c r="I432" i="3"/>
  <c r="F432" i="3"/>
  <c r="G432" i="3"/>
  <c r="E432" i="3"/>
  <c r="T424" i="3"/>
  <c r="U424" i="3"/>
  <c r="S424" i="3"/>
  <c r="Q424" i="3"/>
  <c r="P424" i="3"/>
  <c r="L424" i="3"/>
  <c r="M424" i="3"/>
  <c r="O424" i="3"/>
  <c r="K424" i="3"/>
  <c r="H424" i="3"/>
  <c r="I424" i="3"/>
  <c r="F424" i="3"/>
  <c r="G424" i="3"/>
  <c r="E424" i="3"/>
  <c r="U416" i="3"/>
  <c r="T416" i="3"/>
  <c r="S416" i="3"/>
  <c r="P416" i="3"/>
  <c r="O416" i="3"/>
  <c r="L416" i="3"/>
  <c r="M416" i="3"/>
  <c r="Q416" i="3"/>
  <c r="K416" i="3"/>
  <c r="H416" i="3"/>
  <c r="I416" i="3"/>
  <c r="F416" i="3"/>
  <c r="G416" i="3"/>
  <c r="E416" i="3"/>
  <c r="T408" i="3"/>
  <c r="U408" i="3"/>
  <c r="S408" i="3"/>
  <c r="P408" i="3"/>
  <c r="Q408" i="3"/>
  <c r="L408" i="3"/>
  <c r="M408" i="3"/>
  <c r="K408" i="3"/>
  <c r="O408" i="3"/>
  <c r="H408" i="3"/>
  <c r="F408" i="3"/>
  <c r="G408" i="3"/>
  <c r="E408" i="3"/>
  <c r="I408" i="3"/>
  <c r="U401" i="3"/>
  <c r="T401" i="3"/>
  <c r="S401" i="3"/>
  <c r="Q401" i="3"/>
  <c r="P401" i="3"/>
  <c r="M401" i="3"/>
  <c r="L401" i="3"/>
  <c r="O401" i="3"/>
  <c r="K401" i="3"/>
  <c r="I401" i="3"/>
  <c r="H401" i="3"/>
  <c r="G401" i="3"/>
  <c r="F401" i="3"/>
  <c r="E401" i="3"/>
  <c r="T392" i="3"/>
  <c r="U392" i="3"/>
  <c r="Q392" i="3"/>
  <c r="S392" i="3"/>
  <c r="P392" i="3"/>
  <c r="O392" i="3"/>
  <c r="L392" i="3"/>
  <c r="M392" i="3"/>
  <c r="K392" i="3"/>
  <c r="H392" i="3"/>
  <c r="I392" i="3"/>
  <c r="F392" i="3"/>
  <c r="G392" i="3"/>
  <c r="E392" i="3"/>
  <c r="U386" i="3"/>
  <c r="T386" i="3"/>
  <c r="S386" i="3"/>
  <c r="Q386" i="3"/>
  <c r="O386" i="3"/>
  <c r="P386" i="3"/>
  <c r="L386" i="3"/>
  <c r="M386" i="3"/>
  <c r="I386" i="3"/>
  <c r="K386" i="3"/>
  <c r="H386" i="3"/>
  <c r="G386" i="3"/>
  <c r="F386" i="3"/>
  <c r="E386" i="3"/>
  <c r="T376" i="3"/>
  <c r="U376" i="3"/>
  <c r="S376" i="3"/>
  <c r="P376" i="3"/>
  <c r="Q376" i="3"/>
  <c r="L376" i="3"/>
  <c r="O376" i="3"/>
  <c r="M376" i="3"/>
  <c r="K376" i="3"/>
  <c r="H376" i="3"/>
  <c r="I376" i="3"/>
  <c r="F376" i="3"/>
  <c r="G376" i="3"/>
  <c r="E376" i="3"/>
  <c r="U368" i="3"/>
  <c r="T368" i="3"/>
  <c r="Q368" i="3"/>
  <c r="S368" i="3"/>
  <c r="P368" i="3"/>
  <c r="M368" i="3"/>
  <c r="L368" i="3"/>
  <c r="O368" i="3"/>
  <c r="K368" i="3"/>
  <c r="H368" i="3"/>
  <c r="I368" i="3"/>
  <c r="F368" i="3"/>
  <c r="G368" i="3"/>
  <c r="E368" i="3"/>
  <c r="T360" i="3"/>
  <c r="U360" i="3"/>
  <c r="S360" i="3"/>
  <c r="Q360" i="3"/>
  <c r="P360" i="3"/>
  <c r="L360" i="3"/>
  <c r="M360" i="3"/>
  <c r="O360" i="3"/>
  <c r="K360" i="3"/>
  <c r="H360" i="3"/>
  <c r="I360" i="3"/>
  <c r="F360" i="3"/>
  <c r="G360" i="3"/>
  <c r="E360" i="3"/>
  <c r="U352" i="3"/>
  <c r="T352" i="3"/>
  <c r="S352" i="3"/>
  <c r="Q352" i="3"/>
  <c r="P352" i="3"/>
  <c r="O352" i="3"/>
  <c r="L352" i="3"/>
  <c r="M352" i="3"/>
  <c r="K352" i="3"/>
  <c r="H352" i="3"/>
  <c r="I352" i="3"/>
  <c r="F352" i="3"/>
  <c r="G352" i="3"/>
  <c r="E352" i="3"/>
  <c r="U344" i="3"/>
  <c r="T344" i="3"/>
  <c r="S344" i="3"/>
  <c r="Q344" i="3"/>
  <c r="P344" i="3"/>
  <c r="L344" i="3"/>
  <c r="M344" i="3"/>
  <c r="K344" i="3"/>
  <c r="O344" i="3"/>
  <c r="H344" i="3"/>
  <c r="I344" i="3"/>
  <c r="F344" i="3"/>
  <c r="G344" i="3"/>
  <c r="E344" i="3"/>
  <c r="T336" i="3"/>
  <c r="U336" i="3"/>
  <c r="S336" i="3"/>
  <c r="Q336" i="3"/>
  <c r="P336" i="3"/>
  <c r="M336" i="3"/>
  <c r="L336" i="3"/>
  <c r="O336" i="3"/>
  <c r="K336" i="3"/>
  <c r="I336" i="3"/>
  <c r="H336" i="3"/>
  <c r="F336" i="3"/>
  <c r="G336" i="3"/>
  <c r="E336" i="3"/>
  <c r="U328" i="3"/>
  <c r="T328" i="3"/>
  <c r="S328" i="3"/>
  <c r="Q328" i="3"/>
  <c r="P328" i="3"/>
  <c r="M328" i="3"/>
  <c r="O328" i="3"/>
  <c r="L328" i="3"/>
  <c r="K328" i="3"/>
  <c r="H328" i="3"/>
  <c r="F328" i="3"/>
  <c r="I328" i="3"/>
  <c r="G328" i="3"/>
  <c r="E328" i="3"/>
  <c r="T320" i="3"/>
  <c r="U320" i="3"/>
  <c r="S320" i="3"/>
  <c r="Q320" i="3"/>
  <c r="P320" i="3"/>
  <c r="M320" i="3"/>
  <c r="L320" i="3"/>
  <c r="O320" i="3"/>
  <c r="K320" i="3"/>
  <c r="H320" i="3"/>
  <c r="I320" i="3"/>
  <c r="F320" i="3"/>
  <c r="G320" i="3"/>
  <c r="E320" i="3"/>
  <c r="T312" i="3"/>
  <c r="U312" i="3"/>
  <c r="S312" i="3"/>
  <c r="Q312" i="3"/>
  <c r="P312" i="3"/>
  <c r="M312" i="3"/>
  <c r="L312" i="3"/>
  <c r="O312" i="3"/>
  <c r="K312" i="3"/>
  <c r="H312" i="3"/>
  <c r="I312" i="3"/>
  <c r="G312" i="3"/>
  <c r="F312" i="3"/>
  <c r="E312" i="3"/>
  <c r="U304" i="3"/>
  <c r="T304" i="3"/>
  <c r="S304" i="3"/>
  <c r="Q304" i="3"/>
  <c r="P304" i="3"/>
  <c r="M304" i="3"/>
  <c r="L304" i="3"/>
  <c r="O304" i="3"/>
  <c r="K304" i="3"/>
  <c r="H304" i="3"/>
  <c r="I304" i="3"/>
  <c r="F304" i="3"/>
  <c r="G304" i="3"/>
  <c r="E304" i="3"/>
  <c r="U296" i="3"/>
  <c r="T296" i="3"/>
  <c r="S296" i="3"/>
  <c r="Q296" i="3"/>
  <c r="P296" i="3"/>
  <c r="M296" i="3"/>
  <c r="L296" i="3"/>
  <c r="O296" i="3"/>
  <c r="K296" i="3"/>
  <c r="H296" i="3"/>
  <c r="I296" i="3"/>
  <c r="F296" i="3"/>
  <c r="G296" i="3"/>
  <c r="E296" i="3"/>
  <c r="U288" i="3"/>
  <c r="T288" i="3"/>
  <c r="S288" i="3"/>
  <c r="Q288" i="3"/>
  <c r="M288" i="3"/>
  <c r="O288" i="3"/>
  <c r="L288" i="3"/>
  <c r="P288" i="3"/>
  <c r="K288" i="3"/>
  <c r="I288" i="3"/>
  <c r="H288" i="3"/>
  <c r="F288" i="3"/>
  <c r="G288" i="3"/>
  <c r="E288" i="3"/>
  <c r="U280" i="3"/>
  <c r="T280" i="3"/>
  <c r="S280" i="3"/>
  <c r="Q280" i="3"/>
  <c r="M280" i="3"/>
  <c r="P280" i="3"/>
  <c r="L280" i="3"/>
  <c r="O280" i="3"/>
  <c r="K280" i="3"/>
  <c r="H280" i="3"/>
  <c r="F280" i="3"/>
  <c r="I280" i="3"/>
  <c r="G280" i="3"/>
  <c r="E280" i="3"/>
  <c r="U272" i="3"/>
  <c r="T272" i="3"/>
  <c r="S272" i="3"/>
  <c r="Q272" i="3"/>
  <c r="P272" i="3"/>
  <c r="M272" i="3"/>
  <c r="L272" i="3"/>
  <c r="O272" i="3"/>
  <c r="K272" i="3"/>
  <c r="H272" i="3"/>
  <c r="I272" i="3"/>
  <c r="F272" i="3"/>
  <c r="G272" i="3"/>
  <c r="E272" i="3"/>
  <c r="U264" i="3"/>
  <c r="T264" i="3"/>
  <c r="S264" i="3"/>
  <c r="Q264" i="3"/>
  <c r="M264" i="3"/>
  <c r="P264" i="3"/>
  <c r="O264" i="3"/>
  <c r="L264" i="3"/>
  <c r="K264" i="3"/>
  <c r="H264" i="3"/>
  <c r="I264" i="3"/>
  <c r="G264" i="3"/>
  <c r="F264" i="3"/>
  <c r="E264" i="3"/>
  <c r="U256" i="3"/>
  <c r="T256" i="3"/>
  <c r="S256" i="3"/>
  <c r="Q256" i="3"/>
  <c r="M256" i="3"/>
  <c r="P256" i="3"/>
  <c r="L256" i="3"/>
  <c r="O256" i="3"/>
  <c r="K256" i="3"/>
  <c r="I256" i="3"/>
  <c r="H256" i="3"/>
  <c r="G256" i="3"/>
  <c r="F256" i="3"/>
  <c r="E256" i="3"/>
  <c r="U248" i="3"/>
  <c r="T248" i="3"/>
  <c r="S248" i="3"/>
  <c r="Q248" i="3"/>
  <c r="M248" i="3"/>
  <c r="L248" i="3"/>
  <c r="O248" i="3"/>
  <c r="P248" i="3"/>
  <c r="K248" i="3"/>
  <c r="H248" i="3"/>
  <c r="G248" i="3"/>
  <c r="F248" i="3"/>
  <c r="I248" i="3"/>
  <c r="E248" i="3"/>
  <c r="U240" i="3"/>
  <c r="T240" i="3"/>
  <c r="S240" i="3"/>
  <c r="Q240" i="3"/>
  <c r="P240" i="3"/>
  <c r="M240" i="3"/>
  <c r="L240" i="3"/>
  <c r="O240" i="3"/>
  <c r="K240" i="3"/>
  <c r="H240" i="3"/>
  <c r="G240" i="3"/>
  <c r="I240" i="3"/>
  <c r="F240" i="3"/>
  <c r="E240" i="3"/>
  <c r="U232" i="3"/>
  <c r="T232" i="3"/>
  <c r="S232" i="3"/>
  <c r="Q232" i="3"/>
  <c r="P232" i="3"/>
  <c r="M232" i="3"/>
  <c r="L232" i="3"/>
  <c r="O232" i="3"/>
  <c r="K232" i="3"/>
  <c r="H232" i="3"/>
  <c r="I232" i="3"/>
  <c r="G232" i="3"/>
  <c r="F232" i="3"/>
  <c r="E232" i="3"/>
  <c r="U224" i="3"/>
  <c r="T224" i="3"/>
  <c r="S224" i="3"/>
  <c r="Q224" i="3"/>
  <c r="P224" i="3"/>
  <c r="M224" i="3"/>
  <c r="O224" i="3"/>
  <c r="L224" i="3"/>
  <c r="K224" i="3"/>
  <c r="I224" i="3"/>
  <c r="H224" i="3"/>
  <c r="G224" i="3"/>
  <c r="F224" i="3"/>
  <c r="E224" i="3"/>
  <c r="U216" i="3"/>
  <c r="T216" i="3"/>
  <c r="S216" i="3"/>
  <c r="Q216" i="3"/>
  <c r="P216" i="3"/>
  <c r="M216" i="3"/>
  <c r="L216" i="3"/>
  <c r="K216" i="3"/>
  <c r="H216" i="3"/>
  <c r="O216" i="3"/>
  <c r="G216" i="3"/>
  <c r="F216" i="3"/>
  <c r="I216" i="3"/>
  <c r="E216" i="3"/>
  <c r="U208" i="3"/>
  <c r="T208" i="3"/>
  <c r="S208" i="3"/>
  <c r="Q208" i="3"/>
  <c r="P208" i="3"/>
  <c r="M208" i="3"/>
  <c r="L208" i="3"/>
  <c r="O208" i="3"/>
  <c r="K208" i="3"/>
  <c r="H208" i="3"/>
  <c r="G208" i="3"/>
  <c r="I208" i="3"/>
  <c r="F208" i="3"/>
  <c r="E208" i="3"/>
  <c r="U200" i="3"/>
  <c r="T200" i="3"/>
  <c r="S200" i="3"/>
  <c r="Q200" i="3"/>
  <c r="P200" i="3"/>
  <c r="M200" i="3"/>
  <c r="O200" i="3"/>
  <c r="L200" i="3"/>
  <c r="K200" i="3"/>
  <c r="H200" i="3"/>
  <c r="I200" i="3"/>
  <c r="G200" i="3"/>
  <c r="F200" i="3"/>
  <c r="E200" i="3"/>
  <c r="U192" i="3"/>
  <c r="T192" i="3"/>
  <c r="S192" i="3"/>
  <c r="Q192" i="3"/>
  <c r="P192" i="3"/>
  <c r="M192" i="3"/>
  <c r="L192" i="3"/>
  <c r="O192" i="3"/>
  <c r="K192" i="3"/>
  <c r="I192" i="3"/>
  <c r="H192" i="3"/>
  <c r="G192" i="3"/>
  <c r="F192" i="3"/>
  <c r="E192" i="3"/>
  <c r="U184" i="3"/>
  <c r="T184" i="3"/>
  <c r="S184" i="3"/>
  <c r="Q184" i="3"/>
  <c r="P184" i="3"/>
  <c r="M184" i="3"/>
  <c r="L184" i="3"/>
  <c r="O184" i="3"/>
  <c r="K184" i="3"/>
  <c r="H184" i="3"/>
  <c r="G184" i="3"/>
  <c r="F184" i="3"/>
  <c r="I184" i="3"/>
  <c r="E184" i="3"/>
  <c r="U176" i="3"/>
  <c r="T176" i="3"/>
  <c r="S176" i="3"/>
  <c r="Q176" i="3"/>
  <c r="P176" i="3"/>
  <c r="M176" i="3"/>
  <c r="L176" i="3"/>
  <c r="O176" i="3"/>
  <c r="K176" i="3"/>
  <c r="H176" i="3"/>
  <c r="G176" i="3"/>
  <c r="I176" i="3"/>
  <c r="F176" i="3"/>
  <c r="E176" i="3"/>
  <c r="U168" i="3"/>
  <c r="T168" i="3"/>
  <c r="S168" i="3"/>
  <c r="Q168" i="3"/>
  <c r="P168" i="3"/>
  <c r="M168" i="3"/>
  <c r="L168" i="3"/>
  <c r="O168" i="3"/>
  <c r="K168" i="3"/>
  <c r="H168" i="3"/>
  <c r="I168" i="3"/>
  <c r="G168" i="3"/>
  <c r="F168" i="3"/>
  <c r="E168" i="3"/>
  <c r="U160" i="3"/>
  <c r="T160" i="3"/>
  <c r="S160" i="3"/>
  <c r="Q160" i="3"/>
  <c r="P160" i="3"/>
  <c r="M160" i="3"/>
  <c r="O160" i="3"/>
  <c r="L160" i="3"/>
  <c r="K160" i="3"/>
  <c r="I160" i="3"/>
  <c r="H160" i="3"/>
  <c r="G160" i="3"/>
  <c r="F160" i="3"/>
  <c r="E160" i="3"/>
  <c r="U152" i="3"/>
  <c r="T152" i="3"/>
  <c r="S152" i="3"/>
  <c r="Q152" i="3"/>
  <c r="P152" i="3"/>
  <c r="M152" i="3"/>
  <c r="L152" i="3"/>
  <c r="O152" i="3"/>
  <c r="K152" i="3"/>
  <c r="H152" i="3"/>
  <c r="G152" i="3"/>
  <c r="F152" i="3"/>
  <c r="I152" i="3"/>
  <c r="E152" i="3"/>
  <c r="U144" i="3"/>
  <c r="T144" i="3"/>
  <c r="S144" i="3"/>
  <c r="Q144" i="3"/>
  <c r="P144" i="3"/>
  <c r="M144" i="3"/>
  <c r="L144" i="3"/>
  <c r="O144" i="3"/>
  <c r="K144" i="3"/>
  <c r="H144" i="3"/>
  <c r="G144" i="3"/>
  <c r="I144" i="3"/>
  <c r="F144" i="3"/>
  <c r="E144" i="3"/>
  <c r="U136" i="3"/>
  <c r="T136" i="3"/>
  <c r="S136" i="3"/>
  <c r="Q136" i="3"/>
  <c r="P136" i="3"/>
  <c r="M136" i="3"/>
  <c r="O136" i="3"/>
  <c r="L136" i="3"/>
  <c r="K136" i="3"/>
  <c r="H136" i="3"/>
  <c r="I136" i="3"/>
  <c r="G136" i="3"/>
  <c r="F136" i="3"/>
  <c r="E136" i="3"/>
  <c r="U128" i="3"/>
  <c r="T128" i="3"/>
  <c r="S128" i="3"/>
  <c r="Q128" i="3"/>
  <c r="P128" i="3"/>
  <c r="M128" i="3"/>
  <c r="L128" i="3"/>
  <c r="O128" i="3"/>
  <c r="K128" i="3"/>
  <c r="I128" i="3"/>
  <c r="H128" i="3"/>
  <c r="G128" i="3"/>
  <c r="F128" i="3"/>
  <c r="E128" i="3"/>
  <c r="U120" i="3"/>
  <c r="T120" i="3"/>
  <c r="S120" i="3"/>
  <c r="Q120" i="3"/>
  <c r="P120" i="3"/>
  <c r="M120" i="3"/>
  <c r="L120" i="3"/>
  <c r="O120" i="3"/>
  <c r="K120" i="3"/>
  <c r="H120" i="3"/>
  <c r="G120" i="3"/>
  <c r="F120" i="3"/>
  <c r="I120" i="3"/>
  <c r="E120" i="3"/>
  <c r="U112" i="3"/>
  <c r="T112" i="3"/>
  <c r="S112" i="3"/>
  <c r="Q112" i="3"/>
  <c r="P112" i="3"/>
  <c r="M112" i="3"/>
  <c r="L112" i="3"/>
  <c r="O112" i="3"/>
  <c r="K112" i="3"/>
  <c r="H112" i="3"/>
  <c r="G112" i="3"/>
  <c r="I112" i="3"/>
  <c r="F112" i="3"/>
  <c r="E112" i="3"/>
  <c r="U104" i="3"/>
  <c r="T104" i="3"/>
  <c r="S104" i="3"/>
  <c r="Q104" i="3"/>
  <c r="P104" i="3"/>
  <c r="M104" i="3"/>
  <c r="L104" i="3"/>
  <c r="O104" i="3"/>
  <c r="K104" i="3"/>
  <c r="H104" i="3"/>
  <c r="I104" i="3"/>
  <c r="G104" i="3"/>
  <c r="F104" i="3"/>
  <c r="E104" i="3"/>
  <c r="U96" i="3"/>
  <c r="T96" i="3"/>
  <c r="S96" i="3"/>
  <c r="Q96" i="3"/>
  <c r="P96" i="3"/>
  <c r="M96" i="3"/>
  <c r="O96" i="3"/>
  <c r="L96" i="3"/>
  <c r="K96" i="3"/>
  <c r="H96" i="3"/>
  <c r="I96" i="3"/>
  <c r="G96" i="3"/>
  <c r="F96" i="3"/>
  <c r="E96" i="3"/>
  <c r="U88" i="3"/>
  <c r="T88" i="3"/>
  <c r="S88" i="3"/>
  <c r="Q88" i="3"/>
  <c r="P88" i="3"/>
  <c r="M88" i="3"/>
  <c r="L88" i="3"/>
  <c r="O88" i="3"/>
  <c r="K88" i="3"/>
  <c r="H88" i="3"/>
  <c r="I88" i="3"/>
  <c r="G88" i="3"/>
  <c r="F88" i="3"/>
  <c r="E88" i="3"/>
  <c r="U80" i="3"/>
  <c r="T80" i="3"/>
  <c r="S80" i="3"/>
  <c r="Q80" i="3"/>
  <c r="P80" i="3"/>
  <c r="M80" i="3"/>
  <c r="L80" i="3"/>
  <c r="O80" i="3"/>
  <c r="K80" i="3"/>
  <c r="I80" i="3"/>
  <c r="H80" i="3"/>
  <c r="G80" i="3"/>
  <c r="F80" i="3"/>
  <c r="E80" i="3"/>
  <c r="U72" i="3"/>
  <c r="T72" i="3"/>
  <c r="S72" i="3"/>
  <c r="Q72" i="3"/>
  <c r="P72" i="3"/>
  <c r="M72" i="3"/>
  <c r="O72" i="3"/>
  <c r="L72" i="3"/>
  <c r="K72" i="3"/>
  <c r="H72" i="3"/>
  <c r="G72" i="3"/>
  <c r="I72" i="3"/>
  <c r="F72" i="3"/>
  <c r="E72" i="3"/>
  <c r="U64" i="3"/>
  <c r="T64" i="3"/>
  <c r="S64" i="3"/>
  <c r="Q64" i="3"/>
  <c r="P64" i="3"/>
  <c r="O64" i="3"/>
  <c r="M64" i="3"/>
  <c r="L64" i="3"/>
  <c r="K64" i="3"/>
  <c r="H64" i="3"/>
  <c r="G64" i="3"/>
  <c r="F64" i="3"/>
  <c r="I64" i="3"/>
  <c r="E64" i="3"/>
  <c r="U56" i="3"/>
  <c r="T56" i="3"/>
  <c r="S56" i="3"/>
  <c r="Q56" i="3"/>
  <c r="P56" i="3"/>
  <c r="M56" i="3"/>
  <c r="O56" i="3"/>
  <c r="L56" i="3"/>
  <c r="K56" i="3"/>
  <c r="H56" i="3"/>
  <c r="G56" i="3"/>
  <c r="F56" i="3"/>
  <c r="I56" i="3"/>
  <c r="E56" i="3"/>
  <c r="U48" i="3"/>
  <c r="T48" i="3"/>
  <c r="S48" i="3"/>
  <c r="Q48" i="3"/>
  <c r="P48" i="3"/>
  <c r="M48" i="3"/>
  <c r="O48" i="3"/>
  <c r="L48" i="3"/>
  <c r="K48" i="3"/>
  <c r="H48" i="3"/>
  <c r="G48" i="3"/>
  <c r="I48" i="3"/>
  <c r="F48" i="3"/>
  <c r="E48" i="3"/>
  <c r="U40" i="3"/>
  <c r="T40" i="3"/>
  <c r="S40" i="3"/>
  <c r="Q40" i="3"/>
  <c r="P40" i="3"/>
  <c r="M40" i="3"/>
  <c r="L40" i="3"/>
  <c r="O40" i="3"/>
  <c r="K40" i="3"/>
  <c r="H40" i="3"/>
  <c r="I40" i="3"/>
  <c r="G40" i="3"/>
  <c r="F40" i="3"/>
  <c r="E40" i="3"/>
  <c r="U32" i="3"/>
  <c r="T32" i="3"/>
  <c r="S32" i="3"/>
  <c r="Q32" i="3"/>
  <c r="P32" i="3"/>
  <c r="O32" i="3"/>
  <c r="M32" i="3"/>
  <c r="L32" i="3"/>
  <c r="K32" i="3"/>
  <c r="H32" i="3"/>
  <c r="I32" i="3"/>
  <c r="G32" i="3"/>
  <c r="F32" i="3"/>
  <c r="E32" i="3"/>
  <c r="U24" i="3"/>
  <c r="T24" i="3"/>
  <c r="S24" i="3"/>
  <c r="Q24" i="3"/>
  <c r="P24" i="3"/>
  <c r="M24" i="3"/>
  <c r="O24" i="3"/>
  <c r="L24" i="3"/>
  <c r="K24" i="3"/>
  <c r="H24" i="3"/>
  <c r="I24" i="3"/>
  <c r="G24" i="3"/>
  <c r="F24" i="3"/>
  <c r="E24" i="3"/>
  <c r="U16" i="3"/>
  <c r="T16" i="3"/>
  <c r="S16" i="3"/>
  <c r="Q16" i="3"/>
  <c r="P16" i="3"/>
  <c r="M16" i="3"/>
  <c r="O16" i="3"/>
  <c r="L16" i="3"/>
  <c r="K16" i="3"/>
  <c r="I16" i="3"/>
  <c r="H16" i="3"/>
  <c r="G16" i="3"/>
  <c r="F16" i="3"/>
  <c r="E16" i="3"/>
  <c r="U8" i="3"/>
  <c r="T8" i="3"/>
  <c r="S8" i="3"/>
  <c r="Q8" i="3"/>
  <c r="P8" i="3"/>
  <c r="O8" i="3"/>
  <c r="M8" i="3"/>
  <c r="L8" i="3"/>
  <c r="K8" i="3"/>
  <c r="H8" i="3"/>
  <c r="G8" i="3"/>
  <c r="I8" i="3"/>
  <c r="F8" i="3"/>
  <c r="E8" i="3"/>
  <c r="U627" i="3"/>
  <c r="T627" i="3"/>
  <c r="S627" i="3"/>
  <c r="Q627" i="3"/>
  <c r="O627" i="3"/>
  <c r="M627" i="3"/>
  <c r="P627" i="3"/>
  <c r="L627" i="3"/>
  <c r="I627" i="3"/>
  <c r="H627" i="3"/>
  <c r="K627" i="3"/>
  <c r="G627" i="3"/>
  <c r="F627" i="3"/>
  <c r="E627" i="3"/>
  <c r="U563" i="3"/>
  <c r="T563" i="3"/>
  <c r="S563" i="3"/>
  <c r="Q563" i="3"/>
  <c r="O563" i="3"/>
  <c r="M563" i="3"/>
  <c r="P563" i="3"/>
  <c r="L563" i="3"/>
  <c r="I563" i="3"/>
  <c r="H563" i="3"/>
  <c r="K563" i="3"/>
  <c r="G563" i="3"/>
  <c r="F563" i="3"/>
  <c r="E563" i="3"/>
  <c r="U515" i="3"/>
  <c r="T515" i="3"/>
  <c r="S515" i="3"/>
  <c r="Q515" i="3"/>
  <c r="O515" i="3"/>
  <c r="M515" i="3"/>
  <c r="L515" i="3"/>
  <c r="P515" i="3"/>
  <c r="I515" i="3"/>
  <c r="H515" i="3"/>
  <c r="G515" i="3"/>
  <c r="F515" i="3"/>
  <c r="K515" i="3"/>
  <c r="E515" i="3"/>
  <c r="U467" i="3"/>
  <c r="T467" i="3"/>
  <c r="S467" i="3"/>
  <c r="Q467" i="3"/>
  <c r="O467" i="3"/>
  <c r="M467" i="3"/>
  <c r="P467" i="3"/>
  <c r="L467" i="3"/>
  <c r="K467" i="3"/>
  <c r="I467" i="3"/>
  <c r="H467" i="3"/>
  <c r="G467" i="3"/>
  <c r="F467" i="3"/>
  <c r="E467" i="3"/>
  <c r="U427" i="3"/>
  <c r="T427" i="3"/>
  <c r="S427" i="3"/>
  <c r="Q427" i="3"/>
  <c r="P427" i="3"/>
  <c r="O427" i="3"/>
  <c r="M427" i="3"/>
  <c r="L427" i="3"/>
  <c r="K427" i="3"/>
  <c r="H427" i="3"/>
  <c r="I427" i="3"/>
  <c r="G427" i="3"/>
  <c r="F427" i="3"/>
  <c r="E427" i="3"/>
  <c r="U379" i="3"/>
  <c r="T379" i="3"/>
  <c r="S379" i="3"/>
  <c r="Q379" i="3"/>
  <c r="P379" i="3"/>
  <c r="O379" i="3"/>
  <c r="M379" i="3"/>
  <c r="L379" i="3"/>
  <c r="H379" i="3"/>
  <c r="K379" i="3"/>
  <c r="I379" i="3"/>
  <c r="G379" i="3"/>
  <c r="F379" i="3"/>
  <c r="E379" i="3"/>
  <c r="U331" i="3"/>
  <c r="T331" i="3"/>
  <c r="S331" i="3"/>
  <c r="Q331" i="3"/>
  <c r="P331" i="3"/>
  <c r="O331" i="3"/>
  <c r="M331" i="3"/>
  <c r="L331" i="3"/>
  <c r="H331" i="3"/>
  <c r="K331" i="3"/>
  <c r="I331" i="3"/>
  <c r="G331" i="3"/>
  <c r="F331" i="3"/>
  <c r="E331" i="3"/>
  <c r="U275" i="3"/>
  <c r="T275" i="3"/>
  <c r="S275" i="3"/>
  <c r="P275" i="3"/>
  <c r="Q275" i="3"/>
  <c r="O275" i="3"/>
  <c r="M275" i="3"/>
  <c r="L275" i="3"/>
  <c r="K275" i="3"/>
  <c r="H275" i="3"/>
  <c r="I275" i="3"/>
  <c r="G275" i="3"/>
  <c r="F275" i="3"/>
  <c r="E275" i="3"/>
  <c r="U242" i="3"/>
  <c r="T242" i="3"/>
  <c r="S242" i="3"/>
  <c r="Q242" i="3"/>
  <c r="P242" i="3"/>
  <c r="O242" i="3"/>
  <c r="M242" i="3"/>
  <c r="L242" i="3"/>
  <c r="I242" i="3"/>
  <c r="K242" i="3"/>
  <c r="H242" i="3"/>
  <c r="F242" i="3"/>
  <c r="G242" i="3"/>
  <c r="E242" i="3"/>
  <c r="U203" i="3"/>
  <c r="T203" i="3"/>
  <c r="S203" i="3"/>
  <c r="Q203" i="3"/>
  <c r="P203" i="3"/>
  <c r="O203" i="3"/>
  <c r="M203" i="3"/>
  <c r="L203" i="3"/>
  <c r="I203" i="3"/>
  <c r="H203" i="3"/>
  <c r="K203" i="3"/>
  <c r="F203" i="3"/>
  <c r="G203" i="3"/>
  <c r="E203" i="3"/>
  <c r="U155" i="3"/>
  <c r="T155" i="3"/>
  <c r="S155" i="3"/>
  <c r="P155" i="3"/>
  <c r="Q155" i="3"/>
  <c r="O155" i="3"/>
  <c r="M155" i="3"/>
  <c r="L155" i="3"/>
  <c r="K155" i="3"/>
  <c r="H155" i="3"/>
  <c r="I155" i="3"/>
  <c r="F155" i="3"/>
  <c r="G155" i="3"/>
  <c r="E155" i="3"/>
  <c r="U27" i="3"/>
  <c r="T27" i="3"/>
  <c r="S27" i="3"/>
  <c r="Q27" i="3"/>
  <c r="P27" i="3"/>
  <c r="M27" i="3"/>
  <c r="O27" i="3"/>
  <c r="L27" i="3"/>
  <c r="I27" i="3"/>
  <c r="K27" i="3"/>
  <c r="H27" i="3"/>
  <c r="F27" i="3"/>
  <c r="G27" i="3"/>
  <c r="E27" i="3"/>
  <c r="U639" i="3"/>
  <c r="T639" i="3"/>
  <c r="S639" i="3"/>
  <c r="Q639" i="3"/>
  <c r="P639" i="3"/>
  <c r="O639" i="3"/>
  <c r="M639" i="3"/>
  <c r="K639" i="3"/>
  <c r="L639" i="3"/>
  <c r="I639" i="3"/>
  <c r="H639" i="3"/>
  <c r="E639" i="3"/>
  <c r="G639" i="3"/>
  <c r="F639" i="3"/>
  <c r="U631" i="3"/>
  <c r="T631" i="3"/>
  <c r="S631" i="3"/>
  <c r="Q631" i="3"/>
  <c r="P631" i="3"/>
  <c r="O631" i="3"/>
  <c r="M631" i="3"/>
  <c r="K631" i="3"/>
  <c r="L631" i="3"/>
  <c r="I631" i="3"/>
  <c r="H631" i="3"/>
  <c r="F631" i="3"/>
  <c r="E631" i="3"/>
  <c r="G631" i="3"/>
  <c r="U623" i="3"/>
  <c r="T623" i="3"/>
  <c r="S623" i="3"/>
  <c r="Q623" i="3"/>
  <c r="P623" i="3"/>
  <c r="M623" i="3"/>
  <c r="O623" i="3"/>
  <c r="K623" i="3"/>
  <c r="L623" i="3"/>
  <c r="I623" i="3"/>
  <c r="H623" i="3"/>
  <c r="F623" i="3"/>
  <c r="G623" i="3"/>
  <c r="E623" i="3"/>
  <c r="U615" i="3"/>
  <c r="T615" i="3"/>
  <c r="S615" i="3"/>
  <c r="Q615" i="3"/>
  <c r="P615" i="3"/>
  <c r="O615" i="3"/>
  <c r="M615" i="3"/>
  <c r="K615" i="3"/>
  <c r="L615" i="3"/>
  <c r="I615" i="3"/>
  <c r="H615" i="3"/>
  <c r="F615" i="3"/>
  <c r="E615" i="3"/>
  <c r="G615" i="3"/>
  <c r="U607" i="3"/>
  <c r="T607" i="3"/>
  <c r="S607" i="3"/>
  <c r="Q607" i="3"/>
  <c r="P607" i="3"/>
  <c r="O607" i="3"/>
  <c r="M607" i="3"/>
  <c r="K607" i="3"/>
  <c r="L607" i="3"/>
  <c r="I607" i="3"/>
  <c r="H607" i="3"/>
  <c r="F607" i="3"/>
  <c r="G607" i="3"/>
  <c r="E607" i="3"/>
  <c r="U599" i="3"/>
  <c r="T599" i="3"/>
  <c r="S599" i="3"/>
  <c r="Q599" i="3"/>
  <c r="P599" i="3"/>
  <c r="O599" i="3"/>
  <c r="M599" i="3"/>
  <c r="L599" i="3"/>
  <c r="K599" i="3"/>
  <c r="I599" i="3"/>
  <c r="H599" i="3"/>
  <c r="F599" i="3"/>
  <c r="E599" i="3"/>
  <c r="G599" i="3"/>
  <c r="U591" i="3"/>
  <c r="T591" i="3"/>
  <c r="S591" i="3"/>
  <c r="Q591" i="3"/>
  <c r="P591" i="3"/>
  <c r="O591" i="3"/>
  <c r="M591" i="3"/>
  <c r="L591" i="3"/>
  <c r="K591" i="3"/>
  <c r="I591" i="3"/>
  <c r="H591" i="3"/>
  <c r="F591" i="3"/>
  <c r="G591" i="3"/>
  <c r="E591" i="3"/>
  <c r="U582" i="3"/>
  <c r="T582" i="3"/>
  <c r="Q582" i="3"/>
  <c r="S582" i="3"/>
  <c r="O582" i="3"/>
  <c r="P582" i="3"/>
  <c r="M582" i="3"/>
  <c r="K582" i="3"/>
  <c r="L582" i="3"/>
  <c r="I582" i="3"/>
  <c r="H582" i="3"/>
  <c r="E582" i="3"/>
  <c r="F582" i="3"/>
  <c r="G582" i="3"/>
  <c r="U575" i="3"/>
  <c r="T575" i="3"/>
  <c r="S575" i="3"/>
  <c r="Q575" i="3"/>
  <c r="P575" i="3"/>
  <c r="O575" i="3"/>
  <c r="M575" i="3"/>
  <c r="K575" i="3"/>
  <c r="I575" i="3"/>
  <c r="H575" i="3"/>
  <c r="L575" i="3"/>
  <c r="F575" i="3"/>
  <c r="E575" i="3"/>
  <c r="G575" i="3"/>
  <c r="U567" i="3"/>
  <c r="T567" i="3"/>
  <c r="S567" i="3"/>
  <c r="Q567" i="3"/>
  <c r="P567" i="3"/>
  <c r="L567" i="3"/>
  <c r="O567" i="3"/>
  <c r="M567" i="3"/>
  <c r="K567" i="3"/>
  <c r="I567" i="3"/>
  <c r="H567" i="3"/>
  <c r="F567" i="3"/>
  <c r="E567" i="3"/>
  <c r="G567" i="3"/>
  <c r="U559" i="3"/>
  <c r="T559" i="3"/>
  <c r="S559" i="3"/>
  <c r="Q559" i="3"/>
  <c r="P559" i="3"/>
  <c r="L559" i="3"/>
  <c r="M559" i="3"/>
  <c r="K559" i="3"/>
  <c r="O559" i="3"/>
  <c r="I559" i="3"/>
  <c r="H559" i="3"/>
  <c r="F559" i="3"/>
  <c r="G559" i="3"/>
  <c r="E559" i="3"/>
  <c r="U551" i="3"/>
  <c r="T551" i="3"/>
  <c r="S551" i="3"/>
  <c r="Q551" i="3"/>
  <c r="P551" i="3"/>
  <c r="L551" i="3"/>
  <c r="O551" i="3"/>
  <c r="M551" i="3"/>
  <c r="K551" i="3"/>
  <c r="I551" i="3"/>
  <c r="H551" i="3"/>
  <c r="F551" i="3"/>
  <c r="E551" i="3"/>
  <c r="G551" i="3"/>
  <c r="U543" i="3"/>
  <c r="T543" i="3"/>
  <c r="S543" i="3"/>
  <c r="Q543" i="3"/>
  <c r="P543" i="3"/>
  <c r="O543" i="3"/>
  <c r="L543" i="3"/>
  <c r="M543" i="3"/>
  <c r="K543" i="3"/>
  <c r="I543" i="3"/>
  <c r="H543" i="3"/>
  <c r="F543" i="3"/>
  <c r="G543" i="3"/>
  <c r="E543" i="3"/>
  <c r="U535" i="3"/>
  <c r="T535" i="3"/>
  <c r="S535" i="3"/>
  <c r="Q535" i="3"/>
  <c r="P535" i="3"/>
  <c r="L535" i="3"/>
  <c r="O535" i="3"/>
  <c r="M535" i="3"/>
  <c r="K535" i="3"/>
  <c r="I535" i="3"/>
  <c r="H535" i="3"/>
  <c r="F535" i="3"/>
  <c r="E535" i="3"/>
  <c r="G535" i="3"/>
  <c r="U527" i="3"/>
  <c r="T527" i="3"/>
  <c r="S527" i="3"/>
  <c r="Q527" i="3"/>
  <c r="P527" i="3"/>
  <c r="L527" i="3"/>
  <c r="O527" i="3"/>
  <c r="M527" i="3"/>
  <c r="K527" i="3"/>
  <c r="I527" i="3"/>
  <c r="H527" i="3"/>
  <c r="F527" i="3"/>
  <c r="G527" i="3"/>
  <c r="E527" i="3"/>
  <c r="T519" i="3"/>
  <c r="U519" i="3"/>
  <c r="S519" i="3"/>
  <c r="Q519" i="3"/>
  <c r="P519" i="3"/>
  <c r="L519" i="3"/>
  <c r="M519" i="3"/>
  <c r="O519" i="3"/>
  <c r="K519" i="3"/>
  <c r="I519" i="3"/>
  <c r="H519" i="3"/>
  <c r="F519" i="3"/>
  <c r="E519" i="3"/>
  <c r="G519" i="3"/>
  <c r="U511" i="3"/>
  <c r="T511" i="3"/>
  <c r="S511" i="3"/>
  <c r="Q511" i="3"/>
  <c r="P511" i="3"/>
  <c r="L511" i="3"/>
  <c r="O511" i="3"/>
  <c r="M511" i="3"/>
  <c r="K511" i="3"/>
  <c r="I511" i="3"/>
  <c r="H511" i="3"/>
  <c r="F511" i="3"/>
  <c r="G511" i="3"/>
  <c r="E511" i="3"/>
  <c r="U503" i="3"/>
  <c r="T503" i="3"/>
  <c r="S503" i="3"/>
  <c r="Q503" i="3"/>
  <c r="P503" i="3"/>
  <c r="L503" i="3"/>
  <c r="O503" i="3"/>
  <c r="M503" i="3"/>
  <c r="K503" i="3"/>
  <c r="I503" i="3"/>
  <c r="H503" i="3"/>
  <c r="F503" i="3"/>
  <c r="E503" i="3"/>
  <c r="G503" i="3"/>
  <c r="U495" i="3"/>
  <c r="T495" i="3"/>
  <c r="S495" i="3"/>
  <c r="Q495" i="3"/>
  <c r="P495" i="3"/>
  <c r="L495" i="3"/>
  <c r="M495" i="3"/>
  <c r="K495" i="3"/>
  <c r="O495" i="3"/>
  <c r="I495" i="3"/>
  <c r="H495" i="3"/>
  <c r="F495" i="3"/>
  <c r="G495" i="3"/>
  <c r="E495" i="3"/>
  <c r="U487" i="3"/>
  <c r="T487" i="3"/>
  <c r="S487" i="3"/>
  <c r="Q487" i="3"/>
  <c r="P487" i="3"/>
  <c r="L487" i="3"/>
  <c r="O487" i="3"/>
  <c r="M487" i="3"/>
  <c r="K487" i="3"/>
  <c r="I487" i="3"/>
  <c r="H487" i="3"/>
  <c r="F487" i="3"/>
  <c r="E487" i="3"/>
  <c r="G487" i="3"/>
  <c r="U479" i="3"/>
  <c r="T479" i="3"/>
  <c r="S479" i="3"/>
  <c r="Q479" i="3"/>
  <c r="P479" i="3"/>
  <c r="O479" i="3"/>
  <c r="L479" i="3"/>
  <c r="M479" i="3"/>
  <c r="K479" i="3"/>
  <c r="I479" i="3"/>
  <c r="H479" i="3"/>
  <c r="F479" i="3"/>
  <c r="E479" i="3"/>
  <c r="G479" i="3"/>
  <c r="U471" i="3"/>
  <c r="T471" i="3"/>
  <c r="S471" i="3"/>
  <c r="Q471" i="3"/>
  <c r="P471" i="3"/>
  <c r="L471" i="3"/>
  <c r="O471" i="3"/>
  <c r="M471" i="3"/>
  <c r="K471" i="3"/>
  <c r="I471" i="3"/>
  <c r="H471" i="3"/>
  <c r="F471" i="3"/>
  <c r="E471" i="3"/>
  <c r="G471" i="3"/>
  <c r="U463" i="3"/>
  <c r="T463" i="3"/>
  <c r="S463" i="3"/>
  <c r="Q463" i="3"/>
  <c r="P463" i="3"/>
  <c r="L463" i="3"/>
  <c r="O463" i="3"/>
  <c r="M463" i="3"/>
  <c r="K463" i="3"/>
  <c r="H463" i="3"/>
  <c r="I463" i="3"/>
  <c r="F463" i="3"/>
  <c r="G463" i="3"/>
  <c r="E463" i="3"/>
  <c r="U455" i="3"/>
  <c r="T455" i="3"/>
  <c r="S455" i="3"/>
  <c r="Q455" i="3"/>
  <c r="P455" i="3"/>
  <c r="L455" i="3"/>
  <c r="M455" i="3"/>
  <c r="O455" i="3"/>
  <c r="K455" i="3"/>
  <c r="H455" i="3"/>
  <c r="I455" i="3"/>
  <c r="F455" i="3"/>
  <c r="E455" i="3"/>
  <c r="G455" i="3"/>
  <c r="U447" i="3"/>
  <c r="T447" i="3"/>
  <c r="S447" i="3"/>
  <c r="Q447" i="3"/>
  <c r="P447" i="3"/>
  <c r="L447" i="3"/>
  <c r="O447" i="3"/>
  <c r="M447" i="3"/>
  <c r="K447" i="3"/>
  <c r="I447" i="3"/>
  <c r="H447" i="3"/>
  <c r="F447" i="3"/>
  <c r="G447" i="3"/>
  <c r="E447" i="3"/>
  <c r="U439" i="3"/>
  <c r="T439" i="3"/>
  <c r="S439" i="3"/>
  <c r="Q439" i="3"/>
  <c r="P439" i="3"/>
  <c r="M439" i="3"/>
  <c r="L439" i="3"/>
  <c r="O439" i="3"/>
  <c r="K439" i="3"/>
  <c r="I439" i="3"/>
  <c r="H439" i="3"/>
  <c r="F439" i="3"/>
  <c r="E439" i="3"/>
  <c r="G439" i="3"/>
  <c r="U431" i="3"/>
  <c r="T431" i="3"/>
  <c r="S431" i="3"/>
  <c r="Q431" i="3"/>
  <c r="P431" i="3"/>
  <c r="M431" i="3"/>
  <c r="L431" i="3"/>
  <c r="O431" i="3"/>
  <c r="K431" i="3"/>
  <c r="I431" i="3"/>
  <c r="H431" i="3"/>
  <c r="F431" i="3"/>
  <c r="G431" i="3"/>
  <c r="E431" i="3"/>
  <c r="T423" i="3"/>
  <c r="U423" i="3"/>
  <c r="S423" i="3"/>
  <c r="Q423" i="3"/>
  <c r="P423" i="3"/>
  <c r="M423" i="3"/>
  <c r="L423" i="3"/>
  <c r="O423" i="3"/>
  <c r="K423" i="3"/>
  <c r="I423" i="3"/>
  <c r="H423" i="3"/>
  <c r="F423" i="3"/>
  <c r="E423" i="3"/>
  <c r="G423" i="3"/>
  <c r="U415" i="3"/>
  <c r="T415" i="3"/>
  <c r="S415" i="3"/>
  <c r="Q415" i="3"/>
  <c r="P415" i="3"/>
  <c r="M415" i="3"/>
  <c r="O415" i="3"/>
  <c r="L415" i="3"/>
  <c r="K415" i="3"/>
  <c r="I415" i="3"/>
  <c r="H415" i="3"/>
  <c r="F415" i="3"/>
  <c r="E415" i="3"/>
  <c r="G415" i="3"/>
  <c r="T407" i="3"/>
  <c r="U407" i="3"/>
  <c r="S407" i="3"/>
  <c r="Q407" i="3"/>
  <c r="P407" i="3"/>
  <c r="M407" i="3"/>
  <c r="L407" i="3"/>
  <c r="O407" i="3"/>
  <c r="K407" i="3"/>
  <c r="I407" i="3"/>
  <c r="H407" i="3"/>
  <c r="F407" i="3"/>
  <c r="E407" i="3"/>
  <c r="G407" i="3"/>
  <c r="U399" i="3"/>
  <c r="T399" i="3"/>
  <c r="S399" i="3"/>
  <c r="Q399" i="3"/>
  <c r="P399" i="3"/>
  <c r="M399" i="3"/>
  <c r="L399" i="3"/>
  <c r="O399" i="3"/>
  <c r="K399" i="3"/>
  <c r="I399" i="3"/>
  <c r="H399" i="3"/>
  <c r="F399" i="3"/>
  <c r="E399" i="3"/>
  <c r="G399" i="3"/>
  <c r="T391" i="3"/>
  <c r="U391" i="3"/>
  <c r="S391" i="3"/>
  <c r="Q391" i="3"/>
  <c r="P391" i="3"/>
  <c r="M391" i="3"/>
  <c r="L391" i="3"/>
  <c r="O391" i="3"/>
  <c r="K391" i="3"/>
  <c r="I391" i="3"/>
  <c r="H391" i="3"/>
  <c r="F391" i="3"/>
  <c r="G391" i="3"/>
  <c r="E391" i="3"/>
  <c r="U383" i="3"/>
  <c r="T383" i="3"/>
  <c r="S383" i="3"/>
  <c r="Q383" i="3"/>
  <c r="P383" i="3"/>
  <c r="M383" i="3"/>
  <c r="L383" i="3"/>
  <c r="O383" i="3"/>
  <c r="K383" i="3"/>
  <c r="I383" i="3"/>
  <c r="H383" i="3"/>
  <c r="F383" i="3"/>
  <c r="G383" i="3"/>
  <c r="E383" i="3"/>
  <c r="T375" i="3"/>
  <c r="U375" i="3"/>
  <c r="S375" i="3"/>
  <c r="Q375" i="3"/>
  <c r="P375" i="3"/>
  <c r="M375" i="3"/>
  <c r="L375" i="3"/>
  <c r="O375" i="3"/>
  <c r="K375" i="3"/>
  <c r="I375" i="3"/>
  <c r="H375" i="3"/>
  <c r="F375" i="3"/>
  <c r="G375" i="3"/>
  <c r="E375" i="3"/>
  <c r="U367" i="3"/>
  <c r="T367" i="3"/>
  <c r="S367" i="3"/>
  <c r="Q367" i="3"/>
  <c r="P367" i="3"/>
  <c r="M367" i="3"/>
  <c r="L367" i="3"/>
  <c r="K367" i="3"/>
  <c r="O367" i="3"/>
  <c r="I367" i="3"/>
  <c r="H367" i="3"/>
  <c r="F367" i="3"/>
  <c r="E367" i="3"/>
  <c r="G367" i="3"/>
  <c r="T359" i="3"/>
  <c r="U359" i="3"/>
  <c r="S359" i="3"/>
  <c r="Q359" i="3"/>
  <c r="P359" i="3"/>
  <c r="M359" i="3"/>
  <c r="L359" i="3"/>
  <c r="O359" i="3"/>
  <c r="K359" i="3"/>
  <c r="I359" i="3"/>
  <c r="H359" i="3"/>
  <c r="F359" i="3"/>
  <c r="E359" i="3"/>
  <c r="G359" i="3"/>
  <c r="U351" i="3"/>
  <c r="T351" i="3"/>
  <c r="S351" i="3"/>
  <c r="Q351" i="3"/>
  <c r="P351" i="3"/>
  <c r="M351" i="3"/>
  <c r="O351" i="3"/>
  <c r="L351" i="3"/>
  <c r="K351" i="3"/>
  <c r="I351" i="3"/>
  <c r="H351" i="3"/>
  <c r="F351" i="3"/>
  <c r="G351" i="3"/>
  <c r="E351" i="3"/>
  <c r="T343" i="3"/>
  <c r="U343" i="3"/>
  <c r="S343" i="3"/>
  <c r="Q343" i="3"/>
  <c r="P343" i="3"/>
  <c r="M343" i="3"/>
  <c r="L343" i="3"/>
  <c r="O343" i="3"/>
  <c r="K343" i="3"/>
  <c r="I343" i="3"/>
  <c r="H343" i="3"/>
  <c r="F343" i="3"/>
  <c r="E343" i="3"/>
  <c r="G343" i="3"/>
  <c r="T335" i="3"/>
  <c r="U335" i="3"/>
  <c r="S335" i="3"/>
  <c r="Q335" i="3"/>
  <c r="P335" i="3"/>
  <c r="M335" i="3"/>
  <c r="L335" i="3"/>
  <c r="O335" i="3"/>
  <c r="K335" i="3"/>
  <c r="I335" i="3"/>
  <c r="H335" i="3"/>
  <c r="F335" i="3"/>
  <c r="E335" i="3"/>
  <c r="G335" i="3"/>
  <c r="U327" i="3"/>
  <c r="T327" i="3"/>
  <c r="S327" i="3"/>
  <c r="Q327" i="3"/>
  <c r="P327" i="3"/>
  <c r="M327" i="3"/>
  <c r="L327" i="3"/>
  <c r="O327" i="3"/>
  <c r="K327" i="3"/>
  <c r="I327" i="3"/>
  <c r="H327" i="3"/>
  <c r="F327" i="3"/>
  <c r="G327" i="3"/>
  <c r="E327" i="3"/>
  <c r="T319" i="3"/>
  <c r="U319" i="3"/>
  <c r="S319" i="3"/>
  <c r="Q319" i="3"/>
  <c r="P319" i="3"/>
  <c r="M319" i="3"/>
  <c r="L319" i="3"/>
  <c r="O319" i="3"/>
  <c r="K319" i="3"/>
  <c r="I319" i="3"/>
  <c r="H319" i="3"/>
  <c r="F319" i="3"/>
  <c r="G319" i="3"/>
  <c r="E319" i="3"/>
  <c r="T311" i="3"/>
  <c r="U311" i="3"/>
  <c r="S311" i="3"/>
  <c r="Q311" i="3"/>
  <c r="P311" i="3"/>
  <c r="M311" i="3"/>
  <c r="L311" i="3"/>
  <c r="O311" i="3"/>
  <c r="K311" i="3"/>
  <c r="I311" i="3"/>
  <c r="H311" i="3"/>
  <c r="G311" i="3"/>
  <c r="F311" i="3"/>
  <c r="E311" i="3"/>
  <c r="U303" i="3"/>
  <c r="T303" i="3"/>
  <c r="S303" i="3"/>
  <c r="Q303" i="3"/>
  <c r="P303" i="3"/>
  <c r="M303" i="3"/>
  <c r="L303" i="3"/>
  <c r="O303" i="3"/>
  <c r="K303" i="3"/>
  <c r="I303" i="3"/>
  <c r="H303" i="3"/>
  <c r="G303" i="3"/>
  <c r="F303" i="3"/>
  <c r="E303" i="3"/>
  <c r="T295" i="3"/>
  <c r="U295" i="3"/>
  <c r="S295" i="3"/>
  <c r="Q295" i="3"/>
  <c r="P295" i="3"/>
  <c r="M295" i="3"/>
  <c r="L295" i="3"/>
  <c r="O295" i="3"/>
  <c r="K295" i="3"/>
  <c r="I295" i="3"/>
  <c r="H295" i="3"/>
  <c r="G295" i="3"/>
  <c r="F295" i="3"/>
  <c r="E295" i="3"/>
  <c r="T287" i="3"/>
  <c r="U287" i="3"/>
  <c r="S287" i="3"/>
  <c r="Q287" i="3"/>
  <c r="M287" i="3"/>
  <c r="O287" i="3"/>
  <c r="L287" i="3"/>
  <c r="P287" i="3"/>
  <c r="K287" i="3"/>
  <c r="I287" i="3"/>
  <c r="H287" i="3"/>
  <c r="G287" i="3"/>
  <c r="F287" i="3"/>
  <c r="E287" i="3"/>
  <c r="T279" i="3"/>
  <c r="U279" i="3"/>
  <c r="S279" i="3"/>
  <c r="Q279" i="3"/>
  <c r="P279" i="3"/>
  <c r="M279" i="3"/>
  <c r="L279" i="3"/>
  <c r="O279" i="3"/>
  <c r="K279" i="3"/>
  <c r="I279" i="3"/>
  <c r="H279" i="3"/>
  <c r="G279" i="3"/>
  <c r="F279" i="3"/>
  <c r="E279" i="3"/>
  <c r="U271" i="3"/>
  <c r="T271" i="3"/>
  <c r="S271" i="3"/>
  <c r="Q271" i="3"/>
  <c r="P271" i="3"/>
  <c r="M271" i="3"/>
  <c r="L271" i="3"/>
  <c r="O271" i="3"/>
  <c r="K271" i="3"/>
  <c r="I271" i="3"/>
  <c r="H271" i="3"/>
  <c r="G271" i="3"/>
  <c r="F271" i="3"/>
  <c r="E271" i="3"/>
  <c r="T263" i="3"/>
  <c r="U263" i="3"/>
  <c r="S263" i="3"/>
  <c r="Q263" i="3"/>
  <c r="P263" i="3"/>
  <c r="M263" i="3"/>
  <c r="L263" i="3"/>
  <c r="O263" i="3"/>
  <c r="K263" i="3"/>
  <c r="I263" i="3"/>
  <c r="H263" i="3"/>
  <c r="F263" i="3"/>
  <c r="E263" i="3"/>
  <c r="G263" i="3"/>
  <c r="T255" i="3"/>
  <c r="U255" i="3"/>
  <c r="S255" i="3"/>
  <c r="Q255" i="3"/>
  <c r="M255" i="3"/>
  <c r="P255" i="3"/>
  <c r="L255" i="3"/>
  <c r="O255" i="3"/>
  <c r="K255" i="3"/>
  <c r="I255" i="3"/>
  <c r="H255" i="3"/>
  <c r="G255" i="3"/>
  <c r="F255" i="3"/>
  <c r="E255" i="3"/>
  <c r="T247" i="3"/>
  <c r="U247" i="3"/>
  <c r="S247" i="3"/>
  <c r="Q247" i="3"/>
  <c r="P247" i="3"/>
  <c r="M247" i="3"/>
  <c r="L247" i="3"/>
  <c r="O247" i="3"/>
  <c r="K247" i="3"/>
  <c r="I247" i="3"/>
  <c r="H247" i="3"/>
  <c r="G247" i="3"/>
  <c r="F247" i="3"/>
  <c r="E247" i="3"/>
  <c r="U239" i="3"/>
  <c r="T239" i="3"/>
  <c r="S239" i="3"/>
  <c r="Q239" i="3"/>
  <c r="P239" i="3"/>
  <c r="M239" i="3"/>
  <c r="L239" i="3"/>
  <c r="K239" i="3"/>
  <c r="I239" i="3"/>
  <c r="O239" i="3"/>
  <c r="H239" i="3"/>
  <c r="G239" i="3"/>
  <c r="F239" i="3"/>
  <c r="E239" i="3"/>
  <c r="T231" i="3"/>
  <c r="U231" i="3"/>
  <c r="S231" i="3"/>
  <c r="Q231" i="3"/>
  <c r="P231" i="3"/>
  <c r="M231" i="3"/>
  <c r="L231" i="3"/>
  <c r="O231" i="3"/>
  <c r="K231" i="3"/>
  <c r="I231" i="3"/>
  <c r="H231" i="3"/>
  <c r="G231" i="3"/>
  <c r="F231" i="3"/>
  <c r="E231" i="3"/>
  <c r="T223" i="3"/>
  <c r="U223" i="3"/>
  <c r="S223" i="3"/>
  <c r="Q223" i="3"/>
  <c r="M223" i="3"/>
  <c r="O223" i="3"/>
  <c r="L223" i="3"/>
  <c r="P223" i="3"/>
  <c r="K223" i="3"/>
  <c r="I223" i="3"/>
  <c r="H223" i="3"/>
  <c r="F223" i="3"/>
  <c r="G223" i="3"/>
  <c r="E223" i="3"/>
  <c r="T215" i="3"/>
  <c r="U215" i="3"/>
  <c r="S215" i="3"/>
  <c r="Q215" i="3"/>
  <c r="P215" i="3"/>
  <c r="M215" i="3"/>
  <c r="L215" i="3"/>
  <c r="O215" i="3"/>
  <c r="K215" i="3"/>
  <c r="I215" i="3"/>
  <c r="H215" i="3"/>
  <c r="G215" i="3"/>
  <c r="F215" i="3"/>
  <c r="E215" i="3"/>
  <c r="U207" i="3"/>
  <c r="T207" i="3"/>
  <c r="S207" i="3"/>
  <c r="Q207" i="3"/>
  <c r="P207" i="3"/>
  <c r="M207" i="3"/>
  <c r="L207" i="3"/>
  <c r="O207" i="3"/>
  <c r="K207" i="3"/>
  <c r="I207" i="3"/>
  <c r="H207" i="3"/>
  <c r="G207" i="3"/>
  <c r="F207" i="3"/>
  <c r="E207" i="3"/>
  <c r="T199" i="3"/>
  <c r="U199" i="3"/>
  <c r="S199" i="3"/>
  <c r="Q199" i="3"/>
  <c r="P199" i="3"/>
  <c r="M199" i="3"/>
  <c r="L199" i="3"/>
  <c r="O199" i="3"/>
  <c r="K199" i="3"/>
  <c r="I199" i="3"/>
  <c r="H199" i="3"/>
  <c r="G199" i="3"/>
  <c r="F199" i="3"/>
  <c r="E199" i="3"/>
  <c r="T191" i="3"/>
  <c r="U191" i="3"/>
  <c r="S191" i="3"/>
  <c r="Q191" i="3"/>
  <c r="P191" i="3"/>
  <c r="M191" i="3"/>
  <c r="L191" i="3"/>
  <c r="O191" i="3"/>
  <c r="K191" i="3"/>
  <c r="I191" i="3"/>
  <c r="H191" i="3"/>
  <c r="G191" i="3"/>
  <c r="F191" i="3"/>
  <c r="E191" i="3"/>
  <c r="T182" i="3"/>
  <c r="U182" i="3"/>
  <c r="S182" i="3"/>
  <c r="Q182" i="3"/>
  <c r="P182" i="3"/>
  <c r="O182" i="3"/>
  <c r="M182" i="3"/>
  <c r="L182" i="3"/>
  <c r="K182" i="3"/>
  <c r="I182" i="3"/>
  <c r="G182" i="3"/>
  <c r="H182" i="3"/>
  <c r="F182" i="3"/>
  <c r="E182" i="3"/>
  <c r="U175" i="3"/>
  <c r="T175" i="3"/>
  <c r="S175" i="3"/>
  <c r="Q175" i="3"/>
  <c r="M175" i="3"/>
  <c r="L175" i="3"/>
  <c r="K175" i="3"/>
  <c r="P175" i="3"/>
  <c r="O175" i="3"/>
  <c r="I175" i="3"/>
  <c r="H175" i="3"/>
  <c r="G175" i="3"/>
  <c r="F175" i="3"/>
  <c r="E175" i="3"/>
  <c r="T167" i="3"/>
  <c r="U167" i="3"/>
  <c r="S167" i="3"/>
  <c r="Q167" i="3"/>
  <c r="P167" i="3"/>
  <c r="M167" i="3"/>
  <c r="L167" i="3"/>
  <c r="O167" i="3"/>
  <c r="K167" i="3"/>
  <c r="I167" i="3"/>
  <c r="G167" i="3"/>
  <c r="H167" i="3"/>
  <c r="F167" i="3"/>
  <c r="E167" i="3"/>
  <c r="T159" i="3"/>
  <c r="U159" i="3"/>
  <c r="S159" i="3"/>
  <c r="Q159" i="3"/>
  <c r="P159" i="3"/>
  <c r="M159" i="3"/>
  <c r="O159" i="3"/>
  <c r="L159" i="3"/>
  <c r="K159" i="3"/>
  <c r="I159" i="3"/>
  <c r="G159" i="3"/>
  <c r="H159" i="3"/>
  <c r="F159" i="3"/>
  <c r="E159" i="3"/>
  <c r="T151" i="3"/>
  <c r="U151" i="3"/>
  <c r="S151" i="3"/>
  <c r="Q151" i="3"/>
  <c r="P151" i="3"/>
  <c r="M151" i="3"/>
  <c r="L151" i="3"/>
  <c r="O151" i="3"/>
  <c r="K151" i="3"/>
  <c r="I151" i="3"/>
  <c r="G151" i="3"/>
  <c r="H151" i="3"/>
  <c r="F151" i="3"/>
  <c r="E151" i="3"/>
  <c r="U143" i="3"/>
  <c r="T143" i="3"/>
  <c r="S143" i="3"/>
  <c r="Q143" i="3"/>
  <c r="P143" i="3"/>
  <c r="M143" i="3"/>
  <c r="L143" i="3"/>
  <c r="O143" i="3"/>
  <c r="K143" i="3"/>
  <c r="I143" i="3"/>
  <c r="G143" i="3"/>
  <c r="H143" i="3"/>
  <c r="F143" i="3"/>
  <c r="E143" i="3"/>
  <c r="T135" i="3"/>
  <c r="U135" i="3"/>
  <c r="S135" i="3"/>
  <c r="Q135" i="3"/>
  <c r="P135" i="3"/>
  <c r="M135" i="3"/>
  <c r="L135" i="3"/>
  <c r="O135" i="3"/>
  <c r="K135" i="3"/>
  <c r="I135" i="3"/>
  <c r="G135" i="3"/>
  <c r="H135" i="3"/>
  <c r="F135" i="3"/>
  <c r="E135" i="3"/>
  <c r="T127" i="3"/>
  <c r="U127" i="3"/>
  <c r="S127" i="3"/>
  <c r="Q127" i="3"/>
  <c r="R127" i="3" s="1"/>
  <c r="P127" i="3"/>
  <c r="M127" i="3"/>
  <c r="L127" i="3"/>
  <c r="O127" i="3"/>
  <c r="K127" i="3"/>
  <c r="I127" i="3"/>
  <c r="G127" i="3"/>
  <c r="H127" i="3"/>
  <c r="F127" i="3"/>
  <c r="E127" i="3"/>
  <c r="T119" i="3"/>
  <c r="U119" i="3"/>
  <c r="S119" i="3"/>
  <c r="Q119" i="3"/>
  <c r="P119" i="3"/>
  <c r="M119" i="3"/>
  <c r="L119" i="3"/>
  <c r="O119" i="3"/>
  <c r="K119" i="3"/>
  <c r="I119" i="3"/>
  <c r="G119" i="3"/>
  <c r="H119" i="3"/>
  <c r="F119" i="3"/>
  <c r="E119" i="3"/>
  <c r="U111" i="3"/>
  <c r="T111" i="3"/>
  <c r="S111" i="3"/>
  <c r="Q111" i="3"/>
  <c r="P111" i="3"/>
  <c r="M111" i="3"/>
  <c r="L111" i="3"/>
  <c r="O111" i="3"/>
  <c r="K111" i="3"/>
  <c r="I111" i="3"/>
  <c r="G111" i="3"/>
  <c r="H111" i="3"/>
  <c r="F111" i="3"/>
  <c r="E111" i="3"/>
  <c r="T103" i="3"/>
  <c r="U103" i="3"/>
  <c r="S103" i="3"/>
  <c r="Q103" i="3"/>
  <c r="P103" i="3"/>
  <c r="M103" i="3"/>
  <c r="L103" i="3"/>
  <c r="O103" i="3"/>
  <c r="K103" i="3"/>
  <c r="I103" i="3"/>
  <c r="G103" i="3"/>
  <c r="H103" i="3"/>
  <c r="F103" i="3"/>
  <c r="E103" i="3"/>
  <c r="T95" i="3"/>
  <c r="U95" i="3"/>
  <c r="S95" i="3"/>
  <c r="Q95" i="3"/>
  <c r="P95" i="3"/>
  <c r="M95" i="3"/>
  <c r="O95" i="3"/>
  <c r="L95" i="3"/>
  <c r="K95" i="3"/>
  <c r="I95" i="3"/>
  <c r="G95" i="3"/>
  <c r="H95" i="3"/>
  <c r="F95" i="3"/>
  <c r="E95" i="3"/>
  <c r="T87" i="3"/>
  <c r="U87" i="3"/>
  <c r="S87" i="3"/>
  <c r="Q87" i="3"/>
  <c r="P87" i="3"/>
  <c r="M87" i="3"/>
  <c r="L87" i="3"/>
  <c r="O87" i="3"/>
  <c r="K87" i="3"/>
  <c r="I87" i="3"/>
  <c r="G87" i="3"/>
  <c r="H87" i="3"/>
  <c r="F87" i="3"/>
  <c r="E87" i="3"/>
  <c r="U79" i="3"/>
  <c r="T79" i="3"/>
  <c r="S79" i="3"/>
  <c r="Q79" i="3"/>
  <c r="P79" i="3"/>
  <c r="M79" i="3"/>
  <c r="L79" i="3"/>
  <c r="O79" i="3"/>
  <c r="K79" i="3"/>
  <c r="I79" i="3"/>
  <c r="G79" i="3"/>
  <c r="H79" i="3"/>
  <c r="F79" i="3"/>
  <c r="E79" i="3"/>
  <c r="T71" i="3"/>
  <c r="U71" i="3"/>
  <c r="S71" i="3"/>
  <c r="Q71" i="3"/>
  <c r="P71" i="3"/>
  <c r="M71" i="3"/>
  <c r="O71" i="3"/>
  <c r="L71" i="3"/>
  <c r="K71" i="3"/>
  <c r="I71" i="3"/>
  <c r="G71" i="3"/>
  <c r="H71" i="3"/>
  <c r="F71" i="3"/>
  <c r="E71" i="3"/>
  <c r="T63" i="3"/>
  <c r="U63" i="3"/>
  <c r="S63" i="3"/>
  <c r="Q63" i="3"/>
  <c r="P63" i="3"/>
  <c r="M63" i="3"/>
  <c r="L63" i="3"/>
  <c r="K63" i="3"/>
  <c r="I63" i="3"/>
  <c r="O63" i="3"/>
  <c r="G63" i="3"/>
  <c r="H63" i="3"/>
  <c r="F63" i="3"/>
  <c r="E63" i="3"/>
  <c r="T55" i="3"/>
  <c r="U55" i="3"/>
  <c r="S55" i="3"/>
  <c r="Q55" i="3"/>
  <c r="P55" i="3"/>
  <c r="M55" i="3"/>
  <c r="O55" i="3"/>
  <c r="L55" i="3"/>
  <c r="K55" i="3"/>
  <c r="I55" i="3"/>
  <c r="G55" i="3"/>
  <c r="H55" i="3"/>
  <c r="F55" i="3"/>
  <c r="E55" i="3"/>
  <c r="U47" i="3"/>
  <c r="T47" i="3"/>
  <c r="S47" i="3"/>
  <c r="Q47" i="3"/>
  <c r="P47" i="3"/>
  <c r="M47" i="3"/>
  <c r="O47" i="3"/>
  <c r="L47" i="3"/>
  <c r="K47" i="3"/>
  <c r="I47" i="3"/>
  <c r="G47" i="3"/>
  <c r="H47" i="3"/>
  <c r="F47" i="3"/>
  <c r="E47" i="3"/>
  <c r="T39" i="3"/>
  <c r="U39" i="3"/>
  <c r="S39" i="3"/>
  <c r="Q39" i="3"/>
  <c r="P39" i="3"/>
  <c r="M39" i="3"/>
  <c r="L39" i="3"/>
  <c r="K39" i="3"/>
  <c r="I39" i="3"/>
  <c r="O39" i="3"/>
  <c r="G39" i="3"/>
  <c r="H39" i="3"/>
  <c r="F39" i="3"/>
  <c r="E39" i="3"/>
  <c r="T31" i="3"/>
  <c r="U31" i="3"/>
  <c r="S31" i="3"/>
  <c r="Q31" i="3"/>
  <c r="R31" i="3" s="1"/>
  <c r="P31" i="3"/>
  <c r="M31" i="3"/>
  <c r="L31" i="3"/>
  <c r="O31" i="3"/>
  <c r="K31" i="3"/>
  <c r="I31" i="3"/>
  <c r="G31" i="3"/>
  <c r="H31" i="3"/>
  <c r="F31" i="3"/>
  <c r="E31" i="3"/>
  <c r="T23" i="3"/>
  <c r="U23" i="3"/>
  <c r="S23" i="3"/>
  <c r="Q23" i="3"/>
  <c r="P23" i="3"/>
  <c r="M23" i="3"/>
  <c r="O23" i="3"/>
  <c r="L23" i="3"/>
  <c r="K23" i="3"/>
  <c r="I23" i="3"/>
  <c r="G23" i="3"/>
  <c r="H23" i="3"/>
  <c r="F23" i="3"/>
  <c r="E23" i="3"/>
  <c r="T15" i="3"/>
  <c r="U15" i="3"/>
  <c r="S15" i="3"/>
  <c r="Q15" i="3"/>
  <c r="P15" i="3"/>
  <c r="M15" i="3"/>
  <c r="O15" i="3"/>
  <c r="L15" i="3"/>
  <c r="K15" i="3"/>
  <c r="I15" i="3"/>
  <c r="G15" i="3"/>
  <c r="H15" i="3"/>
  <c r="F15" i="3"/>
  <c r="E15" i="3"/>
  <c r="U635" i="3"/>
  <c r="T635" i="3"/>
  <c r="S635" i="3"/>
  <c r="Q635" i="3"/>
  <c r="P635" i="3"/>
  <c r="O635" i="3"/>
  <c r="M635" i="3"/>
  <c r="L635" i="3"/>
  <c r="I635" i="3"/>
  <c r="H635" i="3"/>
  <c r="K635" i="3"/>
  <c r="G635" i="3"/>
  <c r="F635" i="3"/>
  <c r="E635" i="3"/>
  <c r="U579" i="3"/>
  <c r="T579" i="3"/>
  <c r="S579" i="3"/>
  <c r="Q579" i="3"/>
  <c r="O579" i="3"/>
  <c r="P579" i="3"/>
  <c r="M579" i="3"/>
  <c r="L579" i="3"/>
  <c r="I579" i="3"/>
  <c r="H579" i="3"/>
  <c r="K579" i="3"/>
  <c r="G579" i="3"/>
  <c r="F579" i="3"/>
  <c r="E579" i="3"/>
  <c r="T531" i="3"/>
  <c r="U531" i="3"/>
  <c r="S531" i="3"/>
  <c r="Q531" i="3"/>
  <c r="O531" i="3"/>
  <c r="P531" i="3"/>
  <c r="M531" i="3"/>
  <c r="L531" i="3"/>
  <c r="K531" i="3"/>
  <c r="I531" i="3"/>
  <c r="H531" i="3"/>
  <c r="G531" i="3"/>
  <c r="F531" i="3"/>
  <c r="E531" i="3"/>
  <c r="U483" i="3"/>
  <c r="T483" i="3"/>
  <c r="S483" i="3"/>
  <c r="Q483" i="3"/>
  <c r="O483" i="3"/>
  <c r="M483" i="3"/>
  <c r="L483" i="3"/>
  <c r="P483" i="3"/>
  <c r="I483" i="3"/>
  <c r="K483" i="3"/>
  <c r="H483" i="3"/>
  <c r="G483" i="3"/>
  <c r="F483" i="3"/>
  <c r="E483" i="3"/>
  <c r="U435" i="3"/>
  <c r="S435" i="3"/>
  <c r="T435" i="3"/>
  <c r="Q435" i="3"/>
  <c r="O435" i="3"/>
  <c r="M435" i="3"/>
  <c r="L435" i="3"/>
  <c r="P435" i="3"/>
  <c r="H435" i="3"/>
  <c r="K435" i="3"/>
  <c r="I435" i="3"/>
  <c r="G435" i="3"/>
  <c r="F435" i="3"/>
  <c r="E435" i="3"/>
  <c r="U387" i="3"/>
  <c r="T387" i="3"/>
  <c r="S387" i="3"/>
  <c r="Q387" i="3"/>
  <c r="O387" i="3"/>
  <c r="M387" i="3"/>
  <c r="L387" i="3"/>
  <c r="P387" i="3"/>
  <c r="I387" i="3"/>
  <c r="H387" i="3"/>
  <c r="G387" i="3"/>
  <c r="K387" i="3"/>
  <c r="F387" i="3"/>
  <c r="E387" i="3"/>
  <c r="U339" i="3"/>
  <c r="T339" i="3"/>
  <c r="S339" i="3"/>
  <c r="Q339" i="3"/>
  <c r="O339" i="3"/>
  <c r="M339" i="3"/>
  <c r="P339" i="3"/>
  <c r="L339" i="3"/>
  <c r="K339" i="3"/>
  <c r="I339" i="3"/>
  <c r="H339" i="3"/>
  <c r="G339" i="3"/>
  <c r="F339" i="3"/>
  <c r="E339" i="3"/>
  <c r="U283" i="3"/>
  <c r="T283" i="3"/>
  <c r="S283" i="3"/>
  <c r="Q283" i="3"/>
  <c r="P283" i="3"/>
  <c r="O283" i="3"/>
  <c r="M283" i="3"/>
  <c r="L283" i="3"/>
  <c r="K283" i="3"/>
  <c r="H283" i="3"/>
  <c r="I283" i="3"/>
  <c r="F283" i="3"/>
  <c r="G283" i="3"/>
  <c r="E283" i="3"/>
  <c r="U211" i="3"/>
  <c r="T211" i="3"/>
  <c r="S211" i="3"/>
  <c r="Q211" i="3"/>
  <c r="P211" i="3"/>
  <c r="O211" i="3"/>
  <c r="M211" i="3"/>
  <c r="L211" i="3"/>
  <c r="K211" i="3"/>
  <c r="H211" i="3"/>
  <c r="G211" i="3"/>
  <c r="F211" i="3"/>
  <c r="I211" i="3"/>
  <c r="E211" i="3"/>
  <c r="U99" i="3"/>
  <c r="T99" i="3"/>
  <c r="S99" i="3"/>
  <c r="Q99" i="3"/>
  <c r="P99" i="3"/>
  <c r="O99" i="3"/>
  <c r="M99" i="3"/>
  <c r="L99" i="3"/>
  <c r="I99" i="3"/>
  <c r="K99" i="3"/>
  <c r="H99" i="3"/>
  <c r="G99" i="3"/>
  <c r="F99" i="3"/>
  <c r="E99" i="3"/>
  <c r="U638" i="3"/>
  <c r="T638" i="3"/>
  <c r="S638" i="3"/>
  <c r="Q638" i="3"/>
  <c r="P638" i="3"/>
  <c r="O638" i="3"/>
  <c r="M638" i="3"/>
  <c r="K638" i="3"/>
  <c r="I638" i="3"/>
  <c r="H638" i="3"/>
  <c r="L638" i="3"/>
  <c r="E638" i="3"/>
  <c r="F638" i="3"/>
  <c r="G638" i="3"/>
  <c r="U630" i="3"/>
  <c r="T630" i="3"/>
  <c r="S630" i="3"/>
  <c r="Q630" i="3"/>
  <c r="O630" i="3"/>
  <c r="P630" i="3"/>
  <c r="M630" i="3"/>
  <c r="K630" i="3"/>
  <c r="I630" i="3"/>
  <c r="L630" i="3"/>
  <c r="H630" i="3"/>
  <c r="F630" i="3"/>
  <c r="E630" i="3"/>
  <c r="G630" i="3"/>
  <c r="U622" i="3"/>
  <c r="T622" i="3"/>
  <c r="S622" i="3"/>
  <c r="Q622" i="3"/>
  <c r="P622" i="3"/>
  <c r="O622" i="3"/>
  <c r="M622" i="3"/>
  <c r="K622" i="3"/>
  <c r="L622" i="3"/>
  <c r="I622" i="3"/>
  <c r="H622" i="3"/>
  <c r="G622" i="3"/>
  <c r="E622" i="3"/>
  <c r="F622" i="3"/>
  <c r="U614" i="3"/>
  <c r="T614" i="3"/>
  <c r="S614" i="3"/>
  <c r="Q614" i="3"/>
  <c r="O614" i="3"/>
  <c r="P614" i="3"/>
  <c r="M614" i="3"/>
  <c r="K614" i="3"/>
  <c r="L614" i="3"/>
  <c r="I614" i="3"/>
  <c r="H614" i="3"/>
  <c r="F614" i="3"/>
  <c r="E614" i="3"/>
  <c r="G614" i="3"/>
  <c r="U606" i="3"/>
  <c r="T606" i="3"/>
  <c r="S606" i="3"/>
  <c r="Q606" i="3"/>
  <c r="P606" i="3"/>
  <c r="O606" i="3"/>
  <c r="M606" i="3"/>
  <c r="K606" i="3"/>
  <c r="L606" i="3"/>
  <c r="I606" i="3"/>
  <c r="H606" i="3"/>
  <c r="F606" i="3"/>
  <c r="E606" i="3"/>
  <c r="G606" i="3"/>
  <c r="U598" i="3"/>
  <c r="T598" i="3"/>
  <c r="Q598" i="3"/>
  <c r="S598" i="3"/>
  <c r="O598" i="3"/>
  <c r="M598" i="3"/>
  <c r="K598" i="3"/>
  <c r="P598" i="3"/>
  <c r="L598" i="3"/>
  <c r="I598" i="3"/>
  <c r="H598" i="3"/>
  <c r="E598" i="3"/>
  <c r="G598" i="3"/>
  <c r="F598" i="3"/>
  <c r="U590" i="3"/>
  <c r="T590" i="3"/>
  <c r="Q590" i="3"/>
  <c r="S590" i="3"/>
  <c r="P590" i="3"/>
  <c r="O590" i="3"/>
  <c r="M590" i="3"/>
  <c r="L590" i="3"/>
  <c r="K590" i="3"/>
  <c r="I590" i="3"/>
  <c r="H590" i="3"/>
  <c r="G590" i="3"/>
  <c r="E590" i="3"/>
  <c r="F590" i="3"/>
  <c r="T583" i="3"/>
  <c r="U583" i="3"/>
  <c r="S583" i="3"/>
  <c r="Q583" i="3"/>
  <c r="P583" i="3"/>
  <c r="M583" i="3"/>
  <c r="O583" i="3"/>
  <c r="K583" i="3"/>
  <c r="L583" i="3"/>
  <c r="I583" i="3"/>
  <c r="H583" i="3"/>
  <c r="F583" i="3"/>
  <c r="E583" i="3"/>
  <c r="G583" i="3"/>
  <c r="U574" i="3"/>
  <c r="T574" i="3"/>
  <c r="S574" i="3"/>
  <c r="Q574" i="3"/>
  <c r="P574" i="3"/>
  <c r="O574" i="3"/>
  <c r="M574" i="3"/>
  <c r="K574" i="3"/>
  <c r="L574" i="3"/>
  <c r="I574" i="3"/>
  <c r="H574" i="3"/>
  <c r="E574" i="3"/>
  <c r="F574" i="3"/>
  <c r="G574" i="3"/>
  <c r="U566" i="3"/>
  <c r="T566" i="3"/>
  <c r="S566" i="3"/>
  <c r="Q566" i="3"/>
  <c r="O566" i="3"/>
  <c r="P566" i="3"/>
  <c r="M566" i="3"/>
  <c r="L566" i="3"/>
  <c r="K566" i="3"/>
  <c r="I566" i="3"/>
  <c r="H566" i="3"/>
  <c r="F566" i="3"/>
  <c r="E566" i="3"/>
  <c r="G566" i="3"/>
  <c r="U558" i="3"/>
  <c r="T558" i="3"/>
  <c r="S558" i="3"/>
  <c r="Q558" i="3"/>
  <c r="P558" i="3"/>
  <c r="O558" i="3"/>
  <c r="M558" i="3"/>
  <c r="K558" i="3"/>
  <c r="L558" i="3"/>
  <c r="I558" i="3"/>
  <c r="H558" i="3"/>
  <c r="G558" i="3"/>
  <c r="E558" i="3"/>
  <c r="F558" i="3"/>
  <c r="U550" i="3"/>
  <c r="T550" i="3"/>
  <c r="S550" i="3"/>
  <c r="Q550" i="3"/>
  <c r="O550" i="3"/>
  <c r="M550" i="3"/>
  <c r="P550" i="3"/>
  <c r="L550" i="3"/>
  <c r="K550" i="3"/>
  <c r="I550" i="3"/>
  <c r="H550" i="3"/>
  <c r="E550" i="3"/>
  <c r="G550" i="3"/>
  <c r="F550" i="3"/>
  <c r="U542" i="3"/>
  <c r="T542" i="3"/>
  <c r="S542" i="3"/>
  <c r="Q542" i="3"/>
  <c r="P542" i="3"/>
  <c r="O542" i="3"/>
  <c r="M542" i="3"/>
  <c r="L542" i="3"/>
  <c r="K542" i="3"/>
  <c r="I542" i="3"/>
  <c r="H542" i="3"/>
  <c r="E542" i="3"/>
  <c r="F542" i="3"/>
  <c r="G542" i="3"/>
  <c r="U534" i="3"/>
  <c r="T534" i="3"/>
  <c r="Q534" i="3"/>
  <c r="S534" i="3"/>
  <c r="O534" i="3"/>
  <c r="P534" i="3"/>
  <c r="M534" i="3"/>
  <c r="L534" i="3"/>
  <c r="K534" i="3"/>
  <c r="I534" i="3"/>
  <c r="H534" i="3"/>
  <c r="F534" i="3"/>
  <c r="E534" i="3"/>
  <c r="G534" i="3"/>
  <c r="U526" i="3"/>
  <c r="T526" i="3"/>
  <c r="Q526" i="3"/>
  <c r="S526" i="3"/>
  <c r="P526" i="3"/>
  <c r="O526" i="3"/>
  <c r="M526" i="3"/>
  <c r="L526" i="3"/>
  <c r="K526" i="3"/>
  <c r="I526" i="3"/>
  <c r="H526" i="3"/>
  <c r="G526" i="3"/>
  <c r="E526" i="3"/>
  <c r="F526" i="3"/>
  <c r="U518" i="3"/>
  <c r="T518" i="3"/>
  <c r="Q518" i="3"/>
  <c r="S518" i="3"/>
  <c r="O518" i="3"/>
  <c r="M518" i="3"/>
  <c r="P518" i="3"/>
  <c r="L518" i="3"/>
  <c r="K518" i="3"/>
  <c r="I518" i="3"/>
  <c r="H518" i="3"/>
  <c r="G518" i="3"/>
  <c r="E518" i="3"/>
  <c r="F518" i="3"/>
  <c r="U510" i="3"/>
  <c r="T510" i="3"/>
  <c r="S510" i="3"/>
  <c r="Q510" i="3"/>
  <c r="P510" i="3"/>
  <c r="O510" i="3"/>
  <c r="M510" i="3"/>
  <c r="L510" i="3"/>
  <c r="K510" i="3"/>
  <c r="I510" i="3"/>
  <c r="H510" i="3"/>
  <c r="E510" i="3"/>
  <c r="F510" i="3"/>
  <c r="G510" i="3"/>
  <c r="U502" i="3"/>
  <c r="T502" i="3"/>
  <c r="S502" i="3"/>
  <c r="Q502" i="3"/>
  <c r="O502" i="3"/>
  <c r="P502" i="3"/>
  <c r="M502" i="3"/>
  <c r="L502" i="3"/>
  <c r="K502" i="3"/>
  <c r="I502" i="3"/>
  <c r="H502" i="3"/>
  <c r="F502" i="3"/>
  <c r="E502" i="3"/>
  <c r="G502" i="3"/>
  <c r="U494" i="3"/>
  <c r="T494" i="3"/>
  <c r="S494" i="3"/>
  <c r="Q494" i="3"/>
  <c r="P494" i="3"/>
  <c r="O494" i="3"/>
  <c r="M494" i="3"/>
  <c r="L494" i="3"/>
  <c r="K494" i="3"/>
  <c r="I494" i="3"/>
  <c r="H494" i="3"/>
  <c r="G494" i="3"/>
  <c r="F494" i="3"/>
  <c r="E494" i="3"/>
  <c r="U486" i="3"/>
  <c r="T486" i="3"/>
  <c r="S486" i="3"/>
  <c r="Q486" i="3"/>
  <c r="O486" i="3"/>
  <c r="P486" i="3"/>
  <c r="M486" i="3"/>
  <c r="L486" i="3"/>
  <c r="K486" i="3"/>
  <c r="I486" i="3"/>
  <c r="H486" i="3"/>
  <c r="E486" i="3"/>
  <c r="F486" i="3"/>
  <c r="G486" i="3"/>
  <c r="U478" i="3"/>
  <c r="T478" i="3"/>
  <c r="S478" i="3"/>
  <c r="Q478" i="3"/>
  <c r="P478" i="3"/>
  <c r="O478" i="3"/>
  <c r="M478" i="3"/>
  <c r="L478" i="3"/>
  <c r="K478" i="3"/>
  <c r="I478" i="3"/>
  <c r="H478" i="3"/>
  <c r="E478" i="3"/>
  <c r="F478" i="3"/>
  <c r="G478" i="3"/>
  <c r="U470" i="3"/>
  <c r="T470" i="3"/>
  <c r="S470" i="3"/>
  <c r="Q470" i="3"/>
  <c r="O470" i="3"/>
  <c r="M470" i="3"/>
  <c r="L470" i="3"/>
  <c r="P470" i="3"/>
  <c r="K470" i="3"/>
  <c r="I470" i="3"/>
  <c r="H470" i="3"/>
  <c r="F470" i="3"/>
  <c r="E470" i="3"/>
  <c r="G470" i="3"/>
  <c r="U462" i="3"/>
  <c r="T462" i="3"/>
  <c r="S462" i="3"/>
  <c r="Q462" i="3"/>
  <c r="P462" i="3"/>
  <c r="O462" i="3"/>
  <c r="M462" i="3"/>
  <c r="L462" i="3"/>
  <c r="K462" i="3"/>
  <c r="I462" i="3"/>
  <c r="H462" i="3"/>
  <c r="G462" i="3"/>
  <c r="E462" i="3"/>
  <c r="F462" i="3"/>
  <c r="U454" i="3"/>
  <c r="T454" i="3"/>
  <c r="S454" i="3"/>
  <c r="Q454" i="3"/>
  <c r="O454" i="3"/>
  <c r="P454" i="3"/>
  <c r="M454" i="3"/>
  <c r="L454" i="3"/>
  <c r="K454" i="3"/>
  <c r="I454" i="3"/>
  <c r="H454" i="3"/>
  <c r="E454" i="3"/>
  <c r="G454" i="3"/>
  <c r="F454" i="3"/>
  <c r="U446" i="3"/>
  <c r="T446" i="3"/>
  <c r="S446" i="3"/>
  <c r="Q446" i="3"/>
  <c r="P446" i="3"/>
  <c r="O446" i="3"/>
  <c r="M446" i="3"/>
  <c r="L446" i="3"/>
  <c r="K446" i="3"/>
  <c r="I446" i="3"/>
  <c r="H446" i="3"/>
  <c r="E446" i="3"/>
  <c r="F446" i="3"/>
  <c r="G446" i="3"/>
  <c r="U438" i="3"/>
  <c r="T438" i="3"/>
  <c r="S438" i="3"/>
  <c r="Q438" i="3"/>
  <c r="O438" i="3"/>
  <c r="P438" i="3"/>
  <c r="L438" i="3"/>
  <c r="K438" i="3"/>
  <c r="M438" i="3"/>
  <c r="I438" i="3"/>
  <c r="H438" i="3"/>
  <c r="F438" i="3"/>
  <c r="E438" i="3"/>
  <c r="G438" i="3"/>
  <c r="U430" i="3"/>
  <c r="T430" i="3"/>
  <c r="S430" i="3"/>
  <c r="Q430" i="3"/>
  <c r="P430" i="3"/>
  <c r="O430" i="3"/>
  <c r="M430" i="3"/>
  <c r="L430" i="3"/>
  <c r="K430" i="3"/>
  <c r="I430" i="3"/>
  <c r="H430" i="3"/>
  <c r="G430" i="3"/>
  <c r="E430" i="3"/>
  <c r="F430" i="3"/>
  <c r="U422" i="3"/>
  <c r="T422" i="3"/>
  <c r="S422" i="3"/>
  <c r="Q422" i="3"/>
  <c r="O422" i="3"/>
  <c r="M422" i="3"/>
  <c r="P422" i="3"/>
  <c r="L422" i="3"/>
  <c r="K422" i="3"/>
  <c r="I422" i="3"/>
  <c r="H422" i="3"/>
  <c r="E422" i="3"/>
  <c r="F422" i="3"/>
  <c r="G422" i="3"/>
  <c r="U414" i="3"/>
  <c r="T414" i="3"/>
  <c r="S414" i="3"/>
  <c r="Q414" i="3"/>
  <c r="P414" i="3"/>
  <c r="O414" i="3"/>
  <c r="M414" i="3"/>
  <c r="L414" i="3"/>
  <c r="K414" i="3"/>
  <c r="I414" i="3"/>
  <c r="G414" i="3"/>
  <c r="H414" i="3"/>
  <c r="E414" i="3"/>
  <c r="F414" i="3"/>
  <c r="U406" i="3"/>
  <c r="T406" i="3"/>
  <c r="S406" i="3"/>
  <c r="Q406" i="3"/>
  <c r="O406" i="3"/>
  <c r="P406" i="3"/>
  <c r="L406" i="3"/>
  <c r="K406" i="3"/>
  <c r="M406" i="3"/>
  <c r="I406" i="3"/>
  <c r="H406" i="3"/>
  <c r="G406" i="3"/>
  <c r="F406" i="3"/>
  <c r="E406" i="3"/>
  <c r="U398" i="3"/>
  <c r="T398" i="3"/>
  <c r="S398" i="3"/>
  <c r="Q398" i="3"/>
  <c r="P398" i="3"/>
  <c r="O398" i="3"/>
  <c r="M398" i="3"/>
  <c r="L398" i="3"/>
  <c r="K398" i="3"/>
  <c r="I398" i="3"/>
  <c r="H398" i="3"/>
  <c r="G398" i="3"/>
  <c r="E398" i="3"/>
  <c r="F398" i="3"/>
  <c r="T390" i="3"/>
  <c r="U390" i="3"/>
  <c r="S390" i="3"/>
  <c r="Q390" i="3"/>
  <c r="O390" i="3"/>
  <c r="M390" i="3"/>
  <c r="P390" i="3"/>
  <c r="L390" i="3"/>
  <c r="K390" i="3"/>
  <c r="I390" i="3"/>
  <c r="H390" i="3"/>
  <c r="G390" i="3"/>
  <c r="E390" i="3"/>
  <c r="F390" i="3"/>
  <c r="T382" i="3"/>
  <c r="U382" i="3"/>
  <c r="S382" i="3"/>
  <c r="Q382" i="3"/>
  <c r="P382" i="3"/>
  <c r="O382" i="3"/>
  <c r="M382" i="3"/>
  <c r="L382" i="3"/>
  <c r="K382" i="3"/>
  <c r="I382" i="3"/>
  <c r="G382" i="3"/>
  <c r="H382" i="3"/>
  <c r="E382" i="3"/>
  <c r="F382" i="3"/>
  <c r="T374" i="3"/>
  <c r="U374" i="3"/>
  <c r="S374" i="3"/>
  <c r="Q374" i="3"/>
  <c r="O374" i="3"/>
  <c r="P374" i="3"/>
  <c r="L374" i="3"/>
  <c r="K374" i="3"/>
  <c r="I374" i="3"/>
  <c r="M374" i="3"/>
  <c r="H374" i="3"/>
  <c r="G374" i="3"/>
  <c r="F374" i="3"/>
  <c r="E374" i="3"/>
  <c r="T366" i="3"/>
  <c r="U366" i="3"/>
  <c r="S366" i="3"/>
  <c r="Q366" i="3"/>
  <c r="P366" i="3"/>
  <c r="O366" i="3"/>
  <c r="M366" i="3"/>
  <c r="L366" i="3"/>
  <c r="K366" i="3"/>
  <c r="I366" i="3"/>
  <c r="H366" i="3"/>
  <c r="G366" i="3"/>
  <c r="E366" i="3"/>
  <c r="F366" i="3"/>
  <c r="T358" i="3"/>
  <c r="U358" i="3"/>
  <c r="S358" i="3"/>
  <c r="Q358" i="3"/>
  <c r="O358" i="3"/>
  <c r="P358" i="3"/>
  <c r="M358" i="3"/>
  <c r="L358" i="3"/>
  <c r="K358" i="3"/>
  <c r="I358" i="3"/>
  <c r="H358" i="3"/>
  <c r="G358" i="3"/>
  <c r="E358" i="3"/>
  <c r="F358" i="3"/>
  <c r="U350" i="3"/>
  <c r="T350" i="3"/>
  <c r="S350" i="3"/>
  <c r="Q350" i="3"/>
  <c r="P350" i="3"/>
  <c r="O350" i="3"/>
  <c r="M350" i="3"/>
  <c r="L350" i="3"/>
  <c r="K350" i="3"/>
  <c r="I350" i="3"/>
  <c r="G350" i="3"/>
  <c r="H350" i="3"/>
  <c r="E350" i="3"/>
  <c r="F350" i="3"/>
  <c r="T342" i="3"/>
  <c r="U342" i="3"/>
  <c r="S342" i="3"/>
  <c r="Q342" i="3"/>
  <c r="O342" i="3"/>
  <c r="L342" i="3"/>
  <c r="K342" i="3"/>
  <c r="M342" i="3"/>
  <c r="I342" i="3"/>
  <c r="P342" i="3"/>
  <c r="H342" i="3"/>
  <c r="G342" i="3"/>
  <c r="F342" i="3"/>
  <c r="E342" i="3"/>
  <c r="T334" i="3"/>
  <c r="U334" i="3"/>
  <c r="S334" i="3"/>
  <c r="P334" i="3"/>
  <c r="O334" i="3"/>
  <c r="M334" i="3"/>
  <c r="Q334" i="3"/>
  <c r="L334" i="3"/>
  <c r="K334" i="3"/>
  <c r="I334" i="3"/>
  <c r="H334" i="3"/>
  <c r="G334" i="3"/>
  <c r="F334" i="3"/>
  <c r="E334" i="3"/>
  <c r="U326" i="3"/>
  <c r="T326" i="3"/>
  <c r="S326" i="3"/>
  <c r="Q326" i="3"/>
  <c r="O326" i="3"/>
  <c r="P326" i="3"/>
  <c r="M326" i="3"/>
  <c r="L326" i="3"/>
  <c r="K326" i="3"/>
  <c r="I326" i="3"/>
  <c r="H326" i="3"/>
  <c r="G326" i="3"/>
  <c r="E326" i="3"/>
  <c r="F326" i="3"/>
  <c r="T318" i="3"/>
  <c r="U318" i="3"/>
  <c r="S318" i="3"/>
  <c r="Q318" i="3"/>
  <c r="P318" i="3"/>
  <c r="O318" i="3"/>
  <c r="L318" i="3"/>
  <c r="K318" i="3"/>
  <c r="M318" i="3"/>
  <c r="I318" i="3"/>
  <c r="G318" i="3"/>
  <c r="H318" i="3"/>
  <c r="E318" i="3"/>
  <c r="F318" i="3"/>
  <c r="T310" i="3"/>
  <c r="U310" i="3"/>
  <c r="S310" i="3"/>
  <c r="Q310" i="3"/>
  <c r="O310" i="3"/>
  <c r="P310" i="3"/>
  <c r="M310" i="3"/>
  <c r="L310" i="3"/>
  <c r="K310" i="3"/>
  <c r="I310" i="3"/>
  <c r="G310" i="3"/>
  <c r="H310" i="3"/>
  <c r="F310" i="3"/>
  <c r="E310" i="3"/>
  <c r="U302" i="3"/>
  <c r="T302" i="3"/>
  <c r="S302" i="3"/>
  <c r="Q302" i="3"/>
  <c r="P302" i="3"/>
  <c r="O302" i="3"/>
  <c r="M302" i="3"/>
  <c r="L302" i="3"/>
  <c r="K302" i="3"/>
  <c r="I302" i="3"/>
  <c r="G302" i="3"/>
  <c r="H302" i="3"/>
  <c r="E302" i="3"/>
  <c r="F302" i="3"/>
  <c r="T294" i="3"/>
  <c r="U294" i="3"/>
  <c r="S294" i="3"/>
  <c r="Q294" i="3"/>
  <c r="P294" i="3"/>
  <c r="O294" i="3"/>
  <c r="M294" i="3"/>
  <c r="L294" i="3"/>
  <c r="K294" i="3"/>
  <c r="I294" i="3"/>
  <c r="G294" i="3"/>
  <c r="H294" i="3"/>
  <c r="E294" i="3"/>
  <c r="F294" i="3"/>
  <c r="T286" i="3"/>
  <c r="U286" i="3"/>
  <c r="S286" i="3"/>
  <c r="Q286" i="3"/>
  <c r="P286" i="3"/>
  <c r="O286" i="3"/>
  <c r="M286" i="3"/>
  <c r="L286" i="3"/>
  <c r="K286" i="3"/>
  <c r="I286" i="3"/>
  <c r="G286" i="3"/>
  <c r="H286" i="3"/>
  <c r="E286" i="3"/>
  <c r="F286" i="3"/>
  <c r="T278" i="3"/>
  <c r="U278" i="3"/>
  <c r="S278" i="3"/>
  <c r="Q278" i="3"/>
  <c r="P278" i="3"/>
  <c r="O278" i="3"/>
  <c r="M278" i="3"/>
  <c r="L278" i="3"/>
  <c r="K278" i="3"/>
  <c r="I278" i="3"/>
  <c r="G278" i="3"/>
  <c r="H278" i="3"/>
  <c r="F278" i="3"/>
  <c r="E278" i="3"/>
  <c r="U270" i="3"/>
  <c r="T270" i="3"/>
  <c r="S270" i="3"/>
  <c r="Q270" i="3"/>
  <c r="O270" i="3"/>
  <c r="P270" i="3"/>
  <c r="M270" i="3"/>
  <c r="L270" i="3"/>
  <c r="K270" i="3"/>
  <c r="I270" i="3"/>
  <c r="G270" i="3"/>
  <c r="H270" i="3"/>
  <c r="E270" i="3"/>
  <c r="F270" i="3"/>
  <c r="T262" i="3"/>
  <c r="S262" i="3"/>
  <c r="U262" i="3"/>
  <c r="Q262" i="3"/>
  <c r="P262" i="3"/>
  <c r="O262" i="3"/>
  <c r="M262" i="3"/>
  <c r="L262" i="3"/>
  <c r="K262" i="3"/>
  <c r="I262" i="3"/>
  <c r="G262" i="3"/>
  <c r="H262" i="3"/>
  <c r="E262" i="3"/>
  <c r="F262" i="3"/>
  <c r="T254" i="3"/>
  <c r="U254" i="3"/>
  <c r="S254" i="3"/>
  <c r="Q254" i="3"/>
  <c r="P254" i="3"/>
  <c r="O254" i="3"/>
  <c r="L254" i="3"/>
  <c r="K254" i="3"/>
  <c r="I254" i="3"/>
  <c r="G254" i="3"/>
  <c r="M254" i="3"/>
  <c r="H254" i="3"/>
  <c r="E254" i="3"/>
  <c r="F254" i="3"/>
  <c r="T246" i="3"/>
  <c r="U246" i="3"/>
  <c r="S246" i="3"/>
  <c r="Q246" i="3"/>
  <c r="O246" i="3"/>
  <c r="M246" i="3"/>
  <c r="L246" i="3"/>
  <c r="K246" i="3"/>
  <c r="P246" i="3"/>
  <c r="I246" i="3"/>
  <c r="G246" i="3"/>
  <c r="H246" i="3"/>
  <c r="F246" i="3"/>
  <c r="E246" i="3"/>
  <c r="U238" i="3"/>
  <c r="T238" i="3"/>
  <c r="S238" i="3"/>
  <c r="Q238" i="3"/>
  <c r="P238" i="3"/>
  <c r="O238" i="3"/>
  <c r="M238" i="3"/>
  <c r="L238" i="3"/>
  <c r="K238" i="3"/>
  <c r="I238" i="3"/>
  <c r="G238" i="3"/>
  <c r="H238" i="3"/>
  <c r="E238" i="3"/>
  <c r="F238" i="3"/>
  <c r="T230" i="3"/>
  <c r="S230" i="3"/>
  <c r="U230" i="3"/>
  <c r="Q230" i="3"/>
  <c r="P230" i="3"/>
  <c r="O230" i="3"/>
  <c r="M230" i="3"/>
  <c r="L230" i="3"/>
  <c r="K230" i="3"/>
  <c r="I230" i="3"/>
  <c r="G230" i="3"/>
  <c r="H230" i="3"/>
  <c r="E230" i="3"/>
  <c r="F230" i="3"/>
  <c r="T222" i="3"/>
  <c r="U222" i="3"/>
  <c r="S222" i="3"/>
  <c r="Q222" i="3"/>
  <c r="O222" i="3"/>
  <c r="P222" i="3"/>
  <c r="M222" i="3"/>
  <c r="L222" i="3"/>
  <c r="K222" i="3"/>
  <c r="I222" i="3"/>
  <c r="G222" i="3"/>
  <c r="H222" i="3"/>
  <c r="E222" i="3"/>
  <c r="F222" i="3"/>
  <c r="T214" i="3"/>
  <c r="U214" i="3"/>
  <c r="S214" i="3"/>
  <c r="Q214" i="3"/>
  <c r="P214" i="3"/>
  <c r="O214" i="3"/>
  <c r="M214" i="3"/>
  <c r="L214" i="3"/>
  <c r="K214" i="3"/>
  <c r="I214" i="3"/>
  <c r="G214" i="3"/>
  <c r="H214" i="3"/>
  <c r="F214" i="3"/>
  <c r="E214" i="3"/>
  <c r="U206" i="3"/>
  <c r="T206" i="3"/>
  <c r="S206" i="3"/>
  <c r="Q206" i="3"/>
  <c r="P206" i="3"/>
  <c r="O206" i="3"/>
  <c r="M206" i="3"/>
  <c r="L206" i="3"/>
  <c r="K206" i="3"/>
  <c r="I206" i="3"/>
  <c r="G206" i="3"/>
  <c r="H206" i="3"/>
  <c r="E206" i="3"/>
  <c r="F206" i="3"/>
  <c r="T198" i="3"/>
  <c r="S198" i="3"/>
  <c r="U198" i="3"/>
  <c r="O198" i="3"/>
  <c r="P198" i="3"/>
  <c r="M198" i="3"/>
  <c r="Q198" i="3"/>
  <c r="L198" i="3"/>
  <c r="K198" i="3"/>
  <c r="I198" i="3"/>
  <c r="G198" i="3"/>
  <c r="H198" i="3"/>
  <c r="E198" i="3"/>
  <c r="F198" i="3"/>
  <c r="T190" i="3"/>
  <c r="U190" i="3"/>
  <c r="S190" i="3"/>
  <c r="Q190" i="3"/>
  <c r="P190" i="3"/>
  <c r="O190" i="3"/>
  <c r="L190" i="3"/>
  <c r="K190" i="3"/>
  <c r="M190" i="3"/>
  <c r="I190" i="3"/>
  <c r="G190" i="3"/>
  <c r="H190" i="3"/>
  <c r="E190" i="3"/>
  <c r="F190" i="3"/>
  <c r="T183" i="3"/>
  <c r="U183" i="3"/>
  <c r="S183" i="3"/>
  <c r="Q183" i="3"/>
  <c r="M183" i="3"/>
  <c r="P183" i="3"/>
  <c r="L183" i="3"/>
  <c r="O183" i="3"/>
  <c r="K183" i="3"/>
  <c r="I183" i="3"/>
  <c r="H183" i="3"/>
  <c r="G183" i="3"/>
  <c r="F183" i="3"/>
  <c r="E183" i="3"/>
  <c r="U174" i="3"/>
  <c r="T174" i="3"/>
  <c r="S174" i="3"/>
  <c r="P174" i="3"/>
  <c r="Q174" i="3"/>
  <c r="O174" i="3"/>
  <c r="M174" i="3"/>
  <c r="L174" i="3"/>
  <c r="K174" i="3"/>
  <c r="I174" i="3"/>
  <c r="G174" i="3"/>
  <c r="H174" i="3"/>
  <c r="F174" i="3"/>
  <c r="E174" i="3"/>
  <c r="T166" i="3"/>
  <c r="S166" i="3"/>
  <c r="U166" i="3"/>
  <c r="Q166" i="3"/>
  <c r="P166" i="3"/>
  <c r="O166" i="3"/>
  <c r="M166" i="3"/>
  <c r="L166" i="3"/>
  <c r="K166" i="3"/>
  <c r="I166" i="3"/>
  <c r="G166" i="3"/>
  <c r="H166" i="3"/>
  <c r="F166" i="3"/>
  <c r="E166" i="3"/>
  <c r="T158" i="3"/>
  <c r="U158" i="3"/>
  <c r="S158" i="3"/>
  <c r="Q158" i="3"/>
  <c r="P158" i="3"/>
  <c r="O158" i="3"/>
  <c r="M158" i="3"/>
  <c r="L158" i="3"/>
  <c r="K158" i="3"/>
  <c r="I158" i="3"/>
  <c r="G158" i="3"/>
  <c r="H158" i="3"/>
  <c r="F158" i="3"/>
  <c r="E158" i="3"/>
  <c r="T150" i="3"/>
  <c r="U150" i="3"/>
  <c r="S150" i="3"/>
  <c r="Q150" i="3"/>
  <c r="P150" i="3"/>
  <c r="O150" i="3"/>
  <c r="M150" i="3"/>
  <c r="L150" i="3"/>
  <c r="K150" i="3"/>
  <c r="I150" i="3"/>
  <c r="G150" i="3"/>
  <c r="H150" i="3"/>
  <c r="F150" i="3"/>
  <c r="E150" i="3"/>
  <c r="U142" i="3"/>
  <c r="T142" i="3"/>
  <c r="S142" i="3"/>
  <c r="Q142" i="3"/>
  <c r="O142" i="3"/>
  <c r="P142" i="3"/>
  <c r="M142" i="3"/>
  <c r="L142" i="3"/>
  <c r="K142" i="3"/>
  <c r="I142" i="3"/>
  <c r="G142" i="3"/>
  <c r="H142" i="3"/>
  <c r="E142" i="3"/>
  <c r="F142" i="3"/>
  <c r="T134" i="3"/>
  <c r="S134" i="3"/>
  <c r="U134" i="3"/>
  <c r="Q134" i="3"/>
  <c r="O134" i="3"/>
  <c r="P134" i="3"/>
  <c r="M134" i="3"/>
  <c r="L134" i="3"/>
  <c r="K134" i="3"/>
  <c r="I134" i="3"/>
  <c r="G134" i="3"/>
  <c r="H134" i="3"/>
  <c r="E134" i="3"/>
  <c r="F134" i="3"/>
  <c r="T126" i="3"/>
  <c r="U126" i="3"/>
  <c r="S126" i="3"/>
  <c r="Q126" i="3"/>
  <c r="P126" i="3"/>
  <c r="O126" i="3"/>
  <c r="L126" i="3"/>
  <c r="M126" i="3"/>
  <c r="K126" i="3"/>
  <c r="I126" i="3"/>
  <c r="G126" i="3"/>
  <c r="H126" i="3"/>
  <c r="E126" i="3"/>
  <c r="F126" i="3"/>
  <c r="T118" i="3"/>
  <c r="U118" i="3"/>
  <c r="S118" i="3"/>
  <c r="Q118" i="3"/>
  <c r="P118" i="3"/>
  <c r="O118" i="3"/>
  <c r="M118" i="3"/>
  <c r="L118" i="3"/>
  <c r="K118" i="3"/>
  <c r="I118" i="3"/>
  <c r="G118" i="3"/>
  <c r="H118" i="3"/>
  <c r="F118" i="3"/>
  <c r="E118" i="3"/>
  <c r="U110" i="3"/>
  <c r="T110" i="3"/>
  <c r="S110" i="3"/>
  <c r="P110" i="3"/>
  <c r="Q110" i="3"/>
  <c r="O110" i="3"/>
  <c r="M110" i="3"/>
  <c r="L110" i="3"/>
  <c r="K110" i="3"/>
  <c r="I110" i="3"/>
  <c r="G110" i="3"/>
  <c r="H110" i="3"/>
  <c r="E110" i="3"/>
  <c r="F110" i="3"/>
  <c r="T102" i="3"/>
  <c r="U102" i="3"/>
  <c r="S102" i="3"/>
  <c r="Q102" i="3"/>
  <c r="P102" i="3"/>
  <c r="O102" i="3"/>
  <c r="M102" i="3"/>
  <c r="L102" i="3"/>
  <c r="K102" i="3"/>
  <c r="I102" i="3"/>
  <c r="G102" i="3"/>
  <c r="H102" i="3"/>
  <c r="F102" i="3"/>
  <c r="E102" i="3"/>
  <c r="T94" i="3"/>
  <c r="U94" i="3"/>
  <c r="S94" i="3"/>
  <c r="Q94" i="3"/>
  <c r="O94" i="3"/>
  <c r="M94" i="3"/>
  <c r="P94" i="3"/>
  <c r="L94" i="3"/>
  <c r="K94" i="3"/>
  <c r="I94" i="3"/>
  <c r="G94" i="3"/>
  <c r="H94" i="3"/>
  <c r="F94" i="3"/>
  <c r="E94" i="3"/>
  <c r="T86" i="3"/>
  <c r="U86" i="3"/>
  <c r="S86" i="3"/>
  <c r="Q86" i="3"/>
  <c r="P86" i="3"/>
  <c r="O86" i="3"/>
  <c r="M86" i="3"/>
  <c r="L86" i="3"/>
  <c r="K86" i="3"/>
  <c r="I86" i="3"/>
  <c r="G86" i="3"/>
  <c r="H86" i="3"/>
  <c r="F86" i="3"/>
  <c r="E86" i="3"/>
  <c r="U78" i="3"/>
  <c r="T78" i="3"/>
  <c r="S78" i="3"/>
  <c r="Q78" i="3"/>
  <c r="P78" i="3"/>
  <c r="O78" i="3"/>
  <c r="M78" i="3"/>
  <c r="L78" i="3"/>
  <c r="K78" i="3"/>
  <c r="I78" i="3"/>
  <c r="G78" i="3"/>
  <c r="H78" i="3"/>
  <c r="F78" i="3"/>
  <c r="E78" i="3"/>
  <c r="T70" i="3"/>
  <c r="U70" i="3"/>
  <c r="S70" i="3"/>
  <c r="Q70" i="3"/>
  <c r="P70" i="3"/>
  <c r="M70" i="3"/>
  <c r="O70" i="3"/>
  <c r="L70" i="3"/>
  <c r="K70" i="3"/>
  <c r="I70" i="3"/>
  <c r="G70" i="3"/>
  <c r="H70" i="3"/>
  <c r="E70" i="3"/>
  <c r="F70" i="3"/>
  <c r="T62" i="3"/>
  <c r="U62" i="3"/>
  <c r="S62" i="3"/>
  <c r="Q62" i="3"/>
  <c r="O62" i="3"/>
  <c r="P62" i="3"/>
  <c r="L62" i="3"/>
  <c r="K62" i="3"/>
  <c r="I62" i="3"/>
  <c r="M62" i="3"/>
  <c r="G62" i="3"/>
  <c r="H62" i="3"/>
  <c r="E62" i="3"/>
  <c r="F62" i="3"/>
  <c r="T54" i="3"/>
  <c r="U54" i="3"/>
  <c r="S54" i="3"/>
  <c r="Q54" i="3"/>
  <c r="O54" i="3"/>
  <c r="P54" i="3"/>
  <c r="M54" i="3"/>
  <c r="L54" i="3"/>
  <c r="K54" i="3"/>
  <c r="I54" i="3"/>
  <c r="G54" i="3"/>
  <c r="H54" i="3"/>
  <c r="F54" i="3"/>
  <c r="E54" i="3"/>
  <c r="U46" i="3"/>
  <c r="T46" i="3"/>
  <c r="S46" i="3"/>
  <c r="Q46" i="3"/>
  <c r="P46" i="3"/>
  <c r="O46" i="3"/>
  <c r="M46" i="3"/>
  <c r="L46" i="3"/>
  <c r="K46" i="3"/>
  <c r="I46" i="3"/>
  <c r="G46" i="3"/>
  <c r="H46" i="3"/>
  <c r="E46" i="3"/>
  <c r="F46" i="3"/>
  <c r="T38" i="3"/>
  <c r="U38" i="3"/>
  <c r="S38" i="3"/>
  <c r="Q38" i="3"/>
  <c r="O38" i="3"/>
  <c r="P38" i="3"/>
  <c r="M38" i="3"/>
  <c r="L38" i="3"/>
  <c r="K38" i="3"/>
  <c r="I38" i="3"/>
  <c r="G38" i="3"/>
  <c r="H38" i="3"/>
  <c r="F38" i="3"/>
  <c r="E38" i="3"/>
  <c r="U30" i="3"/>
  <c r="T30" i="3"/>
  <c r="S30" i="3"/>
  <c r="Q30" i="3"/>
  <c r="O30" i="3"/>
  <c r="M30" i="3"/>
  <c r="P30" i="3"/>
  <c r="L30" i="3"/>
  <c r="K30" i="3"/>
  <c r="I30" i="3"/>
  <c r="G30" i="3"/>
  <c r="H30" i="3"/>
  <c r="E30" i="3"/>
  <c r="F30" i="3"/>
  <c r="U22" i="3"/>
  <c r="T22" i="3"/>
  <c r="S22" i="3"/>
  <c r="Q22" i="3"/>
  <c r="O22" i="3"/>
  <c r="P22" i="3"/>
  <c r="M22" i="3"/>
  <c r="L22" i="3"/>
  <c r="K22" i="3"/>
  <c r="I22" i="3"/>
  <c r="G22" i="3"/>
  <c r="H22" i="3"/>
  <c r="F22" i="3"/>
  <c r="E22" i="3"/>
  <c r="U14" i="3"/>
  <c r="T14" i="3"/>
  <c r="S14" i="3"/>
  <c r="Q14" i="3"/>
  <c r="P14" i="3"/>
  <c r="O14" i="3"/>
  <c r="M14" i="3"/>
  <c r="L14" i="3"/>
  <c r="K14" i="3"/>
  <c r="I14" i="3"/>
  <c r="G14" i="3"/>
  <c r="H14" i="3"/>
  <c r="F14" i="3"/>
  <c r="E14" i="3"/>
  <c r="M7" i="3"/>
  <c r="L7" i="3"/>
  <c r="U7" i="3"/>
  <c r="K7" i="3"/>
  <c r="T7" i="3"/>
  <c r="I7" i="3"/>
  <c r="S7" i="3"/>
  <c r="H7" i="3"/>
  <c r="O7" i="3"/>
  <c r="Q7" i="3"/>
  <c r="P7" i="3"/>
  <c r="G7" i="3"/>
  <c r="E7" i="3"/>
  <c r="F7" i="3"/>
  <c r="U595" i="3"/>
  <c r="T595" i="3"/>
  <c r="S595" i="3"/>
  <c r="Q595" i="3"/>
  <c r="O595" i="3"/>
  <c r="M595" i="3"/>
  <c r="P595" i="3"/>
  <c r="L595" i="3"/>
  <c r="K595" i="3"/>
  <c r="I595" i="3"/>
  <c r="H595" i="3"/>
  <c r="G595" i="3"/>
  <c r="F595" i="3"/>
  <c r="E595" i="3"/>
  <c r="U547" i="3"/>
  <c r="T547" i="3"/>
  <c r="S547" i="3"/>
  <c r="Q547" i="3"/>
  <c r="O547" i="3"/>
  <c r="M547" i="3"/>
  <c r="P547" i="3"/>
  <c r="L547" i="3"/>
  <c r="I547" i="3"/>
  <c r="K547" i="3"/>
  <c r="H547" i="3"/>
  <c r="G547" i="3"/>
  <c r="F547" i="3"/>
  <c r="E547" i="3"/>
  <c r="U499" i="3"/>
  <c r="V499" i="3" s="1"/>
  <c r="T499" i="3"/>
  <c r="S499" i="3"/>
  <c r="Q499" i="3"/>
  <c r="O499" i="3"/>
  <c r="M499" i="3"/>
  <c r="P499" i="3"/>
  <c r="L499" i="3"/>
  <c r="I499" i="3"/>
  <c r="H499" i="3"/>
  <c r="K499" i="3"/>
  <c r="G499" i="3"/>
  <c r="F499" i="3"/>
  <c r="E499" i="3"/>
  <c r="U443" i="3"/>
  <c r="T443" i="3"/>
  <c r="S443" i="3"/>
  <c r="Q443" i="3"/>
  <c r="P443" i="3"/>
  <c r="O443" i="3"/>
  <c r="M443" i="3"/>
  <c r="L443" i="3"/>
  <c r="I443" i="3"/>
  <c r="H443" i="3"/>
  <c r="G443" i="3"/>
  <c r="F443" i="3"/>
  <c r="K443" i="3"/>
  <c r="E443" i="3"/>
  <c r="U411" i="3"/>
  <c r="T411" i="3"/>
  <c r="S411" i="3"/>
  <c r="Q411" i="3"/>
  <c r="P411" i="3"/>
  <c r="O411" i="3"/>
  <c r="M411" i="3"/>
  <c r="L411" i="3"/>
  <c r="K411" i="3"/>
  <c r="H411" i="3"/>
  <c r="I411" i="3"/>
  <c r="G411" i="3"/>
  <c r="F411" i="3"/>
  <c r="E411" i="3"/>
  <c r="U355" i="3"/>
  <c r="T355" i="3"/>
  <c r="S355" i="3"/>
  <c r="Q355" i="3"/>
  <c r="O355" i="3"/>
  <c r="M355" i="3"/>
  <c r="L355" i="3"/>
  <c r="P355" i="3"/>
  <c r="I355" i="3"/>
  <c r="K355" i="3"/>
  <c r="H355" i="3"/>
  <c r="G355" i="3"/>
  <c r="F355" i="3"/>
  <c r="E355" i="3"/>
  <c r="U307" i="3"/>
  <c r="V307" i="3" s="1"/>
  <c r="T307" i="3"/>
  <c r="S307" i="3"/>
  <c r="P307" i="3"/>
  <c r="Q307" i="3"/>
  <c r="O307" i="3"/>
  <c r="M307" i="3"/>
  <c r="L307" i="3"/>
  <c r="H307" i="3"/>
  <c r="K307" i="3"/>
  <c r="I307" i="3"/>
  <c r="F307" i="3"/>
  <c r="G307" i="3"/>
  <c r="E307" i="3"/>
  <c r="U259" i="3"/>
  <c r="S259" i="3"/>
  <c r="T259" i="3"/>
  <c r="P259" i="3"/>
  <c r="Q259" i="3"/>
  <c r="O259" i="3"/>
  <c r="M259" i="3"/>
  <c r="L259" i="3"/>
  <c r="I259" i="3"/>
  <c r="H259" i="3"/>
  <c r="F259" i="3"/>
  <c r="G259" i="3"/>
  <c r="K259" i="3"/>
  <c r="E259" i="3"/>
  <c r="U219" i="3"/>
  <c r="T219" i="3"/>
  <c r="S219" i="3"/>
  <c r="P219" i="3"/>
  <c r="Q219" i="3"/>
  <c r="O219" i="3"/>
  <c r="M219" i="3"/>
  <c r="L219" i="3"/>
  <c r="K219" i="3"/>
  <c r="H219" i="3"/>
  <c r="I219" i="3"/>
  <c r="F219" i="3"/>
  <c r="G219" i="3"/>
  <c r="E219" i="3"/>
  <c r="U171" i="3"/>
  <c r="T171" i="3"/>
  <c r="S171" i="3"/>
  <c r="Q171" i="3"/>
  <c r="P171" i="3"/>
  <c r="O171" i="3"/>
  <c r="M171" i="3"/>
  <c r="L171" i="3"/>
  <c r="K171" i="3"/>
  <c r="I171" i="3"/>
  <c r="H171" i="3"/>
  <c r="G171" i="3"/>
  <c r="F171" i="3"/>
  <c r="E171" i="3"/>
  <c r="U131" i="3"/>
  <c r="S131" i="3"/>
  <c r="T131" i="3"/>
  <c r="P131" i="3"/>
  <c r="Q131" i="3"/>
  <c r="O131" i="3"/>
  <c r="M131" i="3"/>
  <c r="L131" i="3"/>
  <c r="I131" i="3"/>
  <c r="H131" i="3"/>
  <c r="G131" i="3"/>
  <c r="K131" i="3"/>
  <c r="F131" i="3"/>
  <c r="E131" i="3"/>
  <c r="U115" i="3"/>
  <c r="T115" i="3"/>
  <c r="S115" i="3"/>
  <c r="P115" i="3"/>
  <c r="O115" i="3"/>
  <c r="Q115" i="3"/>
  <c r="M115" i="3"/>
  <c r="L115" i="3"/>
  <c r="H115" i="3"/>
  <c r="K115" i="3"/>
  <c r="F115" i="3"/>
  <c r="G115" i="3"/>
  <c r="E115" i="3"/>
  <c r="I115" i="3"/>
  <c r="U83" i="3"/>
  <c r="T83" i="3"/>
  <c r="S83" i="3"/>
  <c r="P83" i="3"/>
  <c r="O83" i="3"/>
  <c r="Q83" i="3"/>
  <c r="M83" i="3"/>
  <c r="L83" i="3"/>
  <c r="I83" i="3"/>
  <c r="K83" i="3"/>
  <c r="H83" i="3"/>
  <c r="F83" i="3"/>
  <c r="G83" i="3"/>
  <c r="E83" i="3"/>
  <c r="U59" i="3"/>
  <c r="T59" i="3"/>
  <c r="S59" i="3"/>
  <c r="Q59" i="3"/>
  <c r="P59" i="3"/>
  <c r="O59" i="3"/>
  <c r="M59" i="3"/>
  <c r="L59" i="3"/>
  <c r="I59" i="3"/>
  <c r="H59" i="3"/>
  <c r="K59" i="3"/>
  <c r="F59" i="3"/>
  <c r="G59" i="3"/>
  <c r="E59" i="3"/>
  <c r="U43" i="3"/>
  <c r="T43" i="3"/>
  <c r="S43" i="3"/>
  <c r="Q43" i="3"/>
  <c r="P43" i="3"/>
  <c r="O43" i="3"/>
  <c r="M43" i="3"/>
  <c r="L43" i="3"/>
  <c r="I43" i="3"/>
  <c r="K43" i="3"/>
  <c r="H43" i="3"/>
  <c r="G43" i="3"/>
  <c r="F43" i="3"/>
  <c r="E43" i="3"/>
  <c r="U11" i="3"/>
  <c r="T11" i="3"/>
  <c r="S11" i="3"/>
  <c r="P11" i="3"/>
  <c r="Q11" i="3"/>
  <c r="O11" i="3"/>
  <c r="M11" i="3"/>
  <c r="L11" i="3"/>
  <c r="I11" i="3"/>
  <c r="H11" i="3"/>
  <c r="K11" i="3"/>
  <c r="G11" i="3"/>
  <c r="F11" i="3"/>
  <c r="E11" i="3"/>
  <c r="U650" i="3"/>
  <c r="T650" i="3"/>
  <c r="S650" i="3"/>
  <c r="Q650" i="3"/>
  <c r="P650" i="3"/>
  <c r="O650" i="3"/>
  <c r="M650" i="3"/>
  <c r="L650" i="3"/>
  <c r="K650" i="3"/>
  <c r="H650" i="3"/>
  <c r="I650" i="3"/>
  <c r="G650" i="3"/>
  <c r="E650" i="3"/>
  <c r="F650" i="3"/>
  <c r="U649" i="3"/>
  <c r="T649" i="3"/>
  <c r="S649" i="3"/>
  <c r="P649" i="3"/>
  <c r="Q649" i="3"/>
  <c r="O649" i="3"/>
  <c r="M649" i="3"/>
  <c r="L649" i="3"/>
  <c r="K649" i="3"/>
  <c r="H649" i="3"/>
  <c r="G649" i="3"/>
  <c r="I649" i="3"/>
  <c r="F649" i="3"/>
  <c r="E649" i="3"/>
  <c r="U648" i="3"/>
  <c r="V648" i="3" s="1"/>
  <c r="T648" i="3"/>
  <c r="S648" i="3"/>
  <c r="Q648" i="3"/>
  <c r="P648" i="3"/>
  <c r="O648" i="3"/>
  <c r="L648" i="3"/>
  <c r="K648" i="3"/>
  <c r="M648" i="3"/>
  <c r="H648" i="3"/>
  <c r="I648" i="3"/>
  <c r="F648" i="3"/>
  <c r="G648" i="3"/>
  <c r="E648" i="3"/>
  <c r="U647" i="3"/>
  <c r="T647" i="3"/>
  <c r="S647" i="3"/>
  <c r="Q647" i="3"/>
  <c r="P647" i="3"/>
  <c r="M647" i="3"/>
  <c r="O647" i="3"/>
  <c r="K647" i="3"/>
  <c r="L647" i="3"/>
  <c r="I647" i="3"/>
  <c r="H647" i="3"/>
  <c r="F647" i="3"/>
  <c r="E647" i="3"/>
  <c r="G647" i="3"/>
  <c r="U646" i="3"/>
  <c r="T646" i="3"/>
  <c r="Q646" i="3"/>
  <c r="S646" i="3"/>
  <c r="O646" i="3"/>
  <c r="M646" i="3"/>
  <c r="P646" i="3"/>
  <c r="K646" i="3"/>
  <c r="I646" i="3"/>
  <c r="H646" i="3"/>
  <c r="L646" i="3"/>
  <c r="E646" i="3"/>
  <c r="G646" i="3"/>
  <c r="F646" i="3"/>
  <c r="U645" i="3"/>
  <c r="S645" i="3"/>
  <c r="T645" i="3"/>
  <c r="Q645" i="3"/>
  <c r="P645" i="3"/>
  <c r="O645" i="3"/>
  <c r="M645" i="3"/>
  <c r="K645" i="3"/>
  <c r="L645" i="3"/>
  <c r="I645" i="3"/>
  <c r="H645" i="3"/>
  <c r="G645" i="3"/>
  <c r="E645" i="3"/>
  <c r="F645" i="3"/>
  <c r="U637" i="3"/>
  <c r="S637" i="3"/>
  <c r="Q637" i="3"/>
  <c r="T637" i="3"/>
  <c r="P637" i="3"/>
  <c r="O637" i="3"/>
  <c r="M637" i="3"/>
  <c r="K637" i="3"/>
  <c r="L637" i="3"/>
  <c r="I637" i="3"/>
  <c r="G637" i="3"/>
  <c r="E637" i="3"/>
  <c r="H637" i="3"/>
  <c r="F637" i="3"/>
  <c r="U629" i="3"/>
  <c r="T629" i="3"/>
  <c r="S629" i="3"/>
  <c r="Q629" i="3"/>
  <c r="P629" i="3"/>
  <c r="O629" i="3"/>
  <c r="M629" i="3"/>
  <c r="K629" i="3"/>
  <c r="L629" i="3"/>
  <c r="I629" i="3"/>
  <c r="H629" i="3"/>
  <c r="G629" i="3"/>
  <c r="F629" i="3"/>
  <c r="E629" i="3"/>
  <c r="U621" i="3"/>
  <c r="T621" i="3"/>
  <c r="S621" i="3"/>
  <c r="Q621" i="3"/>
  <c r="P621" i="3"/>
  <c r="O621" i="3"/>
  <c r="M621" i="3"/>
  <c r="K621" i="3"/>
  <c r="L621" i="3"/>
  <c r="I621" i="3"/>
  <c r="H621" i="3"/>
  <c r="G621" i="3"/>
  <c r="E621" i="3"/>
  <c r="F621" i="3"/>
  <c r="U613" i="3"/>
  <c r="T613" i="3"/>
  <c r="S613" i="3"/>
  <c r="Q613" i="3"/>
  <c r="P613" i="3"/>
  <c r="O613" i="3"/>
  <c r="M613" i="3"/>
  <c r="K613" i="3"/>
  <c r="L613" i="3"/>
  <c r="I613" i="3"/>
  <c r="H613" i="3"/>
  <c r="G613" i="3"/>
  <c r="E613" i="3"/>
  <c r="F613" i="3"/>
  <c r="U605" i="3"/>
  <c r="T605" i="3"/>
  <c r="S605" i="3"/>
  <c r="Q605" i="3"/>
  <c r="P605" i="3"/>
  <c r="O605" i="3"/>
  <c r="M605" i="3"/>
  <c r="K605" i="3"/>
  <c r="L605" i="3"/>
  <c r="I605" i="3"/>
  <c r="G605" i="3"/>
  <c r="H605" i="3"/>
  <c r="E605" i="3"/>
  <c r="F605" i="3"/>
  <c r="U597" i="3"/>
  <c r="T597" i="3"/>
  <c r="S597" i="3"/>
  <c r="Q597" i="3"/>
  <c r="P597" i="3"/>
  <c r="O597" i="3"/>
  <c r="M597" i="3"/>
  <c r="K597" i="3"/>
  <c r="L597" i="3"/>
  <c r="I597" i="3"/>
  <c r="H597" i="3"/>
  <c r="G597" i="3"/>
  <c r="E597" i="3"/>
  <c r="F597" i="3"/>
  <c r="U589" i="3"/>
  <c r="T589" i="3"/>
  <c r="S589" i="3"/>
  <c r="Q589" i="3"/>
  <c r="P589" i="3"/>
  <c r="O589" i="3"/>
  <c r="M589" i="3"/>
  <c r="L589" i="3"/>
  <c r="K589" i="3"/>
  <c r="I589" i="3"/>
  <c r="H589" i="3"/>
  <c r="G589" i="3"/>
  <c r="E589" i="3"/>
  <c r="F589" i="3"/>
  <c r="U581" i="3"/>
  <c r="S581" i="3"/>
  <c r="T581" i="3"/>
  <c r="Q581" i="3"/>
  <c r="P581" i="3"/>
  <c r="O581" i="3"/>
  <c r="M581" i="3"/>
  <c r="K581" i="3"/>
  <c r="L581" i="3"/>
  <c r="I581" i="3"/>
  <c r="H581" i="3"/>
  <c r="G581" i="3"/>
  <c r="E581" i="3"/>
  <c r="F581" i="3"/>
  <c r="U573" i="3"/>
  <c r="S573" i="3"/>
  <c r="T573" i="3"/>
  <c r="Q573" i="3"/>
  <c r="P573" i="3"/>
  <c r="O573" i="3"/>
  <c r="M573" i="3"/>
  <c r="K573" i="3"/>
  <c r="L573" i="3"/>
  <c r="I573" i="3"/>
  <c r="G573" i="3"/>
  <c r="E573" i="3"/>
  <c r="F573" i="3"/>
  <c r="H573" i="3"/>
  <c r="U565" i="3"/>
  <c r="T565" i="3"/>
  <c r="S565" i="3"/>
  <c r="Q565" i="3"/>
  <c r="P565" i="3"/>
  <c r="O565" i="3"/>
  <c r="M565" i="3"/>
  <c r="L565" i="3"/>
  <c r="K565" i="3"/>
  <c r="I565" i="3"/>
  <c r="H565" i="3"/>
  <c r="G565" i="3"/>
  <c r="E565" i="3"/>
  <c r="F565" i="3"/>
  <c r="U557" i="3"/>
  <c r="T557" i="3"/>
  <c r="S557" i="3"/>
  <c r="Q557" i="3"/>
  <c r="P557" i="3"/>
  <c r="O557" i="3"/>
  <c r="M557" i="3"/>
  <c r="K557" i="3"/>
  <c r="L557" i="3"/>
  <c r="I557" i="3"/>
  <c r="H557" i="3"/>
  <c r="G557" i="3"/>
  <c r="E557" i="3"/>
  <c r="F557" i="3"/>
  <c r="U549" i="3"/>
  <c r="T549" i="3"/>
  <c r="S549" i="3"/>
  <c r="Q549" i="3"/>
  <c r="P549" i="3"/>
  <c r="O549" i="3"/>
  <c r="M549" i="3"/>
  <c r="L549" i="3"/>
  <c r="K549" i="3"/>
  <c r="I549" i="3"/>
  <c r="H549" i="3"/>
  <c r="G549" i="3"/>
  <c r="E549" i="3"/>
  <c r="F549" i="3"/>
  <c r="U539" i="3"/>
  <c r="T539" i="3"/>
  <c r="S539" i="3"/>
  <c r="Q539" i="3"/>
  <c r="P539" i="3"/>
  <c r="O539" i="3"/>
  <c r="M539" i="3"/>
  <c r="L539" i="3"/>
  <c r="I539" i="3"/>
  <c r="K539" i="3"/>
  <c r="H539" i="3"/>
  <c r="G539" i="3"/>
  <c r="F539" i="3"/>
  <c r="E539" i="3"/>
  <c r="U533" i="3"/>
  <c r="T533" i="3"/>
  <c r="S533" i="3"/>
  <c r="Q533" i="3"/>
  <c r="P533" i="3"/>
  <c r="O533" i="3"/>
  <c r="M533" i="3"/>
  <c r="K533" i="3"/>
  <c r="L533" i="3"/>
  <c r="I533" i="3"/>
  <c r="H533" i="3"/>
  <c r="G533" i="3"/>
  <c r="E533" i="3"/>
  <c r="F533" i="3"/>
  <c r="U525" i="3"/>
  <c r="T525" i="3"/>
  <c r="S525" i="3"/>
  <c r="Q525" i="3"/>
  <c r="P525" i="3"/>
  <c r="O525" i="3"/>
  <c r="M525" i="3"/>
  <c r="L525" i="3"/>
  <c r="K525" i="3"/>
  <c r="I525" i="3"/>
  <c r="H525" i="3"/>
  <c r="G525" i="3"/>
  <c r="E525" i="3"/>
  <c r="F525" i="3"/>
  <c r="U517" i="3"/>
  <c r="S517" i="3"/>
  <c r="T517" i="3"/>
  <c r="Q517" i="3"/>
  <c r="P517" i="3"/>
  <c r="O517" i="3"/>
  <c r="M517" i="3"/>
  <c r="K517" i="3"/>
  <c r="L517" i="3"/>
  <c r="I517" i="3"/>
  <c r="H517" i="3"/>
  <c r="G517" i="3"/>
  <c r="E517" i="3"/>
  <c r="F517" i="3"/>
  <c r="U509" i="3"/>
  <c r="S509" i="3"/>
  <c r="T509" i="3"/>
  <c r="Q509" i="3"/>
  <c r="P509" i="3"/>
  <c r="O509" i="3"/>
  <c r="M509" i="3"/>
  <c r="K509" i="3"/>
  <c r="I509" i="3"/>
  <c r="L509" i="3"/>
  <c r="G509" i="3"/>
  <c r="E509" i="3"/>
  <c r="H509" i="3"/>
  <c r="F509" i="3"/>
  <c r="U501" i="3"/>
  <c r="T501" i="3"/>
  <c r="S501" i="3"/>
  <c r="Q501" i="3"/>
  <c r="P501" i="3"/>
  <c r="O501" i="3"/>
  <c r="M501" i="3"/>
  <c r="K501" i="3"/>
  <c r="L501" i="3"/>
  <c r="I501" i="3"/>
  <c r="H501" i="3"/>
  <c r="G501" i="3"/>
  <c r="E501" i="3"/>
  <c r="F501" i="3"/>
  <c r="U492" i="3"/>
  <c r="T492" i="3"/>
  <c r="S492" i="3"/>
  <c r="Q492" i="3"/>
  <c r="P492" i="3"/>
  <c r="O492" i="3"/>
  <c r="M492" i="3"/>
  <c r="L492" i="3"/>
  <c r="K492" i="3"/>
  <c r="I492" i="3"/>
  <c r="H492" i="3"/>
  <c r="G492" i="3"/>
  <c r="F492" i="3"/>
  <c r="E492" i="3"/>
  <c r="U485" i="3"/>
  <c r="T485" i="3"/>
  <c r="S485" i="3"/>
  <c r="Q485" i="3"/>
  <c r="P485" i="3"/>
  <c r="O485" i="3"/>
  <c r="M485" i="3"/>
  <c r="K485" i="3"/>
  <c r="L485" i="3"/>
  <c r="I485" i="3"/>
  <c r="H485" i="3"/>
  <c r="G485" i="3"/>
  <c r="E485" i="3"/>
  <c r="F485" i="3"/>
  <c r="U477" i="3"/>
  <c r="T477" i="3"/>
  <c r="S477" i="3"/>
  <c r="Q477" i="3"/>
  <c r="P477" i="3"/>
  <c r="O477" i="3"/>
  <c r="M477" i="3"/>
  <c r="K477" i="3"/>
  <c r="L477" i="3"/>
  <c r="I477" i="3"/>
  <c r="G477" i="3"/>
  <c r="E477" i="3"/>
  <c r="F477" i="3"/>
  <c r="H477" i="3"/>
  <c r="U469" i="3"/>
  <c r="T469" i="3"/>
  <c r="Q469" i="3"/>
  <c r="P469" i="3"/>
  <c r="O469" i="3"/>
  <c r="S469" i="3"/>
  <c r="M469" i="3"/>
  <c r="K469" i="3"/>
  <c r="L469" i="3"/>
  <c r="I469" i="3"/>
  <c r="H469" i="3"/>
  <c r="G469" i="3"/>
  <c r="E469" i="3"/>
  <c r="F469" i="3"/>
  <c r="U461" i="3"/>
  <c r="T461" i="3"/>
  <c r="S461" i="3"/>
  <c r="Q461" i="3"/>
  <c r="P461" i="3"/>
  <c r="O461" i="3"/>
  <c r="M461" i="3"/>
  <c r="L461" i="3"/>
  <c r="K461" i="3"/>
  <c r="I461" i="3"/>
  <c r="H461" i="3"/>
  <c r="G461" i="3"/>
  <c r="E461" i="3"/>
  <c r="F461" i="3"/>
  <c r="U453" i="3"/>
  <c r="S453" i="3"/>
  <c r="T453" i="3"/>
  <c r="Q453" i="3"/>
  <c r="P453" i="3"/>
  <c r="O453" i="3"/>
  <c r="M453" i="3"/>
  <c r="K453" i="3"/>
  <c r="L453" i="3"/>
  <c r="I453" i="3"/>
  <c r="H453" i="3"/>
  <c r="G453" i="3"/>
  <c r="E453" i="3"/>
  <c r="F453" i="3"/>
  <c r="U445" i="3"/>
  <c r="T445" i="3"/>
  <c r="S445" i="3"/>
  <c r="Q445" i="3"/>
  <c r="P445" i="3"/>
  <c r="O445" i="3"/>
  <c r="M445" i="3"/>
  <c r="K445" i="3"/>
  <c r="L445" i="3"/>
  <c r="G445" i="3"/>
  <c r="E445" i="3"/>
  <c r="F445" i="3"/>
  <c r="H445" i="3"/>
  <c r="I445" i="3"/>
  <c r="U437" i="3"/>
  <c r="T437" i="3"/>
  <c r="S437" i="3"/>
  <c r="Q437" i="3"/>
  <c r="P437" i="3"/>
  <c r="O437" i="3"/>
  <c r="M437" i="3"/>
  <c r="K437" i="3"/>
  <c r="L437" i="3"/>
  <c r="H437" i="3"/>
  <c r="G437" i="3"/>
  <c r="I437" i="3"/>
  <c r="E437" i="3"/>
  <c r="F437" i="3"/>
  <c r="U429" i="3"/>
  <c r="T429" i="3"/>
  <c r="S429" i="3"/>
  <c r="Q429" i="3"/>
  <c r="P429" i="3"/>
  <c r="O429" i="3"/>
  <c r="M429" i="3"/>
  <c r="K429" i="3"/>
  <c r="L429" i="3"/>
  <c r="I429" i="3"/>
  <c r="H429" i="3"/>
  <c r="G429" i="3"/>
  <c r="E429" i="3"/>
  <c r="F429" i="3"/>
  <c r="U421" i="3"/>
  <c r="T421" i="3"/>
  <c r="S421" i="3"/>
  <c r="Q421" i="3"/>
  <c r="P421" i="3"/>
  <c r="O421" i="3"/>
  <c r="M421" i="3"/>
  <c r="K421" i="3"/>
  <c r="L421" i="3"/>
  <c r="I421" i="3"/>
  <c r="H421" i="3"/>
  <c r="G421" i="3"/>
  <c r="E421" i="3"/>
  <c r="F421" i="3"/>
  <c r="U413" i="3"/>
  <c r="T413" i="3"/>
  <c r="S413" i="3"/>
  <c r="Q413" i="3"/>
  <c r="P413" i="3"/>
  <c r="O413" i="3"/>
  <c r="M413" i="3"/>
  <c r="K413" i="3"/>
  <c r="L413" i="3"/>
  <c r="I413" i="3"/>
  <c r="G413" i="3"/>
  <c r="E413" i="3"/>
  <c r="F413" i="3"/>
  <c r="H413" i="3"/>
  <c r="U405" i="3"/>
  <c r="T405" i="3"/>
  <c r="S405" i="3"/>
  <c r="Q405" i="3"/>
  <c r="P405" i="3"/>
  <c r="O405" i="3"/>
  <c r="M405" i="3"/>
  <c r="K405" i="3"/>
  <c r="L405" i="3"/>
  <c r="I405" i="3"/>
  <c r="H405" i="3"/>
  <c r="G405" i="3"/>
  <c r="E405" i="3"/>
  <c r="F405" i="3"/>
  <c r="U397" i="3"/>
  <c r="T397" i="3"/>
  <c r="S397" i="3"/>
  <c r="P397" i="3"/>
  <c r="Q397" i="3"/>
  <c r="O397" i="3"/>
  <c r="M397" i="3"/>
  <c r="L397" i="3"/>
  <c r="K397" i="3"/>
  <c r="I397" i="3"/>
  <c r="H397" i="3"/>
  <c r="G397" i="3"/>
  <c r="E397" i="3"/>
  <c r="F397" i="3"/>
  <c r="U389" i="3"/>
  <c r="T389" i="3"/>
  <c r="S389" i="3"/>
  <c r="Q389" i="3"/>
  <c r="P389" i="3"/>
  <c r="O389" i="3"/>
  <c r="M389" i="3"/>
  <c r="K389" i="3"/>
  <c r="I389" i="3"/>
  <c r="L389" i="3"/>
  <c r="H389" i="3"/>
  <c r="G389" i="3"/>
  <c r="E389" i="3"/>
  <c r="F389" i="3"/>
  <c r="U381" i="3"/>
  <c r="T381" i="3"/>
  <c r="S381" i="3"/>
  <c r="Q381" i="3"/>
  <c r="P381" i="3"/>
  <c r="O381" i="3"/>
  <c r="M381" i="3"/>
  <c r="K381" i="3"/>
  <c r="I381" i="3"/>
  <c r="L381" i="3"/>
  <c r="G381" i="3"/>
  <c r="E381" i="3"/>
  <c r="H381" i="3"/>
  <c r="F381" i="3"/>
  <c r="U373" i="3"/>
  <c r="T373" i="3"/>
  <c r="S373" i="3"/>
  <c r="Q373" i="3"/>
  <c r="P373" i="3"/>
  <c r="O373" i="3"/>
  <c r="M373" i="3"/>
  <c r="K373" i="3"/>
  <c r="I373" i="3"/>
  <c r="L373" i="3"/>
  <c r="H373" i="3"/>
  <c r="G373" i="3"/>
  <c r="E373" i="3"/>
  <c r="F373" i="3"/>
  <c r="U365" i="3"/>
  <c r="T365" i="3"/>
  <c r="S365" i="3"/>
  <c r="P365" i="3"/>
  <c r="Q365" i="3"/>
  <c r="O365" i="3"/>
  <c r="M365" i="3"/>
  <c r="K365" i="3"/>
  <c r="I365" i="3"/>
  <c r="L365" i="3"/>
  <c r="H365" i="3"/>
  <c r="G365" i="3"/>
  <c r="E365" i="3"/>
  <c r="F365" i="3"/>
  <c r="U357" i="3"/>
  <c r="T357" i="3"/>
  <c r="S357" i="3"/>
  <c r="Q357" i="3"/>
  <c r="P357" i="3"/>
  <c r="O357" i="3"/>
  <c r="M357" i="3"/>
  <c r="K357" i="3"/>
  <c r="L357" i="3"/>
  <c r="I357" i="3"/>
  <c r="H357" i="3"/>
  <c r="G357" i="3"/>
  <c r="E357" i="3"/>
  <c r="F357" i="3"/>
  <c r="U349" i="3"/>
  <c r="T349" i="3"/>
  <c r="S349" i="3"/>
  <c r="Q349" i="3"/>
  <c r="P349" i="3"/>
  <c r="O349" i="3"/>
  <c r="M349" i="3"/>
  <c r="K349" i="3"/>
  <c r="L349" i="3"/>
  <c r="I349" i="3"/>
  <c r="G349" i="3"/>
  <c r="H349" i="3"/>
  <c r="E349" i="3"/>
  <c r="F349" i="3"/>
  <c r="U341" i="3"/>
  <c r="T341" i="3"/>
  <c r="S341" i="3"/>
  <c r="Q341" i="3"/>
  <c r="P341" i="3"/>
  <c r="O341" i="3"/>
  <c r="M341" i="3"/>
  <c r="K341" i="3"/>
  <c r="L341" i="3"/>
  <c r="I341" i="3"/>
  <c r="H341" i="3"/>
  <c r="G341" i="3"/>
  <c r="E341" i="3"/>
  <c r="F341" i="3"/>
  <c r="U333" i="3"/>
  <c r="T333" i="3"/>
  <c r="S333" i="3"/>
  <c r="P333" i="3"/>
  <c r="O333" i="3"/>
  <c r="Q333" i="3"/>
  <c r="M333" i="3"/>
  <c r="L333" i="3"/>
  <c r="K333" i="3"/>
  <c r="I333" i="3"/>
  <c r="H333" i="3"/>
  <c r="G333" i="3"/>
  <c r="E333" i="3"/>
  <c r="F333" i="3"/>
  <c r="U325" i="3"/>
  <c r="T325" i="3"/>
  <c r="S325" i="3"/>
  <c r="Q325" i="3"/>
  <c r="P325" i="3"/>
  <c r="O325" i="3"/>
  <c r="M325" i="3"/>
  <c r="K325" i="3"/>
  <c r="I325" i="3"/>
  <c r="L325" i="3"/>
  <c r="H325" i="3"/>
  <c r="G325" i="3"/>
  <c r="E325" i="3"/>
  <c r="F325" i="3"/>
  <c r="U317" i="3"/>
  <c r="T317" i="3"/>
  <c r="S317" i="3"/>
  <c r="Q317" i="3"/>
  <c r="P317" i="3"/>
  <c r="O317" i="3"/>
  <c r="M317" i="3"/>
  <c r="K317" i="3"/>
  <c r="I317" i="3"/>
  <c r="L317" i="3"/>
  <c r="G317" i="3"/>
  <c r="E317" i="3"/>
  <c r="F317" i="3"/>
  <c r="H317" i="3"/>
  <c r="U309" i="3"/>
  <c r="T309" i="3"/>
  <c r="S309" i="3"/>
  <c r="P309" i="3"/>
  <c r="Q309" i="3"/>
  <c r="O309" i="3"/>
  <c r="M309" i="3"/>
  <c r="K309" i="3"/>
  <c r="I309" i="3"/>
  <c r="L309" i="3"/>
  <c r="H309" i="3"/>
  <c r="G309" i="3"/>
  <c r="E309" i="3"/>
  <c r="F309" i="3"/>
  <c r="U301" i="3"/>
  <c r="T301" i="3"/>
  <c r="S301" i="3"/>
  <c r="Q301" i="3"/>
  <c r="P301" i="3"/>
  <c r="O301" i="3"/>
  <c r="M301" i="3"/>
  <c r="K301" i="3"/>
  <c r="I301" i="3"/>
  <c r="L301" i="3"/>
  <c r="H301" i="3"/>
  <c r="G301" i="3"/>
  <c r="E301" i="3"/>
  <c r="F301" i="3"/>
  <c r="U293" i="3"/>
  <c r="T293" i="3"/>
  <c r="S293" i="3"/>
  <c r="P293" i="3"/>
  <c r="Q293" i="3"/>
  <c r="O293" i="3"/>
  <c r="M293" i="3"/>
  <c r="K293" i="3"/>
  <c r="L293" i="3"/>
  <c r="I293" i="3"/>
  <c r="H293" i="3"/>
  <c r="G293" i="3"/>
  <c r="E293" i="3"/>
  <c r="F293" i="3"/>
  <c r="U285" i="3"/>
  <c r="T285" i="3"/>
  <c r="S285" i="3"/>
  <c r="Q285" i="3"/>
  <c r="P285" i="3"/>
  <c r="O285" i="3"/>
  <c r="M285" i="3"/>
  <c r="K285" i="3"/>
  <c r="L285" i="3"/>
  <c r="I285" i="3"/>
  <c r="G285" i="3"/>
  <c r="E285" i="3"/>
  <c r="F285" i="3"/>
  <c r="H285" i="3"/>
  <c r="U277" i="3"/>
  <c r="T277" i="3"/>
  <c r="S277" i="3"/>
  <c r="P277" i="3"/>
  <c r="Q277" i="3"/>
  <c r="O277" i="3"/>
  <c r="K277" i="3"/>
  <c r="L277" i="3"/>
  <c r="I277" i="3"/>
  <c r="M277" i="3"/>
  <c r="G277" i="3"/>
  <c r="H277" i="3"/>
  <c r="F277" i="3"/>
  <c r="E277" i="3"/>
  <c r="U269" i="3"/>
  <c r="T269" i="3"/>
  <c r="S269" i="3"/>
  <c r="Q269" i="3"/>
  <c r="P269" i="3"/>
  <c r="O269" i="3"/>
  <c r="M269" i="3"/>
  <c r="L269" i="3"/>
  <c r="K269" i="3"/>
  <c r="I269" i="3"/>
  <c r="H269" i="3"/>
  <c r="G269" i="3"/>
  <c r="E269" i="3"/>
  <c r="F269" i="3"/>
  <c r="U261" i="3"/>
  <c r="T261" i="3"/>
  <c r="S261" i="3"/>
  <c r="P261" i="3"/>
  <c r="Q261" i="3"/>
  <c r="O261" i="3"/>
  <c r="M261" i="3"/>
  <c r="K261" i="3"/>
  <c r="I261" i="3"/>
  <c r="L261" i="3"/>
  <c r="G261" i="3"/>
  <c r="H261" i="3"/>
  <c r="E261" i="3"/>
  <c r="F261" i="3"/>
  <c r="U253" i="3"/>
  <c r="T253" i="3"/>
  <c r="S253" i="3"/>
  <c r="Q253" i="3"/>
  <c r="P253" i="3"/>
  <c r="O253" i="3"/>
  <c r="M253" i="3"/>
  <c r="K253" i="3"/>
  <c r="I253" i="3"/>
  <c r="G253" i="3"/>
  <c r="L253" i="3"/>
  <c r="E253" i="3"/>
  <c r="F253" i="3"/>
  <c r="H253" i="3"/>
  <c r="U245" i="3"/>
  <c r="T245" i="3"/>
  <c r="S245" i="3"/>
  <c r="Q245" i="3"/>
  <c r="O245" i="3"/>
  <c r="M245" i="3"/>
  <c r="P245" i="3"/>
  <c r="K245" i="3"/>
  <c r="I245" i="3"/>
  <c r="L245" i="3"/>
  <c r="G245" i="3"/>
  <c r="H245" i="3"/>
  <c r="E245" i="3"/>
  <c r="F245" i="3"/>
  <c r="U237" i="3"/>
  <c r="T237" i="3"/>
  <c r="S237" i="3"/>
  <c r="Q237" i="3"/>
  <c r="P237" i="3"/>
  <c r="O237" i="3"/>
  <c r="M237" i="3"/>
  <c r="K237" i="3"/>
  <c r="I237" i="3"/>
  <c r="L237" i="3"/>
  <c r="G237" i="3"/>
  <c r="H237" i="3"/>
  <c r="E237" i="3"/>
  <c r="F237" i="3"/>
  <c r="U229" i="3"/>
  <c r="T229" i="3"/>
  <c r="S229" i="3"/>
  <c r="Q229" i="3"/>
  <c r="P229" i="3"/>
  <c r="O229" i="3"/>
  <c r="M229" i="3"/>
  <c r="K229" i="3"/>
  <c r="L229" i="3"/>
  <c r="I229" i="3"/>
  <c r="G229" i="3"/>
  <c r="H229" i="3"/>
  <c r="E229" i="3"/>
  <c r="F229" i="3"/>
  <c r="U221" i="3"/>
  <c r="T221" i="3"/>
  <c r="S221" i="3"/>
  <c r="Q221" i="3"/>
  <c r="O221" i="3"/>
  <c r="P221" i="3"/>
  <c r="M221" i="3"/>
  <c r="K221" i="3"/>
  <c r="L221" i="3"/>
  <c r="I221" i="3"/>
  <c r="G221" i="3"/>
  <c r="E221" i="3"/>
  <c r="F221" i="3"/>
  <c r="H221" i="3"/>
  <c r="U213" i="3"/>
  <c r="T213" i="3"/>
  <c r="S213" i="3"/>
  <c r="Q213" i="3"/>
  <c r="P213" i="3"/>
  <c r="O213" i="3"/>
  <c r="K213" i="3"/>
  <c r="L213" i="3"/>
  <c r="I213" i="3"/>
  <c r="M213" i="3"/>
  <c r="G213" i="3"/>
  <c r="H213" i="3"/>
  <c r="E213" i="3"/>
  <c r="F213" i="3"/>
  <c r="U205" i="3"/>
  <c r="T205" i="3"/>
  <c r="S205" i="3"/>
  <c r="Q205" i="3"/>
  <c r="P205" i="3"/>
  <c r="O205" i="3"/>
  <c r="M205" i="3"/>
  <c r="L205" i="3"/>
  <c r="K205" i="3"/>
  <c r="I205" i="3"/>
  <c r="G205" i="3"/>
  <c r="H205" i="3"/>
  <c r="E205" i="3"/>
  <c r="F205" i="3"/>
  <c r="U197" i="3"/>
  <c r="T197" i="3"/>
  <c r="S197" i="3"/>
  <c r="O197" i="3"/>
  <c r="M197" i="3"/>
  <c r="Q197" i="3"/>
  <c r="P197" i="3"/>
  <c r="K197" i="3"/>
  <c r="I197" i="3"/>
  <c r="L197" i="3"/>
  <c r="G197" i="3"/>
  <c r="H197" i="3"/>
  <c r="E197" i="3"/>
  <c r="F197" i="3"/>
  <c r="U189" i="3"/>
  <c r="V189" i="3" s="1"/>
  <c r="T189" i="3"/>
  <c r="S189" i="3"/>
  <c r="Q189" i="3"/>
  <c r="P189" i="3"/>
  <c r="O189" i="3"/>
  <c r="M189" i="3"/>
  <c r="K189" i="3"/>
  <c r="I189" i="3"/>
  <c r="G189" i="3"/>
  <c r="E189" i="3"/>
  <c r="L189" i="3"/>
  <c r="F189" i="3"/>
  <c r="H189" i="3"/>
  <c r="U181" i="3"/>
  <c r="T181" i="3"/>
  <c r="S181" i="3"/>
  <c r="Q181" i="3"/>
  <c r="P181" i="3"/>
  <c r="O181" i="3"/>
  <c r="M181" i="3"/>
  <c r="K181" i="3"/>
  <c r="I181" i="3"/>
  <c r="L181" i="3"/>
  <c r="G181" i="3"/>
  <c r="E181" i="3"/>
  <c r="H181" i="3"/>
  <c r="F181" i="3"/>
  <c r="U173" i="3"/>
  <c r="T173" i="3"/>
  <c r="S173" i="3"/>
  <c r="Q173" i="3"/>
  <c r="O173" i="3"/>
  <c r="P173" i="3"/>
  <c r="M173" i="3"/>
  <c r="K173" i="3"/>
  <c r="I173" i="3"/>
  <c r="L173" i="3"/>
  <c r="G173" i="3"/>
  <c r="E173" i="3"/>
  <c r="H173" i="3"/>
  <c r="F173" i="3"/>
  <c r="U165" i="3"/>
  <c r="T165" i="3"/>
  <c r="S165" i="3"/>
  <c r="Q165" i="3"/>
  <c r="P165" i="3"/>
  <c r="O165" i="3"/>
  <c r="M165" i="3"/>
  <c r="K165" i="3"/>
  <c r="L165" i="3"/>
  <c r="I165" i="3"/>
  <c r="G165" i="3"/>
  <c r="H165" i="3"/>
  <c r="E165" i="3"/>
  <c r="F165" i="3"/>
  <c r="U157" i="3"/>
  <c r="V157" i="3" s="1"/>
  <c r="T157" i="3"/>
  <c r="S157" i="3"/>
  <c r="Q157" i="3"/>
  <c r="P157" i="3"/>
  <c r="O157" i="3"/>
  <c r="M157" i="3"/>
  <c r="K157" i="3"/>
  <c r="L157" i="3"/>
  <c r="I157" i="3"/>
  <c r="G157" i="3"/>
  <c r="E157" i="3"/>
  <c r="F157" i="3"/>
  <c r="H157" i="3"/>
  <c r="U149" i="3"/>
  <c r="T149" i="3"/>
  <c r="S149" i="3"/>
  <c r="Q149" i="3"/>
  <c r="P149" i="3"/>
  <c r="O149" i="3"/>
  <c r="K149" i="3"/>
  <c r="M149" i="3"/>
  <c r="L149" i="3"/>
  <c r="I149" i="3"/>
  <c r="G149" i="3"/>
  <c r="E149" i="3"/>
  <c r="H149" i="3"/>
  <c r="F149" i="3"/>
  <c r="U141" i="3"/>
  <c r="T141" i="3"/>
  <c r="S141" i="3"/>
  <c r="Q141" i="3"/>
  <c r="P141" i="3"/>
  <c r="O141" i="3"/>
  <c r="M141" i="3"/>
  <c r="L141" i="3"/>
  <c r="K141" i="3"/>
  <c r="I141" i="3"/>
  <c r="G141" i="3"/>
  <c r="E141" i="3"/>
  <c r="H141" i="3"/>
  <c r="F141" i="3"/>
  <c r="U133" i="3"/>
  <c r="T133" i="3"/>
  <c r="S133" i="3"/>
  <c r="Q133" i="3"/>
  <c r="O133" i="3"/>
  <c r="P133" i="3"/>
  <c r="M133" i="3"/>
  <c r="K133" i="3"/>
  <c r="I133" i="3"/>
  <c r="L133" i="3"/>
  <c r="G133" i="3"/>
  <c r="H133" i="3"/>
  <c r="E133" i="3"/>
  <c r="F133" i="3"/>
  <c r="U125" i="3"/>
  <c r="T125" i="3"/>
  <c r="S125" i="3"/>
  <c r="Q125" i="3"/>
  <c r="P125" i="3"/>
  <c r="O125" i="3"/>
  <c r="M125" i="3"/>
  <c r="K125" i="3"/>
  <c r="I125" i="3"/>
  <c r="G125" i="3"/>
  <c r="E125" i="3"/>
  <c r="L125" i="3"/>
  <c r="H125" i="3"/>
  <c r="F125" i="3"/>
  <c r="U117" i="3"/>
  <c r="T117" i="3"/>
  <c r="S117" i="3"/>
  <c r="Q117" i="3"/>
  <c r="P117" i="3"/>
  <c r="O117" i="3"/>
  <c r="M117" i="3"/>
  <c r="K117" i="3"/>
  <c r="I117" i="3"/>
  <c r="L117" i="3"/>
  <c r="G117" i="3"/>
  <c r="E117" i="3"/>
  <c r="H117" i="3"/>
  <c r="F117" i="3"/>
  <c r="U109" i="3"/>
  <c r="T109" i="3"/>
  <c r="S109" i="3"/>
  <c r="Q109" i="3"/>
  <c r="P109" i="3"/>
  <c r="O109" i="3"/>
  <c r="M109" i="3"/>
  <c r="K109" i="3"/>
  <c r="I109" i="3"/>
  <c r="L109" i="3"/>
  <c r="G109" i="3"/>
  <c r="E109" i="3"/>
  <c r="H109" i="3"/>
  <c r="F109" i="3"/>
  <c r="U101" i="3"/>
  <c r="T101" i="3"/>
  <c r="S101" i="3"/>
  <c r="Q101" i="3"/>
  <c r="O101" i="3"/>
  <c r="P101" i="3"/>
  <c r="M101" i="3"/>
  <c r="K101" i="3"/>
  <c r="L101" i="3"/>
  <c r="I101" i="3"/>
  <c r="G101" i="3"/>
  <c r="H101" i="3"/>
  <c r="E101" i="3"/>
  <c r="F101" i="3"/>
  <c r="U93" i="3"/>
  <c r="T93" i="3"/>
  <c r="S93" i="3"/>
  <c r="Q93" i="3"/>
  <c r="O93" i="3"/>
  <c r="M93" i="3"/>
  <c r="K93" i="3"/>
  <c r="P93" i="3"/>
  <c r="L93" i="3"/>
  <c r="I93" i="3"/>
  <c r="G93" i="3"/>
  <c r="E93" i="3"/>
  <c r="H93" i="3"/>
  <c r="F93" i="3"/>
  <c r="U85" i="3"/>
  <c r="T85" i="3"/>
  <c r="S85" i="3"/>
  <c r="Q85" i="3"/>
  <c r="P85" i="3"/>
  <c r="O85" i="3"/>
  <c r="K85" i="3"/>
  <c r="L85" i="3"/>
  <c r="I85" i="3"/>
  <c r="G85" i="3"/>
  <c r="M85" i="3"/>
  <c r="E85" i="3"/>
  <c r="H85" i="3"/>
  <c r="F85" i="3"/>
  <c r="U77" i="3"/>
  <c r="T77" i="3"/>
  <c r="S77" i="3"/>
  <c r="Q77" i="3"/>
  <c r="P77" i="3"/>
  <c r="O77" i="3"/>
  <c r="M77" i="3"/>
  <c r="L77" i="3"/>
  <c r="K77" i="3"/>
  <c r="I77" i="3"/>
  <c r="G77" i="3"/>
  <c r="E77" i="3"/>
  <c r="H77" i="3"/>
  <c r="F77" i="3"/>
  <c r="U69" i="3"/>
  <c r="T69" i="3"/>
  <c r="S69" i="3"/>
  <c r="Q69" i="3"/>
  <c r="P69" i="3"/>
  <c r="O69" i="3"/>
  <c r="M69" i="3"/>
  <c r="K69" i="3"/>
  <c r="I69" i="3"/>
  <c r="L69" i="3"/>
  <c r="G69" i="3"/>
  <c r="H69" i="3"/>
  <c r="E69" i="3"/>
  <c r="F69" i="3"/>
  <c r="U61" i="3"/>
  <c r="V61" i="3" s="1"/>
  <c r="T61" i="3"/>
  <c r="S61" i="3"/>
  <c r="Q61" i="3"/>
  <c r="P61" i="3"/>
  <c r="O61" i="3"/>
  <c r="M61" i="3"/>
  <c r="K61" i="3"/>
  <c r="I61" i="3"/>
  <c r="G61" i="3"/>
  <c r="L61" i="3"/>
  <c r="E61" i="3"/>
  <c r="F61" i="3"/>
  <c r="H61" i="3"/>
  <c r="U53" i="3"/>
  <c r="T53" i="3"/>
  <c r="S53" i="3"/>
  <c r="Q53" i="3"/>
  <c r="P53" i="3"/>
  <c r="O53" i="3"/>
  <c r="M53" i="3"/>
  <c r="K53" i="3"/>
  <c r="I53" i="3"/>
  <c r="L53" i="3"/>
  <c r="G53" i="3"/>
  <c r="E53" i="3"/>
  <c r="H53" i="3"/>
  <c r="F53" i="3"/>
  <c r="U45" i="3"/>
  <c r="T45" i="3"/>
  <c r="S45" i="3"/>
  <c r="Q45" i="3"/>
  <c r="P45" i="3"/>
  <c r="O45" i="3"/>
  <c r="M45" i="3"/>
  <c r="K45" i="3"/>
  <c r="I45" i="3"/>
  <c r="L45" i="3"/>
  <c r="G45" i="3"/>
  <c r="E45" i="3"/>
  <c r="H45" i="3"/>
  <c r="F45" i="3"/>
  <c r="U37" i="3"/>
  <c r="T37" i="3"/>
  <c r="S37" i="3"/>
  <c r="Q37" i="3"/>
  <c r="P37" i="3"/>
  <c r="O37" i="3"/>
  <c r="M37" i="3"/>
  <c r="K37" i="3"/>
  <c r="L37" i="3"/>
  <c r="I37" i="3"/>
  <c r="G37" i="3"/>
  <c r="H37" i="3"/>
  <c r="E37" i="3"/>
  <c r="F37" i="3"/>
  <c r="U29" i="3"/>
  <c r="V29" i="3" s="1"/>
  <c r="T29" i="3"/>
  <c r="S29" i="3"/>
  <c r="Q29" i="3"/>
  <c r="O29" i="3"/>
  <c r="M29" i="3"/>
  <c r="P29" i="3"/>
  <c r="K29" i="3"/>
  <c r="L29" i="3"/>
  <c r="I29" i="3"/>
  <c r="G29" i="3"/>
  <c r="E29" i="3"/>
  <c r="H29" i="3"/>
  <c r="F29" i="3"/>
  <c r="U21" i="3"/>
  <c r="T21" i="3"/>
  <c r="S21" i="3"/>
  <c r="Q21" i="3"/>
  <c r="O21" i="3"/>
  <c r="P21" i="3"/>
  <c r="K21" i="3"/>
  <c r="L21" i="3"/>
  <c r="M21" i="3"/>
  <c r="I21" i="3"/>
  <c r="G21" i="3"/>
  <c r="H21" i="3"/>
  <c r="F21" i="3"/>
  <c r="U13" i="3"/>
  <c r="T13" i="3"/>
  <c r="S13" i="3"/>
  <c r="Q13" i="3"/>
  <c r="P13" i="3"/>
  <c r="O13" i="3"/>
  <c r="M13" i="3"/>
  <c r="L13" i="3"/>
  <c r="K13" i="3"/>
  <c r="I13" i="3"/>
  <c r="G13" i="3"/>
  <c r="E13" i="3"/>
  <c r="H13" i="3"/>
  <c r="F13" i="3"/>
  <c r="D619" i="3"/>
  <c r="C619" i="3"/>
  <c r="D555" i="3"/>
  <c r="C555" i="3"/>
  <c r="D515" i="3"/>
  <c r="C515" i="3"/>
  <c r="D475" i="3"/>
  <c r="C475" i="3"/>
  <c r="D443" i="3"/>
  <c r="C443" i="3"/>
  <c r="D403" i="3"/>
  <c r="C403" i="3"/>
  <c r="D347" i="3"/>
  <c r="C347" i="3"/>
  <c r="D315" i="3"/>
  <c r="C315" i="3"/>
  <c r="D283" i="3"/>
  <c r="C283" i="3"/>
  <c r="D259" i="3"/>
  <c r="C259" i="3"/>
  <c r="D227" i="3"/>
  <c r="C227" i="3"/>
  <c r="D179" i="3"/>
  <c r="C179" i="3"/>
  <c r="D131" i="3"/>
  <c r="C131" i="3"/>
  <c r="D83" i="3"/>
  <c r="C83" i="3"/>
  <c r="D27" i="3"/>
  <c r="C27" i="3"/>
  <c r="D650" i="3"/>
  <c r="C650" i="3"/>
  <c r="D642" i="3"/>
  <c r="C642" i="3"/>
  <c r="D634" i="3"/>
  <c r="C634" i="3"/>
  <c r="D626" i="3"/>
  <c r="C626" i="3"/>
  <c r="D618" i="3"/>
  <c r="C618" i="3"/>
  <c r="D610" i="3"/>
  <c r="C610" i="3"/>
  <c r="D602" i="3"/>
  <c r="C602" i="3"/>
  <c r="D594" i="3"/>
  <c r="C594" i="3"/>
  <c r="D586" i="3"/>
  <c r="C586" i="3"/>
  <c r="D578" i="3"/>
  <c r="C578" i="3"/>
  <c r="D570" i="3"/>
  <c r="C570" i="3"/>
  <c r="D562" i="3"/>
  <c r="C562" i="3"/>
  <c r="D554" i="3"/>
  <c r="C554" i="3"/>
  <c r="D546" i="3"/>
  <c r="C546" i="3"/>
  <c r="D537" i="3"/>
  <c r="C537" i="3"/>
  <c r="D530" i="3"/>
  <c r="C530" i="3"/>
  <c r="D522" i="3"/>
  <c r="C522" i="3"/>
  <c r="D514" i="3"/>
  <c r="C514" i="3"/>
  <c r="D506" i="3"/>
  <c r="C506" i="3"/>
  <c r="D498" i="3"/>
  <c r="C498" i="3"/>
  <c r="D490" i="3"/>
  <c r="C490" i="3"/>
  <c r="D482" i="3"/>
  <c r="C482" i="3"/>
  <c r="D474" i="3"/>
  <c r="C474" i="3"/>
  <c r="D466" i="3"/>
  <c r="C466" i="3"/>
  <c r="D458" i="3"/>
  <c r="C458" i="3"/>
  <c r="D450" i="3"/>
  <c r="C450" i="3"/>
  <c r="D442" i="3"/>
  <c r="C442" i="3"/>
  <c r="D434" i="3"/>
  <c r="C434" i="3"/>
  <c r="D426" i="3"/>
  <c r="C426" i="3"/>
  <c r="D418" i="3"/>
  <c r="C418" i="3"/>
  <c r="D410" i="3"/>
  <c r="C410" i="3"/>
  <c r="D402" i="3"/>
  <c r="C402" i="3"/>
  <c r="D394" i="3"/>
  <c r="C394" i="3"/>
  <c r="D385" i="3"/>
  <c r="C385" i="3"/>
  <c r="D378" i="3"/>
  <c r="C378" i="3"/>
  <c r="D370" i="3"/>
  <c r="C370" i="3"/>
  <c r="D362" i="3"/>
  <c r="C362" i="3"/>
  <c r="D354" i="3"/>
  <c r="C354" i="3"/>
  <c r="D345" i="3"/>
  <c r="C345" i="3"/>
  <c r="D338" i="3"/>
  <c r="C338" i="3"/>
  <c r="D330" i="3"/>
  <c r="C330" i="3"/>
  <c r="D322" i="3"/>
  <c r="C322" i="3"/>
  <c r="D314" i="3"/>
  <c r="C314" i="3"/>
  <c r="D306" i="3"/>
  <c r="C306" i="3"/>
  <c r="D298" i="3"/>
  <c r="C298" i="3"/>
  <c r="D290" i="3"/>
  <c r="C290" i="3"/>
  <c r="D282" i="3"/>
  <c r="C282" i="3"/>
  <c r="D274" i="3"/>
  <c r="C274" i="3"/>
  <c r="D266" i="3"/>
  <c r="C266" i="3"/>
  <c r="D258" i="3"/>
  <c r="C258" i="3"/>
  <c r="D250" i="3"/>
  <c r="C250" i="3"/>
  <c r="D241" i="3"/>
  <c r="C241" i="3"/>
  <c r="D234" i="3"/>
  <c r="C234" i="3"/>
  <c r="D226" i="3"/>
  <c r="C226" i="3"/>
  <c r="D218" i="3"/>
  <c r="C218" i="3"/>
  <c r="D210" i="3"/>
  <c r="C210" i="3"/>
  <c r="D202" i="3"/>
  <c r="C202" i="3"/>
  <c r="D194" i="3"/>
  <c r="C194" i="3"/>
  <c r="D187" i="3"/>
  <c r="C187" i="3"/>
  <c r="D178" i="3"/>
  <c r="C178" i="3"/>
  <c r="D170" i="3"/>
  <c r="C170" i="3"/>
  <c r="D162" i="3"/>
  <c r="C162" i="3"/>
  <c r="D154" i="3"/>
  <c r="C154" i="3"/>
  <c r="D146" i="3"/>
  <c r="C146" i="3"/>
  <c r="D138" i="3"/>
  <c r="C138" i="3"/>
  <c r="D130" i="3"/>
  <c r="C130" i="3"/>
  <c r="D122" i="3"/>
  <c r="C122" i="3"/>
  <c r="D114" i="3"/>
  <c r="C114" i="3"/>
  <c r="D106" i="3"/>
  <c r="C106" i="3"/>
  <c r="D98" i="3"/>
  <c r="C98" i="3"/>
  <c r="D90" i="3"/>
  <c r="C90" i="3"/>
  <c r="D82" i="3"/>
  <c r="C82" i="3"/>
  <c r="D74" i="3"/>
  <c r="C74" i="3"/>
  <c r="D66" i="3"/>
  <c r="C66" i="3"/>
  <c r="D58" i="3"/>
  <c r="C58" i="3"/>
  <c r="D50" i="3"/>
  <c r="C50" i="3"/>
  <c r="D42" i="3"/>
  <c r="C42" i="3"/>
  <c r="D34" i="3"/>
  <c r="C34" i="3"/>
  <c r="D26" i="3"/>
  <c r="C26" i="3"/>
  <c r="D18" i="3"/>
  <c r="C18" i="3"/>
  <c r="D10" i="3"/>
  <c r="C10" i="3"/>
  <c r="D627" i="3"/>
  <c r="C627" i="3"/>
  <c r="D595" i="3"/>
  <c r="C595" i="3"/>
  <c r="D563" i="3"/>
  <c r="C563" i="3"/>
  <c r="D523" i="3"/>
  <c r="C523" i="3"/>
  <c r="D467" i="3"/>
  <c r="C467" i="3"/>
  <c r="D419" i="3"/>
  <c r="C419" i="3"/>
  <c r="D379" i="3"/>
  <c r="C379" i="3"/>
  <c r="D339" i="3"/>
  <c r="C339" i="3"/>
  <c r="D219" i="3"/>
  <c r="C219" i="3"/>
  <c r="D195" i="3"/>
  <c r="C195" i="3"/>
  <c r="D155" i="3"/>
  <c r="C155" i="3"/>
  <c r="D115" i="3"/>
  <c r="C115" i="3"/>
  <c r="D67" i="3"/>
  <c r="C67" i="3"/>
  <c r="D11" i="3"/>
  <c r="C11" i="3"/>
  <c r="D649" i="3"/>
  <c r="C649" i="3"/>
  <c r="D641" i="3"/>
  <c r="C641" i="3"/>
  <c r="D633" i="3"/>
  <c r="C633" i="3"/>
  <c r="D625" i="3"/>
  <c r="C625" i="3"/>
  <c r="D617" i="3"/>
  <c r="C617" i="3"/>
  <c r="D609" i="3"/>
  <c r="C609" i="3"/>
  <c r="D601" i="3"/>
  <c r="C601" i="3"/>
  <c r="D593" i="3"/>
  <c r="C593" i="3"/>
  <c r="D585" i="3"/>
  <c r="C585" i="3"/>
  <c r="D577" i="3"/>
  <c r="C577" i="3"/>
  <c r="D569" i="3"/>
  <c r="C569" i="3"/>
  <c r="D561" i="3"/>
  <c r="C561" i="3"/>
  <c r="D553" i="3"/>
  <c r="C553" i="3"/>
  <c r="D545" i="3"/>
  <c r="C545" i="3"/>
  <c r="D541" i="3"/>
  <c r="C541" i="3"/>
  <c r="D529" i="3"/>
  <c r="C529" i="3"/>
  <c r="D521" i="3"/>
  <c r="C521" i="3"/>
  <c r="D513" i="3"/>
  <c r="C513" i="3"/>
  <c r="D505" i="3"/>
  <c r="C505" i="3"/>
  <c r="D497" i="3"/>
  <c r="C497" i="3"/>
  <c r="D489" i="3"/>
  <c r="C489" i="3"/>
  <c r="D481" i="3"/>
  <c r="C481" i="3"/>
  <c r="D473" i="3"/>
  <c r="C473" i="3"/>
  <c r="D465" i="3"/>
  <c r="C465" i="3"/>
  <c r="D457" i="3"/>
  <c r="C457" i="3"/>
  <c r="D449" i="3"/>
  <c r="C449" i="3"/>
  <c r="D441" i="3"/>
  <c r="C441" i="3"/>
  <c r="D433" i="3"/>
  <c r="C433" i="3"/>
  <c r="D425" i="3"/>
  <c r="C425" i="3"/>
  <c r="D417" i="3"/>
  <c r="C417" i="3"/>
  <c r="D409" i="3"/>
  <c r="C409" i="3"/>
  <c r="D400" i="3"/>
  <c r="C400" i="3"/>
  <c r="D393" i="3"/>
  <c r="C393" i="3"/>
  <c r="D384" i="3"/>
  <c r="C384" i="3"/>
  <c r="D377" i="3"/>
  <c r="C377" i="3"/>
  <c r="D369" i="3"/>
  <c r="C369" i="3"/>
  <c r="D361" i="3"/>
  <c r="C361" i="3"/>
  <c r="D353" i="3"/>
  <c r="C353" i="3"/>
  <c r="D346" i="3"/>
  <c r="C346" i="3"/>
  <c r="D337" i="3"/>
  <c r="C337" i="3"/>
  <c r="D329" i="3"/>
  <c r="C329" i="3"/>
  <c r="D321" i="3"/>
  <c r="C321" i="3"/>
  <c r="D313" i="3"/>
  <c r="C313" i="3"/>
  <c r="D305" i="3"/>
  <c r="C305" i="3"/>
  <c r="D297" i="3"/>
  <c r="C297" i="3"/>
  <c r="D289" i="3"/>
  <c r="C289" i="3"/>
  <c r="D281" i="3"/>
  <c r="C281" i="3"/>
  <c r="D273" i="3"/>
  <c r="C273" i="3"/>
  <c r="D265" i="3"/>
  <c r="C265" i="3"/>
  <c r="D257" i="3"/>
  <c r="C257" i="3"/>
  <c r="D249" i="3"/>
  <c r="C249" i="3"/>
  <c r="D243" i="3"/>
  <c r="C243" i="3"/>
  <c r="D233" i="3"/>
  <c r="C233" i="3"/>
  <c r="D225" i="3"/>
  <c r="C225" i="3"/>
  <c r="D217" i="3"/>
  <c r="C217" i="3"/>
  <c r="D209" i="3"/>
  <c r="C209" i="3"/>
  <c r="D201" i="3"/>
  <c r="C201" i="3"/>
  <c r="D193" i="3"/>
  <c r="C193" i="3"/>
  <c r="D185" i="3"/>
  <c r="C185" i="3"/>
  <c r="D177" i="3"/>
  <c r="C177" i="3"/>
  <c r="D169" i="3"/>
  <c r="C169" i="3"/>
  <c r="D161" i="3"/>
  <c r="C161" i="3"/>
  <c r="D153" i="3"/>
  <c r="C153" i="3"/>
  <c r="D145" i="3"/>
  <c r="C145" i="3"/>
  <c r="D137" i="3"/>
  <c r="C137" i="3"/>
  <c r="D129" i="3"/>
  <c r="C129" i="3"/>
  <c r="D121" i="3"/>
  <c r="C121" i="3"/>
  <c r="D113" i="3"/>
  <c r="C113" i="3"/>
  <c r="D105" i="3"/>
  <c r="C105" i="3"/>
  <c r="D97" i="3"/>
  <c r="C97" i="3"/>
  <c r="D89" i="3"/>
  <c r="C89" i="3"/>
  <c r="D81" i="3"/>
  <c r="C81" i="3"/>
  <c r="D73" i="3"/>
  <c r="C73" i="3"/>
  <c r="D65" i="3"/>
  <c r="C65" i="3"/>
  <c r="D57" i="3"/>
  <c r="C57" i="3"/>
  <c r="D49" i="3"/>
  <c r="C49" i="3"/>
  <c r="D41" i="3"/>
  <c r="C41" i="3"/>
  <c r="D33" i="3"/>
  <c r="C33" i="3"/>
  <c r="D25" i="3"/>
  <c r="C25" i="3"/>
  <c r="D17" i="3"/>
  <c r="C17" i="3"/>
  <c r="D9" i="3"/>
  <c r="C9" i="3"/>
  <c r="D520" i="3"/>
  <c r="C520" i="3"/>
  <c r="D480" i="3"/>
  <c r="C480" i="3"/>
  <c r="D472" i="3"/>
  <c r="C472" i="3"/>
  <c r="D464" i="3"/>
  <c r="C464" i="3"/>
  <c r="D456" i="3"/>
  <c r="C456" i="3"/>
  <c r="C448" i="3"/>
  <c r="D448" i="3"/>
  <c r="D440" i="3"/>
  <c r="C440" i="3"/>
  <c r="D432" i="3"/>
  <c r="C432" i="3"/>
  <c r="D424" i="3"/>
  <c r="C424" i="3"/>
  <c r="D416" i="3"/>
  <c r="C416" i="3"/>
  <c r="D408" i="3"/>
  <c r="C408" i="3"/>
  <c r="D401" i="3"/>
  <c r="C401" i="3"/>
  <c r="D392" i="3"/>
  <c r="C392" i="3"/>
  <c r="D386" i="3"/>
  <c r="C386" i="3"/>
  <c r="D376" i="3"/>
  <c r="C376" i="3"/>
  <c r="D368" i="3"/>
  <c r="C368" i="3"/>
  <c r="D360" i="3"/>
  <c r="C360" i="3"/>
  <c r="D352" i="3"/>
  <c r="C352" i="3"/>
  <c r="D344" i="3"/>
  <c r="C344" i="3"/>
  <c r="D336" i="3"/>
  <c r="C336" i="3"/>
  <c r="D328" i="3"/>
  <c r="C328" i="3"/>
  <c r="D320" i="3"/>
  <c r="C320" i="3"/>
  <c r="D312" i="3"/>
  <c r="C312" i="3"/>
  <c r="D304" i="3"/>
  <c r="C304" i="3"/>
  <c r="D296" i="3"/>
  <c r="C296" i="3"/>
  <c r="D288" i="3"/>
  <c r="C288" i="3"/>
  <c r="D280" i="3"/>
  <c r="C280" i="3"/>
  <c r="D272" i="3"/>
  <c r="C272" i="3"/>
  <c r="D264" i="3"/>
  <c r="C264" i="3"/>
  <c r="D256" i="3"/>
  <c r="C256" i="3"/>
  <c r="D248" i="3"/>
  <c r="C248" i="3"/>
  <c r="D240" i="3"/>
  <c r="C240" i="3"/>
  <c r="D232" i="3"/>
  <c r="C232" i="3"/>
  <c r="D224" i="3"/>
  <c r="C224" i="3"/>
  <c r="D216" i="3"/>
  <c r="C216" i="3"/>
  <c r="D208" i="3"/>
  <c r="C208" i="3"/>
  <c r="D200" i="3"/>
  <c r="C200" i="3"/>
  <c r="D192" i="3"/>
  <c r="C192" i="3"/>
  <c r="D184" i="3"/>
  <c r="C184" i="3"/>
  <c r="D176" i="3"/>
  <c r="C176" i="3"/>
  <c r="D168" i="3"/>
  <c r="C168" i="3"/>
  <c r="D160" i="3"/>
  <c r="C160" i="3"/>
  <c r="D152" i="3"/>
  <c r="C152" i="3"/>
  <c r="D144" i="3"/>
  <c r="C144" i="3"/>
  <c r="D136" i="3"/>
  <c r="C136" i="3"/>
  <c r="D128" i="3"/>
  <c r="C128" i="3"/>
  <c r="D120" i="3"/>
  <c r="C120" i="3"/>
  <c r="D112" i="3"/>
  <c r="C112" i="3"/>
  <c r="D104" i="3"/>
  <c r="C104" i="3"/>
  <c r="D96" i="3"/>
  <c r="C96" i="3"/>
  <c r="D88" i="3"/>
  <c r="C88" i="3"/>
  <c r="D80" i="3"/>
  <c r="C80" i="3"/>
  <c r="D72" i="3"/>
  <c r="C72" i="3"/>
  <c r="D64" i="3"/>
  <c r="C64" i="3"/>
  <c r="D56" i="3"/>
  <c r="C56" i="3"/>
  <c r="D48" i="3"/>
  <c r="C48" i="3"/>
  <c r="D40" i="3"/>
  <c r="C40" i="3"/>
  <c r="D32" i="3"/>
  <c r="C32" i="3"/>
  <c r="D24" i="3"/>
  <c r="C24" i="3"/>
  <c r="D16" i="3"/>
  <c r="C16" i="3"/>
  <c r="D8" i="3"/>
  <c r="C8" i="3"/>
  <c r="D611" i="3"/>
  <c r="C611" i="3"/>
  <c r="D547" i="3"/>
  <c r="C547" i="3"/>
  <c r="D507" i="3"/>
  <c r="C507" i="3"/>
  <c r="D459" i="3"/>
  <c r="C459" i="3"/>
  <c r="D411" i="3"/>
  <c r="C411" i="3"/>
  <c r="D371" i="3"/>
  <c r="C371" i="3"/>
  <c r="D307" i="3"/>
  <c r="C307" i="3"/>
  <c r="D275" i="3"/>
  <c r="C275" i="3"/>
  <c r="D235" i="3"/>
  <c r="C235" i="3"/>
  <c r="D186" i="3"/>
  <c r="C186" i="3"/>
  <c r="D147" i="3"/>
  <c r="C147" i="3"/>
  <c r="D107" i="3"/>
  <c r="C107" i="3"/>
  <c r="D59" i="3"/>
  <c r="C59" i="3"/>
  <c r="D43" i="3"/>
  <c r="C43" i="3"/>
  <c r="D575" i="3"/>
  <c r="C575" i="3"/>
  <c r="D567" i="3"/>
  <c r="C567" i="3"/>
  <c r="D559" i="3"/>
  <c r="C559" i="3"/>
  <c r="D551" i="3"/>
  <c r="C551" i="3"/>
  <c r="D543" i="3"/>
  <c r="C543" i="3"/>
  <c r="D535" i="3"/>
  <c r="C535" i="3"/>
  <c r="D527" i="3"/>
  <c r="C527" i="3"/>
  <c r="W519" i="3"/>
  <c r="D519" i="3"/>
  <c r="C519" i="3"/>
  <c r="D511" i="3"/>
  <c r="C511" i="3"/>
  <c r="D503" i="3"/>
  <c r="C503" i="3"/>
  <c r="D495" i="3"/>
  <c r="C495" i="3"/>
  <c r="D487" i="3"/>
  <c r="C487" i="3"/>
  <c r="D479" i="3"/>
  <c r="C479" i="3"/>
  <c r="D471" i="3"/>
  <c r="C471" i="3"/>
  <c r="D463" i="3"/>
  <c r="C463" i="3"/>
  <c r="W455" i="3"/>
  <c r="D455" i="3"/>
  <c r="C455" i="3"/>
  <c r="D447" i="3"/>
  <c r="C447" i="3"/>
  <c r="D439" i="3"/>
  <c r="C439" i="3"/>
  <c r="D431" i="3"/>
  <c r="C431" i="3"/>
  <c r="D423" i="3"/>
  <c r="C423" i="3"/>
  <c r="D415" i="3"/>
  <c r="C415" i="3"/>
  <c r="D407" i="3"/>
  <c r="C407" i="3"/>
  <c r="D399" i="3"/>
  <c r="C399" i="3"/>
  <c r="W391" i="3"/>
  <c r="D391" i="3"/>
  <c r="C391" i="3"/>
  <c r="D383" i="3"/>
  <c r="C383" i="3"/>
  <c r="D375" i="3"/>
  <c r="C375" i="3"/>
  <c r="D367" i="3"/>
  <c r="C367" i="3"/>
  <c r="D359" i="3"/>
  <c r="C359" i="3"/>
  <c r="D351" i="3"/>
  <c r="C351" i="3"/>
  <c r="D343" i="3"/>
  <c r="C343" i="3"/>
  <c r="D335" i="3"/>
  <c r="C335" i="3"/>
  <c r="W327" i="3"/>
  <c r="D327" i="3"/>
  <c r="C327" i="3"/>
  <c r="D319" i="3"/>
  <c r="C319" i="3"/>
  <c r="D311" i="3"/>
  <c r="C311" i="3"/>
  <c r="D303" i="3"/>
  <c r="C303" i="3"/>
  <c r="D295" i="3"/>
  <c r="C295" i="3"/>
  <c r="D287" i="3"/>
  <c r="C287" i="3"/>
  <c r="D279" i="3"/>
  <c r="C279" i="3"/>
  <c r="D271" i="3"/>
  <c r="C271" i="3"/>
  <c r="W263" i="3"/>
  <c r="D263" i="3"/>
  <c r="C263" i="3"/>
  <c r="D255" i="3"/>
  <c r="C255" i="3"/>
  <c r="D247" i="3"/>
  <c r="C247" i="3"/>
  <c r="D239" i="3"/>
  <c r="C239" i="3"/>
  <c r="D231" i="3"/>
  <c r="C231" i="3"/>
  <c r="D223" i="3"/>
  <c r="C223" i="3"/>
  <c r="D215" i="3"/>
  <c r="C215" i="3"/>
  <c r="D207" i="3"/>
  <c r="C207" i="3"/>
  <c r="W199" i="3"/>
  <c r="D199" i="3"/>
  <c r="C199" i="3"/>
  <c r="D191" i="3"/>
  <c r="C191" i="3"/>
  <c r="D182" i="3"/>
  <c r="C182" i="3"/>
  <c r="D175" i="3"/>
  <c r="C175" i="3"/>
  <c r="D167" i="3"/>
  <c r="C167" i="3"/>
  <c r="D159" i="3"/>
  <c r="C159" i="3"/>
  <c r="D151" i="3"/>
  <c r="C151" i="3"/>
  <c r="D143" i="3"/>
  <c r="C143" i="3"/>
  <c r="W135" i="3"/>
  <c r="D135" i="3"/>
  <c r="C135" i="3"/>
  <c r="D127" i="3"/>
  <c r="C127" i="3"/>
  <c r="D119" i="3"/>
  <c r="C119" i="3"/>
  <c r="D111" i="3"/>
  <c r="C111" i="3"/>
  <c r="D103" i="3"/>
  <c r="C103" i="3"/>
  <c r="D95" i="3"/>
  <c r="C95" i="3"/>
  <c r="D87" i="3"/>
  <c r="C87" i="3"/>
  <c r="D79" i="3"/>
  <c r="C79" i="3"/>
  <c r="D71" i="3"/>
  <c r="C71" i="3"/>
  <c r="D63" i="3"/>
  <c r="C63" i="3"/>
  <c r="D55" i="3"/>
  <c r="C55" i="3"/>
  <c r="D47" i="3"/>
  <c r="C47" i="3"/>
  <c r="C39" i="3"/>
  <c r="D39" i="3"/>
  <c r="C31" i="3"/>
  <c r="D31" i="3"/>
  <c r="C23" i="3"/>
  <c r="D23" i="3"/>
  <c r="C15" i="3"/>
  <c r="D15" i="3"/>
  <c r="D635" i="3"/>
  <c r="C635" i="3"/>
  <c r="D587" i="3"/>
  <c r="C587" i="3"/>
  <c r="D536" i="3"/>
  <c r="C536" i="3"/>
  <c r="D483" i="3"/>
  <c r="C483" i="3"/>
  <c r="D435" i="3"/>
  <c r="C435" i="3"/>
  <c r="D387" i="3"/>
  <c r="C387" i="3"/>
  <c r="D331" i="3"/>
  <c r="C331" i="3"/>
  <c r="D267" i="3"/>
  <c r="C267" i="3"/>
  <c r="D211" i="3"/>
  <c r="C211" i="3"/>
  <c r="D171" i="3"/>
  <c r="C171" i="3"/>
  <c r="D139" i="3"/>
  <c r="C139" i="3"/>
  <c r="D99" i="3"/>
  <c r="C99" i="3"/>
  <c r="D51" i="3"/>
  <c r="C51" i="3"/>
  <c r="D19" i="3"/>
  <c r="C19" i="3"/>
  <c r="D638" i="3"/>
  <c r="C638" i="3"/>
  <c r="D630" i="3"/>
  <c r="C630" i="3"/>
  <c r="D622" i="3"/>
  <c r="C622" i="3"/>
  <c r="D614" i="3"/>
  <c r="C614" i="3"/>
  <c r="D606" i="3"/>
  <c r="C606" i="3"/>
  <c r="D598" i="3"/>
  <c r="C598" i="3"/>
  <c r="D590" i="3"/>
  <c r="C590" i="3"/>
  <c r="D583" i="3"/>
  <c r="C583" i="3"/>
  <c r="D574" i="3"/>
  <c r="C574" i="3"/>
  <c r="D566" i="3"/>
  <c r="C566" i="3"/>
  <c r="D558" i="3"/>
  <c r="C558" i="3"/>
  <c r="D550" i="3"/>
  <c r="C550" i="3"/>
  <c r="D542" i="3"/>
  <c r="C542" i="3"/>
  <c r="D534" i="3"/>
  <c r="C534" i="3"/>
  <c r="D526" i="3"/>
  <c r="C526" i="3"/>
  <c r="D518" i="3"/>
  <c r="C518" i="3"/>
  <c r="D510" i="3"/>
  <c r="C510" i="3"/>
  <c r="D502" i="3"/>
  <c r="C502" i="3"/>
  <c r="D494" i="3"/>
  <c r="C494" i="3"/>
  <c r="D486" i="3"/>
  <c r="C486" i="3"/>
  <c r="D478" i="3"/>
  <c r="C478" i="3"/>
  <c r="D470" i="3"/>
  <c r="C470" i="3"/>
  <c r="D462" i="3"/>
  <c r="C462" i="3"/>
  <c r="D454" i="3"/>
  <c r="C454" i="3"/>
  <c r="D446" i="3"/>
  <c r="C446" i="3"/>
  <c r="D438" i="3"/>
  <c r="C438" i="3"/>
  <c r="D430" i="3"/>
  <c r="C430" i="3"/>
  <c r="D422" i="3"/>
  <c r="C422" i="3"/>
  <c r="D414" i="3"/>
  <c r="C414" i="3"/>
  <c r="D406" i="3"/>
  <c r="C406" i="3"/>
  <c r="D398" i="3"/>
  <c r="C398" i="3"/>
  <c r="D390" i="3"/>
  <c r="C390" i="3"/>
  <c r="D382" i="3"/>
  <c r="C382" i="3"/>
  <c r="D374" i="3"/>
  <c r="C374" i="3"/>
  <c r="D366" i="3"/>
  <c r="C366" i="3"/>
  <c r="D358" i="3"/>
  <c r="C358" i="3"/>
  <c r="D350" i="3"/>
  <c r="C350" i="3"/>
  <c r="D342" i="3"/>
  <c r="C342" i="3"/>
  <c r="C334" i="3"/>
  <c r="D334" i="3"/>
  <c r="D326" i="3"/>
  <c r="C326" i="3"/>
  <c r="D318" i="3"/>
  <c r="C318" i="3"/>
  <c r="D310" i="3"/>
  <c r="C310" i="3"/>
  <c r="D302" i="3"/>
  <c r="C302" i="3"/>
  <c r="D294" i="3"/>
  <c r="C294" i="3"/>
  <c r="D286" i="3"/>
  <c r="C286" i="3"/>
  <c r="D278" i="3"/>
  <c r="C278" i="3"/>
  <c r="D270" i="3"/>
  <c r="C270" i="3"/>
  <c r="D262" i="3"/>
  <c r="C262" i="3"/>
  <c r="C254" i="3"/>
  <c r="D254" i="3"/>
  <c r="D246" i="3"/>
  <c r="C246" i="3"/>
  <c r="D238" i="3"/>
  <c r="C238" i="3"/>
  <c r="D230" i="3"/>
  <c r="C230" i="3"/>
  <c r="D222" i="3"/>
  <c r="C222" i="3"/>
  <c r="D214" i="3"/>
  <c r="C214" i="3"/>
  <c r="C206" i="3"/>
  <c r="D206" i="3"/>
  <c r="D198" i="3"/>
  <c r="C198" i="3"/>
  <c r="D190" i="3"/>
  <c r="C190" i="3"/>
  <c r="D183" i="3"/>
  <c r="C183" i="3"/>
  <c r="D174" i="3"/>
  <c r="C174" i="3"/>
  <c r="D166" i="3"/>
  <c r="C166" i="3"/>
  <c r="D158" i="3"/>
  <c r="C158" i="3"/>
  <c r="D150" i="3"/>
  <c r="C150" i="3"/>
  <c r="C142" i="3"/>
  <c r="D142" i="3"/>
  <c r="D134" i="3"/>
  <c r="C134" i="3"/>
  <c r="D126" i="3"/>
  <c r="C126" i="3"/>
  <c r="D118" i="3"/>
  <c r="C118" i="3"/>
  <c r="D110" i="3"/>
  <c r="C110" i="3"/>
  <c r="D102" i="3"/>
  <c r="C102" i="3"/>
  <c r="D94" i="3"/>
  <c r="C94" i="3"/>
  <c r="D86" i="3"/>
  <c r="C86" i="3"/>
  <c r="C78" i="3"/>
  <c r="D78" i="3"/>
  <c r="D70" i="3"/>
  <c r="C70" i="3"/>
  <c r="D62" i="3"/>
  <c r="C62" i="3"/>
  <c r="D54" i="3"/>
  <c r="C54" i="3"/>
  <c r="D46" i="3"/>
  <c r="C46" i="3"/>
  <c r="C38" i="3"/>
  <c r="D38" i="3"/>
  <c r="C30" i="3"/>
  <c r="D30" i="3"/>
  <c r="C22" i="3"/>
  <c r="D22" i="3"/>
  <c r="C14" i="3"/>
  <c r="D14" i="3"/>
  <c r="D643" i="3"/>
  <c r="C643" i="3"/>
  <c r="D571" i="3"/>
  <c r="C571" i="3"/>
  <c r="D499" i="3"/>
  <c r="C499" i="3"/>
  <c r="D427" i="3"/>
  <c r="C427" i="3"/>
  <c r="D364" i="3"/>
  <c r="C364" i="3"/>
  <c r="D299" i="3"/>
  <c r="C299" i="3"/>
  <c r="D242" i="3"/>
  <c r="C242" i="3"/>
  <c r="D203" i="3"/>
  <c r="C203" i="3"/>
  <c r="D163" i="3"/>
  <c r="C163" i="3"/>
  <c r="D123" i="3"/>
  <c r="C123" i="3"/>
  <c r="D75" i="3"/>
  <c r="C75" i="3"/>
  <c r="D35" i="3"/>
  <c r="C35" i="3"/>
  <c r="D648" i="3"/>
  <c r="C648" i="3"/>
  <c r="C640" i="3"/>
  <c r="D640" i="3"/>
  <c r="D632" i="3"/>
  <c r="C632" i="3"/>
  <c r="C624" i="3"/>
  <c r="D624" i="3"/>
  <c r="D616" i="3"/>
  <c r="C616" i="3"/>
  <c r="D608" i="3"/>
  <c r="C608" i="3"/>
  <c r="D600" i="3"/>
  <c r="C600" i="3"/>
  <c r="D592" i="3"/>
  <c r="C592" i="3"/>
  <c r="D584" i="3"/>
  <c r="C584" i="3"/>
  <c r="C576" i="3"/>
  <c r="D576" i="3"/>
  <c r="D568" i="3"/>
  <c r="C568" i="3"/>
  <c r="C560" i="3"/>
  <c r="D560" i="3"/>
  <c r="D552" i="3"/>
  <c r="C552" i="3"/>
  <c r="D544" i="3"/>
  <c r="C544" i="3"/>
  <c r="D540" i="3"/>
  <c r="C540" i="3"/>
  <c r="D528" i="3"/>
  <c r="C528" i="3"/>
  <c r="D512" i="3"/>
  <c r="C512" i="3"/>
  <c r="D504" i="3"/>
  <c r="C504" i="3"/>
  <c r="C496" i="3"/>
  <c r="D496" i="3"/>
  <c r="D488" i="3"/>
  <c r="C488" i="3"/>
  <c r="D647" i="3"/>
  <c r="C647" i="3"/>
  <c r="D639" i="3"/>
  <c r="C639" i="3"/>
  <c r="D631" i="3"/>
  <c r="C631" i="3"/>
  <c r="D623" i="3"/>
  <c r="C623" i="3"/>
  <c r="D615" i="3"/>
  <c r="C615" i="3"/>
  <c r="D607" i="3"/>
  <c r="C607" i="3"/>
  <c r="D599" i="3"/>
  <c r="C599" i="3"/>
  <c r="D591" i="3"/>
  <c r="C591" i="3"/>
  <c r="D582" i="3"/>
  <c r="C582" i="3"/>
  <c r="D646" i="3"/>
  <c r="C646" i="3"/>
  <c r="D645" i="3"/>
  <c r="C645" i="3"/>
  <c r="D637" i="3"/>
  <c r="C637" i="3"/>
  <c r="D629" i="3"/>
  <c r="C629" i="3"/>
  <c r="D621" i="3"/>
  <c r="C621" i="3"/>
  <c r="D613" i="3"/>
  <c r="C613" i="3"/>
  <c r="D605" i="3"/>
  <c r="C605" i="3"/>
  <c r="D597" i="3"/>
  <c r="C597" i="3"/>
  <c r="D589" i="3"/>
  <c r="C589" i="3"/>
  <c r="D581" i="3"/>
  <c r="C581" i="3"/>
  <c r="D573" i="3"/>
  <c r="C573" i="3"/>
  <c r="D565" i="3"/>
  <c r="C565" i="3"/>
  <c r="D557" i="3"/>
  <c r="C557" i="3"/>
  <c r="D549" i="3"/>
  <c r="C549" i="3"/>
  <c r="D539" i="3"/>
  <c r="C539" i="3"/>
  <c r="D533" i="3"/>
  <c r="C533" i="3"/>
  <c r="D525" i="3"/>
  <c r="C525" i="3"/>
  <c r="D517" i="3"/>
  <c r="C517" i="3"/>
  <c r="D509" i="3"/>
  <c r="C509" i="3"/>
  <c r="D501" i="3"/>
  <c r="C501" i="3"/>
  <c r="C492" i="3"/>
  <c r="D492" i="3"/>
  <c r="D485" i="3"/>
  <c r="C485" i="3"/>
  <c r="D477" i="3"/>
  <c r="C477" i="3"/>
  <c r="D469" i="3"/>
  <c r="C469" i="3"/>
  <c r="D461" i="3"/>
  <c r="C461" i="3"/>
  <c r="D453" i="3"/>
  <c r="C453" i="3"/>
  <c r="D445" i="3"/>
  <c r="C445" i="3"/>
  <c r="D437" i="3"/>
  <c r="C437" i="3"/>
  <c r="D429" i="3"/>
  <c r="C429" i="3"/>
  <c r="D421" i="3"/>
  <c r="C421" i="3"/>
  <c r="D413" i="3"/>
  <c r="C413" i="3"/>
  <c r="D405" i="3"/>
  <c r="C405" i="3"/>
  <c r="D397" i="3"/>
  <c r="C397" i="3"/>
  <c r="D389" i="3"/>
  <c r="C389" i="3"/>
  <c r="D381" i="3"/>
  <c r="C381" i="3"/>
  <c r="D373" i="3"/>
  <c r="C373" i="3"/>
  <c r="D365" i="3"/>
  <c r="C365" i="3"/>
  <c r="D357" i="3"/>
  <c r="C357" i="3"/>
  <c r="D349" i="3"/>
  <c r="C349" i="3"/>
  <c r="D341" i="3"/>
  <c r="C341" i="3"/>
  <c r="D333" i="3"/>
  <c r="C333" i="3"/>
  <c r="D325" i="3"/>
  <c r="C325" i="3"/>
  <c r="D317" i="3"/>
  <c r="C317" i="3"/>
  <c r="D309" i="3"/>
  <c r="C309" i="3"/>
  <c r="D301" i="3"/>
  <c r="C301" i="3"/>
  <c r="D293" i="3"/>
  <c r="C293" i="3"/>
  <c r="D285" i="3"/>
  <c r="C285" i="3"/>
  <c r="D277" i="3"/>
  <c r="C277" i="3"/>
  <c r="D269" i="3"/>
  <c r="C269" i="3"/>
  <c r="D261" i="3"/>
  <c r="C261" i="3"/>
  <c r="D253" i="3"/>
  <c r="C253" i="3"/>
  <c r="D245" i="3"/>
  <c r="C245" i="3"/>
  <c r="D237" i="3"/>
  <c r="C237" i="3"/>
  <c r="D229" i="3"/>
  <c r="C229" i="3"/>
  <c r="D221" i="3"/>
  <c r="C221" i="3"/>
  <c r="D213" i="3"/>
  <c r="C213" i="3"/>
  <c r="D205" i="3"/>
  <c r="C205" i="3"/>
  <c r="D197" i="3"/>
  <c r="C197" i="3"/>
  <c r="D189" i="3"/>
  <c r="C189" i="3"/>
  <c r="D181" i="3"/>
  <c r="C181" i="3"/>
  <c r="D173" i="3"/>
  <c r="C173" i="3"/>
  <c r="D165" i="3"/>
  <c r="C165" i="3"/>
  <c r="D157" i="3"/>
  <c r="C157" i="3"/>
  <c r="D149" i="3"/>
  <c r="C149" i="3"/>
  <c r="D141" i="3"/>
  <c r="C141" i="3"/>
  <c r="D133" i="3"/>
  <c r="C133" i="3"/>
  <c r="D125" i="3"/>
  <c r="C125" i="3"/>
  <c r="D117" i="3"/>
  <c r="C117" i="3"/>
  <c r="D109" i="3"/>
  <c r="C109" i="3"/>
  <c r="D101" i="3"/>
  <c r="C101" i="3"/>
  <c r="D93" i="3"/>
  <c r="C93" i="3"/>
  <c r="D85" i="3"/>
  <c r="C85" i="3"/>
  <c r="D77" i="3"/>
  <c r="C77" i="3"/>
  <c r="D69" i="3"/>
  <c r="C69" i="3"/>
  <c r="D61" i="3"/>
  <c r="C61" i="3"/>
  <c r="D53" i="3"/>
  <c r="C53" i="3"/>
  <c r="D45" i="3"/>
  <c r="C45" i="3"/>
  <c r="D37" i="3"/>
  <c r="C37" i="3"/>
  <c r="D29" i="3"/>
  <c r="C29" i="3"/>
  <c r="D21" i="3"/>
  <c r="C21" i="3"/>
  <c r="D13" i="3"/>
  <c r="C13" i="3"/>
  <c r="D7" i="3"/>
  <c r="C7" i="3"/>
  <c r="D603" i="3"/>
  <c r="C603" i="3"/>
  <c r="D579" i="3"/>
  <c r="C579" i="3"/>
  <c r="D531" i="3"/>
  <c r="C531" i="3"/>
  <c r="D491" i="3"/>
  <c r="C491" i="3"/>
  <c r="D451" i="3"/>
  <c r="C451" i="3"/>
  <c r="D395" i="3"/>
  <c r="C395" i="3"/>
  <c r="D355" i="3"/>
  <c r="C355" i="3"/>
  <c r="D323" i="3"/>
  <c r="C323" i="3"/>
  <c r="D291" i="3"/>
  <c r="C291" i="3"/>
  <c r="D251" i="3"/>
  <c r="C251" i="3"/>
  <c r="D91" i="3"/>
  <c r="C91" i="3"/>
  <c r="D644" i="3"/>
  <c r="C644" i="3"/>
  <c r="D636" i="3"/>
  <c r="C636" i="3"/>
  <c r="D628" i="3"/>
  <c r="C628" i="3"/>
  <c r="D620" i="3"/>
  <c r="C620" i="3"/>
  <c r="D612" i="3"/>
  <c r="C612" i="3"/>
  <c r="D604" i="3"/>
  <c r="C604" i="3"/>
  <c r="D596" i="3"/>
  <c r="C596" i="3"/>
  <c r="D588" i="3"/>
  <c r="C588" i="3"/>
  <c r="D580" i="3"/>
  <c r="C580" i="3"/>
  <c r="D572" i="3"/>
  <c r="C572" i="3"/>
  <c r="D564" i="3"/>
  <c r="C564" i="3"/>
  <c r="D556" i="3"/>
  <c r="C556" i="3"/>
  <c r="D548" i="3"/>
  <c r="C548" i="3"/>
  <c r="D538" i="3"/>
  <c r="C538" i="3"/>
  <c r="D532" i="3"/>
  <c r="C532" i="3"/>
  <c r="D524" i="3"/>
  <c r="C524" i="3"/>
  <c r="D516" i="3"/>
  <c r="C516" i="3"/>
  <c r="D508" i="3"/>
  <c r="C508" i="3"/>
  <c r="D500" i="3"/>
  <c r="C500" i="3"/>
  <c r="D493" i="3"/>
  <c r="C493" i="3"/>
  <c r="D484" i="3"/>
  <c r="C484" i="3"/>
  <c r="C476" i="3"/>
  <c r="D476" i="3"/>
  <c r="D468" i="3"/>
  <c r="C468" i="3"/>
  <c r="D460" i="3"/>
  <c r="C460" i="3"/>
  <c r="D452" i="3"/>
  <c r="C452" i="3"/>
  <c r="D444" i="3"/>
  <c r="C444" i="3"/>
  <c r="D436" i="3"/>
  <c r="C436" i="3"/>
  <c r="D428" i="3"/>
  <c r="C428" i="3"/>
  <c r="D420" i="3"/>
  <c r="C420" i="3"/>
  <c r="C412" i="3"/>
  <c r="D412" i="3"/>
  <c r="C404" i="3"/>
  <c r="D404" i="3"/>
  <c r="D396" i="3"/>
  <c r="C396" i="3"/>
  <c r="C388" i="3"/>
  <c r="D388" i="3"/>
  <c r="D380" i="3"/>
  <c r="C380" i="3"/>
  <c r="D372" i="3"/>
  <c r="C372" i="3"/>
  <c r="D363" i="3"/>
  <c r="C363" i="3"/>
  <c r="D356" i="3"/>
  <c r="C356" i="3"/>
  <c r="D348" i="3"/>
  <c r="C348" i="3"/>
  <c r="D340" i="3"/>
  <c r="C340" i="3"/>
  <c r="D332" i="3"/>
  <c r="C332" i="3"/>
  <c r="D324" i="3"/>
  <c r="C324" i="3"/>
  <c r="D316" i="3"/>
  <c r="C316" i="3"/>
  <c r="D308" i="3"/>
  <c r="C308" i="3"/>
  <c r="D300" i="3"/>
  <c r="C300" i="3"/>
  <c r="D292" i="3"/>
  <c r="C292" i="3"/>
  <c r="D284" i="3"/>
  <c r="C284" i="3"/>
  <c r="D276" i="3"/>
  <c r="C276" i="3"/>
  <c r="D268" i="3"/>
  <c r="C268" i="3"/>
  <c r="D260" i="3"/>
  <c r="C260" i="3"/>
  <c r="D252" i="3"/>
  <c r="C252" i="3"/>
  <c r="D244" i="3"/>
  <c r="C244" i="3"/>
  <c r="D236" i="3"/>
  <c r="C236" i="3"/>
  <c r="D228" i="3"/>
  <c r="C228" i="3"/>
  <c r="D220" i="3"/>
  <c r="C220" i="3"/>
  <c r="D212" i="3"/>
  <c r="C212" i="3"/>
  <c r="D204" i="3"/>
  <c r="C204" i="3"/>
  <c r="D196" i="3"/>
  <c r="C196" i="3"/>
  <c r="D188" i="3"/>
  <c r="C188" i="3"/>
  <c r="D180" i="3"/>
  <c r="C180" i="3"/>
  <c r="D172" i="3"/>
  <c r="C172" i="3"/>
  <c r="D164" i="3"/>
  <c r="C164" i="3"/>
  <c r="D156" i="3"/>
  <c r="C156" i="3"/>
  <c r="D148" i="3"/>
  <c r="C148" i="3"/>
  <c r="D140" i="3"/>
  <c r="C140" i="3"/>
  <c r="D132" i="3"/>
  <c r="C132" i="3"/>
  <c r="D124" i="3"/>
  <c r="C124" i="3"/>
  <c r="D116" i="3"/>
  <c r="C116" i="3"/>
  <c r="D108" i="3"/>
  <c r="C108" i="3"/>
  <c r="D100" i="3"/>
  <c r="C100" i="3"/>
  <c r="D92" i="3"/>
  <c r="C92" i="3"/>
  <c r="D84" i="3"/>
  <c r="C84" i="3"/>
  <c r="D76" i="3"/>
  <c r="C76" i="3"/>
  <c r="D68" i="3"/>
  <c r="C68" i="3"/>
  <c r="D60" i="3"/>
  <c r="C60" i="3"/>
  <c r="D52" i="3"/>
  <c r="C52" i="3"/>
  <c r="D44" i="3"/>
  <c r="C44" i="3"/>
  <c r="D36" i="3"/>
  <c r="C36" i="3"/>
  <c r="D28" i="3"/>
  <c r="C28" i="3"/>
  <c r="D20" i="3"/>
  <c r="C20" i="3"/>
  <c r="D12" i="3"/>
  <c r="C12" i="3"/>
  <c r="W469" i="3"/>
  <c r="W226" i="3"/>
  <c r="W354" i="3"/>
  <c r="W457" i="3"/>
  <c r="W329" i="3"/>
  <c r="W201" i="3"/>
  <c r="W73" i="3"/>
  <c r="W302" i="3"/>
  <c r="W418" i="3"/>
  <c r="W290" i="3"/>
  <c r="W521" i="3"/>
  <c r="W405" i="3"/>
  <c r="W277" i="3"/>
  <c r="W508" i="3"/>
  <c r="W393" i="3"/>
  <c r="W265" i="3"/>
  <c r="W137" i="3"/>
  <c r="W494" i="3"/>
  <c r="W556" i="3"/>
  <c r="W532" i="3"/>
  <c r="W524" i="3"/>
  <c r="W500" i="3"/>
  <c r="W468" i="3"/>
  <c r="W428" i="3"/>
  <c r="W404" i="3"/>
  <c r="W372" i="3"/>
  <c r="W340" i="3"/>
  <c r="W308" i="3"/>
  <c r="W276" i="3"/>
  <c r="W244" i="3"/>
  <c r="W212" i="3"/>
  <c r="W204" i="3"/>
  <c r="W180" i="3"/>
  <c r="W148" i="3"/>
  <c r="W124" i="3"/>
  <c r="W108" i="3"/>
  <c r="W76" i="3"/>
  <c r="W52" i="3"/>
  <c r="W610" i="3"/>
  <c r="W636" i="3"/>
  <c r="W620" i="3"/>
  <c r="W588" i="3"/>
  <c r="W642" i="3"/>
  <c r="W634" i="3"/>
  <c r="W626" i="3"/>
  <c r="W602" i="3"/>
  <c r="W537" i="3"/>
  <c r="W506" i="3"/>
  <c r="W641" i="3"/>
  <c r="W617" i="3"/>
  <c r="W593" i="3"/>
  <c r="W585" i="3"/>
  <c r="W553" i="3"/>
  <c r="W188" i="3"/>
  <c r="W380" i="3"/>
  <c r="W551" i="3"/>
  <c r="W527" i="3"/>
  <c r="W648" i="3"/>
  <c r="W644" i="3"/>
  <c r="W628" i="3"/>
  <c r="W596" i="3"/>
  <c r="W594" i="3"/>
  <c r="W570" i="3"/>
  <c r="W562" i="3"/>
  <c r="W530" i="3"/>
  <c r="W615" i="3"/>
  <c r="W582" i="3"/>
  <c r="W622" i="3"/>
  <c r="W564" i="3"/>
  <c r="W493" i="3"/>
  <c r="W476" i="3"/>
  <c r="W460" i="3"/>
  <c r="W436" i="3"/>
  <c r="W363" i="3"/>
  <c r="W348" i="3"/>
  <c r="W332" i="3"/>
  <c r="W268" i="3"/>
  <c r="W236" i="3"/>
  <c r="W172" i="3"/>
  <c r="W156" i="3"/>
  <c r="W140" i="3"/>
  <c r="W116" i="3"/>
  <c r="W84" i="3"/>
  <c r="W44" i="3"/>
  <c r="W20" i="3"/>
  <c r="W12" i="3"/>
  <c r="W497" i="3"/>
  <c r="W369" i="3"/>
  <c r="W243" i="3"/>
  <c r="W627" i="3"/>
  <c r="W603" i="3"/>
  <c r="W579" i="3"/>
  <c r="W555" i="3"/>
  <c r="W536" i="3"/>
  <c r="W523" i="3"/>
  <c r="W475" i="3"/>
  <c r="W467" i="3"/>
  <c r="W435" i="3"/>
  <c r="W427" i="3"/>
  <c r="W403" i="3"/>
  <c r="W387" i="3"/>
  <c r="W364" i="3"/>
  <c r="W347" i="3"/>
  <c r="W323" i="3"/>
  <c r="W315" i="3"/>
  <c r="W307" i="3"/>
  <c r="W275" i="3"/>
  <c r="W227" i="3"/>
  <c r="W195" i="3"/>
  <c r="W163" i="3"/>
  <c r="W139" i="3"/>
  <c r="W107" i="3"/>
  <c r="W99" i="3"/>
  <c r="W91" i="3"/>
  <c r="W67" i="3"/>
  <c r="W59" i="3"/>
  <c r="W27" i="3"/>
  <c r="W518" i="3"/>
  <c r="W442" i="3"/>
  <c r="W417" i="3"/>
  <c r="W390" i="3"/>
  <c r="W378" i="3"/>
  <c r="W353" i="3"/>
  <c r="W326" i="3"/>
  <c r="W314" i="3"/>
  <c r="W262" i="3"/>
  <c r="W250" i="3"/>
  <c r="W225" i="3"/>
  <c r="W198" i="3"/>
  <c r="W187" i="3"/>
  <c r="W161" i="3"/>
  <c r="W122" i="3"/>
  <c r="W97" i="3"/>
  <c r="W70" i="3"/>
  <c r="W58" i="3"/>
  <c r="W26" i="3"/>
  <c r="W466" i="3"/>
  <c r="W402" i="3"/>
  <c r="W338" i="3"/>
  <c r="W210" i="3"/>
  <c r="W41" i="3"/>
  <c r="W33" i="3"/>
  <c r="W9" i="3"/>
  <c r="W520" i="3"/>
  <c r="W488" i="3"/>
  <c r="W456" i="3"/>
  <c r="W432" i="3"/>
  <c r="W424" i="3"/>
  <c r="W392" i="3"/>
  <c r="W386" i="3"/>
  <c r="W360" i="3"/>
  <c r="W336" i="3"/>
  <c r="W328" i="3"/>
  <c r="W304" i="3"/>
  <c r="W296" i="3"/>
  <c r="W264" i="3"/>
  <c r="W256" i="3"/>
  <c r="W232" i="3"/>
  <c r="W224" i="3"/>
  <c r="W200" i="3"/>
  <c r="W192" i="3"/>
  <c r="W168" i="3"/>
  <c r="W160" i="3"/>
  <c r="W136" i="3"/>
  <c r="W128" i="3"/>
  <c r="W104" i="3"/>
  <c r="W96" i="3"/>
  <c r="W80" i="3"/>
  <c r="W72" i="3"/>
  <c r="W40" i="3"/>
  <c r="W32" i="3"/>
  <c r="W8" i="3"/>
  <c r="W616" i="3"/>
  <c r="W584" i="3"/>
  <c r="W552" i="3"/>
  <c r="W501" i="3"/>
  <c r="W489" i="3"/>
  <c r="W425" i="3"/>
  <c r="W373" i="3"/>
  <c r="W361" i="3"/>
  <c r="W297" i="3"/>
  <c r="W270" i="3"/>
  <c r="W245" i="3"/>
  <c r="W233" i="3"/>
  <c r="W194" i="3"/>
  <c r="W169" i="3"/>
  <c r="W105" i="3"/>
  <c r="W39" i="3"/>
  <c r="W487" i="3"/>
  <c r="W423" i="3"/>
  <c r="W359" i="3"/>
  <c r="W295" i="3"/>
  <c r="W287" i="3"/>
  <c r="W255" i="3"/>
  <c r="W231" i="3"/>
  <c r="W191" i="3"/>
  <c r="W167" i="3"/>
  <c r="W159" i="3"/>
  <c r="W127" i="3"/>
  <c r="W103" i="3"/>
  <c r="W95" i="3"/>
  <c r="W63" i="3"/>
  <c r="W31" i="3"/>
  <c r="W635" i="3"/>
  <c r="W474" i="3"/>
  <c r="W449" i="3"/>
  <c r="W410" i="3"/>
  <c r="W358" i="3"/>
  <c r="W345" i="3"/>
  <c r="W321" i="3"/>
  <c r="W294" i="3"/>
  <c r="W282" i="3"/>
  <c r="W257" i="3"/>
  <c r="W230" i="3"/>
  <c r="W218" i="3"/>
  <c r="W193" i="3"/>
  <c r="W166" i="3"/>
  <c r="W154" i="3"/>
  <c r="W129" i="3"/>
  <c r="W90" i="3"/>
  <c r="W65" i="3"/>
  <c r="W19" i="3"/>
  <c r="W38" i="3"/>
  <c r="W624" i="3"/>
  <c r="W498" i="3"/>
  <c r="W434" i="3"/>
  <c r="W370" i="3"/>
  <c r="W241" i="3"/>
  <c r="R211" i="3" l="1"/>
  <c r="V43" i="3"/>
  <c r="V163" i="3"/>
  <c r="V323" i="3"/>
  <c r="V523" i="3"/>
  <c r="R131" i="3"/>
  <c r="R110" i="3"/>
  <c r="R307" i="3"/>
  <c r="R174" i="3"/>
  <c r="R635" i="3"/>
  <c r="V154" i="3"/>
  <c r="V187" i="3"/>
  <c r="V218" i="3"/>
  <c r="V282" i="3"/>
  <c r="R306" i="3"/>
  <c r="V314" i="3"/>
  <c r="R338" i="3"/>
  <c r="V345" i="3"/>
  <c r="R370" i="3"/>
  <c r="V378" i="3"/>
  <c r="V410" i="3"/>
  <c r="V474" i="3"/>
  <c r="N482" i="3"/>
  <c r="V506" i="3"/>
  <c r="N514" i="3"/>
  <c r="V20" i="3"/>
  <c r="V52" i="3"/>
  <c r="V84" i="3"/>
  <c r="V116" i="3"/>
  <c r="V148" i="3"/>
  <c r="R95" i="3"/>
  <c r="R351" i="3"/>
  <c r="R415" i="3"/>
  <c r="R447" i="3"/>
  <c r="R511" i="3"/>
  <c r="N25" i="3"/>
  <c r="N57" i="3"/>
  <c r="N89" i="3"/>
  <c r="N153" i="3"/>
  <c r="N217" i="3"/>
  <c r="R225" i="3"/>
  <c r="R50" i="3"/>
  <c r="R178" i="3"/>
  <c r="R139" i="3"/>
  <c r="V93" i="3"/>
  <c r="V125" i="3"/>
  <c r="V134" i="3"/>
  <c r="V166" i="3"/>
  <c r="V198" i="3"/>
  <c r="V230" i="3"/>
  <c r="V262" i="3"/>
  <c r="J27" i="3"/>
  <c r="N248" i="3"/>
  <c r="N280" i="3"/>
  <c r="R408" i="3"/>
  <c r="N456" i="3"/>
  <c r="N520" i="3"/>
  <c r="N584" i="3"/>
  <c r="J91" i="3"/>
  <c r="N587" i="3"/>
  <c r="V329" i="3"/>
  <c r="V361" i="3"/>
  <c r="V393" i="3"/>
  <c r="V457" i="3"/>
  <c r="R473" i="3"/>
  <c r="R505" i="3"/>
  <c r="V521" i="3"/>
  <c r="V553" i="3"/>
  <c r="V585" i="3"/>
  <c r="N593" i="3"/>
  <c r="V617" i="3"/>
  <c r="N625" i="3"/>
  <c r="J19" i="3"/>
  <c r="V19" i="3"/>
  <c r="V107" i="3"/>
  <c r="N123" i="3"/>
  <c r="V227" i="3"/>
  <c r="N267" i="3"/>
  <c r="V403" i="3"/>
  <c r="N459" i="3"/>
  <c r="V603" i="3"/>
  <c r="J26" i="3"/>
  <c r="V26" i="3"/>
  <c r="J58" i="3"/>
  <c r="V58" i="3"/>
  <c r="V90" i="3"/>
  <c r="J122" i="3"/>
  <c r="V122" i="3"/>
  <c r="J218" i="3"/>
  <c r="V537" i="3"/>
  <c r="N546" i="3"/>
  <c r="V570" i="3"/>
  <c r="N578" i="3"/>
  <c r="V602" i="3"/>
  <c r="N610" i="3"/>
  <c r="V634" i="3"/>
  <c r="N642" i="3"/>
  <c r="N571" i="3"/>
  <c r="V180" i="3"/>
  <c r="V212" i="3"/>
  <c r="V244" i="3"/>
  <c r="V276" i="3"/>
  <c r="J308" i="3"/>
  <c r="V308" i="3"/>
  <c r="R324" i="3"/>
  <c r="V340" i="3"/>
  <c r="N348" i="3"/>
  <c r="V372" i="3"/>
  <c r="N380" i="3"/>
  <c r="R388" i="3"/>
  <c r="V404" i="3"/>
  <c r="N412" i="3"/>
  <c r="V436" i="3"/>
  <c r="N444" i="3"/>
  <c r="V468" i="3"/>
  <c r="N476" i="3"/>
  <c r="V500" i="3"/>
  <c r="N508" i="3"/>
  <c r="V532" i="3"/>
  <c r="N538" i="3"/>
  <c r="V564" i="3"/>
  <c r="N572" i="3"/>
  <c r="V596" i="3"/>
  <c r="N604" i="3"/>
  <c r="V628" i="3"/>
  <c r="N636" i="3"/>
  <c r="J497" i="3"/>
  <c r="J529" i="3"/>
  <c r="J593" i="3"/>
  <c r="J240" i="3"/>
  <c r="R435" i="3"/>
  <c r="V15" i="3"/>
  <c r="V335" i="3"/>
  <c r="R467" i="3"/>
  <c r="J328" i="3"/>
  <c r="V336" i="3"/>
  <c r="N376" i="3"/>
  <c r="N440" i="3"/>
  <c r="N600" i="3"/>
  <c r="J536" i="3"/>
  <c r="R403" i="3"/>
  <c r="V283" i="3"/>
  <c r="V483" i="3"/>
  <c r="V47" i="3"/>
  <c r="V79" i="3"/>
  <c r="V111" i="3"/>
  <c r="V143" i="3"/>
  <c r="V207" i="3"/>
  <c r="V239" i="3"/>
  <c r="V271" i="3"/>
  <c r="V303" i="3"/>
  <c r="V367" i="3"/>
  <c r="V399" i="3"/>
  <c r="V431" i="3"/>
  <c r="V559" i="3"/>
  <c r="R582" i="3"/>
  <c r="V591" i="3"/>
  <c r="V623" i="3"/>
  <c r="V155" i="3"/>
  <c r="V331" i="3"/>
  <c r="V515" i="3"/>
  <c r="V48" i="3"/>
  <c r="V80" i="3"/>
  <c r="V112" i="3"/>
  <c r="V176" i="3"/>
  <c r="V208" i="3"/>
  <c r="V240" i="3"/>
  <c r="V272" i="3"/>
  <c r="J296" i="3"/>
  <c r="V304" i="3"/>
  <c r="J360" i="3"/>
  <c r="V401" i="3"/>
  <c r="J424" i="3"/>
  <c r="V432" i="3"/>
  <c r="R448" i="3"/>
  <c r="J456" i="3"/>
  <c r="V464" i="3"/>
  <c r="N472" i="3"/>
  <c r="J488" i="3"/>
  <c r="V496" i="3"/>
  <c r="R512" i="3"/>
  <c r="V528" i="3"/>
  <c r="N540" i="3"/>
  <c r="V560" i="3"/>
  <c r="R576" i="3"/>
  <c r="J584" i="3"/>
  <c r="V592" i="3"/>
  <c r="J616" i="3"/>
  <c r="V624" i="3"/>
  <c r="V587" i="3"/>
  <c r="V17" i="3"/>
  <c r="V49" i="3"/>
  <c r="V81" i="3"/>
  <c r="V113" i="3"/>
  <c r="V145" i="3"/>
  <c r="V177" i="3"/>
  <c r="V209" i="3"/>
  <c r="V593" i="3"/>
  <c r="V625" i="3"/>
  <c r="R641" i="3"/>
  <c r="V35" i="3"/>
  <c r="V123" i="3"/>
  <c r="V267" i="3"/>
  <c r="V459" i="3"/>
  <c r="V34" i="3"/>
  <c r="R58" i="3"/>
  <c r="V642" i="3"/>
  <c r="V28" i="3"/>
  <c r="V60" i="3"/>
  <c r="V92" i="3"/>
  <c r="V124" i="3"/>
  <c r="V188" i="3"/>
  <c r="V220" i="3"/>
  <c r="V252" i="3"/>
  <c r="V636" i="3"/>
  <c r="R315" i="3"/>
  <c r="R507" i="3"/>
  <c r="R33" i="3"/>
  <c r="R65" i="3"/>
  <c r="R97" i="3"/>
  <c r="N121" i="3"/>
  <c r="R161" i="3"/>
  <c r="N185" i="3"/>
  <c r="N249" i="3"/>
  <c r="R594" i="3"/>
  <c r="R197" i="3"/>
  <c r="J208" i="3"/>
  <c r="R35" i="3"/>
  <c r="R123" i="3"/>
  <c r="R267" i="3"/>
  <c r="R98" i="3"/>
  <c r="R162" i="3"/>
  <c r="R226" i="3"/>
  <c r="R636" i="3"/>
  <c r="R366" i="3"/>
  <c r="R628" i="3"/>
  <c r="J636" i="3"/>
  <c r="V165" i="3"/>
  <c r="V197" i="3"/>
  <c r="V229" i="3"/>
  <c r="V261" i="3"/>
  <c r="V293" i="3"/>
  <c r="V325" i="3"/>
  <c r="V357" i="3"/>
  <c r="V389" i="3"/>
  <c r="V421" i="3"/>
  <c r="V463" i="3"/>
  <c r="V495" i="3"/>
  <c r="V527" i="3"/>
  <c r="V16" i="3"/>
  <c r="V144" i="3"/>
  <c r="V221" i="3"/>
  <c r="V253" i="3"/>
  <c r="V285" i="3"/>
  <c r="V317" i="3"/>
  <c r="V349" i="3"/>
  <c r="R365" i="3"/>
  <c r="V381" i="3"/>
  <c r="R397" i="3"/>
  <c r="V413" i="3"/>
  <c r="V445" i="3"/>
  <c r="R469" i="3"/>
  <c r="V477" i="3"/>
  <c r="V509" i="3"/>
  <c r="V539" i="3"/>
  <c r="V573" i="3"/>
  <c r="V605" i="3"/>
  <c r="V637" i="3"/>
  <c r="V131" i="3"/>
  <c r="R219" i="3"/>
  <c r="V7" i="3"/>
  <c r="V14" i="3"/>
  <c r="V46" i="3"/>
  <c r="V78" i="3"/>
  <c r="V110" i="3"/>
  <c r="V142" i="3"/>
  <c r="V174" i="3"/>
  <c r="V206" i="3"/>
  <c r="V238" i="3"/>
  <c r="V270" i="3"/>
  <c r="V302" i="3"/>
  <c r="V398" i="3"/>
  <c r="V430" i="3"/>
  <c r="V462" i="3"/>
  <c r="V494" i="3"/>
  <c r="N502" i="3"/>
  <c r="R518" i="3"/>
  <c r="V526" i="3"/>
  <c r="N534" i="3"/>
  <c r="V558" i="3"/>
  <c r="N566" i="3"/>
  <c r="V590" i="3"/>
  <c r="V622" i="3"/>
  <c r="V211" i="3"/>
  <c r="N283" i="3"/>
  <c r="V435" i="3"/>
  <c r="V635" i="3"/>
  <c r="J39" i="3"/>
  <c r="V327" i="3"/>
  <c r="V455" i="3"/>
  <c r="V487" i="3"/>
  <c r="V551" i="3"/>
  <c r="V582" i="3"/>
  <c r="N591" i="3"/>
  <c r="V615" i="3"/>
  <c r="V27" i="3"/>
  <c r="N155" i="3"/>
  <c r="V275" i="3"/>
  <c r="V467" i="3"/>
  <c r="V8" i="3"/>
  <c r="V40" i="3"/>
  <c r="V72" i="3"/>
  <c r="V104" i="3"/>
  <c r="V136" i="3"/>
  <c r="V168" i="3"/>
  <c r="V200" i="3"/>
  <c r="V232" i="3"/>
  <c r="V264" i="3"/>
  <c r="V296" i="3"/>
  <c r="J320" i="3"/>
  <c r="V328" i="3"/>
  <c r="J352" i="3"/>
  <c r="R376" i="3"/>
  <c r="J416" i="3"/>
  <c r="R440" i="3"/>
  <c r="V456" i="3"/>
  <c r="R472" i="3"/>
  <c r="V488" i="3"/>
  <c r="R504" i="3"/>
  <c r="V520" i="3"/>
  <c r="V552" i="3"/>
  <c r="R568" i="3"/>
  <c r="V584" i="3"/>
  <c r="R600" i="3"/>
  <c r="V616" i="3"/>
  <c r="R632" i="3"/>
  <c r="V91" i="3"/>
  <c r="V347" i="3"/>
  <c r="V536" i="3"/>
  <c r="V9" i="3"/>
  <c r="V41" i="3"/>
  <c r="V73" i="3"/>
  <c r="V105" i="3"/>
  <c r="V137" i="3"/>
  <c r="V169" i="3"/>
  <c r="V201" i="3"/>
  <c r="V233" i="3"/>
  <c r="V265" i="3"/>
  <c r="V297" i="3"/>
  <c r="R377" i="3"/>
  <c r="R441" i="3"/>
  <c r="R569" i="3"/>
  <c r="R601" i="3"/>
  <c r="R633" i="3"/>
  <c r="J364" i="3"/>
  <c r="V250" i="3"/>
  <c r="N385" i="3"/>
  <c r="V442" i="3"/>
  <c r="N450" i="3"/>
  <c r="J498" i="3"/>
  <c r="J530" i="3"/>
  <c r="J562" i="3"/>
  <c r="J594" i="3"/>
  <c r="J626" i="3"/>
  <c r="R75" i="3"/>
  <c r="J163" i="3"/>
  <c r="N186" i="3"/>
  <c r="J523" i="3"/>
  <c r="J20" i="3"/>
  <c r="J52" i="3"/>
  <c r="N60" i="3"/>
  <c r="J84" i="3"/>
  <c r="N92" i="3"/>
  <c r="J116" i="3"/>
  <c r="N124" i="3"/>
  <c r="J148" i="3"/>
  <c r="N156" i="3"/>
  <c r="J180" i="3"/>
  <c r="N188" i="3"/>
  <c r="J212" i="3"/>
  <c r="N220" i="3"/>
  <c r="J244" i="3"/>
  <c r="N252" i="3"/>
  <c r="J276" i="3"/>
  <c r="N284" i="3"/>
  <c r="N316" i="3"/>
  <c r="J340" i="3"/>
  <c r="J363" i="3"/>
  <c r="J428" i="3"/>
  <c r="R460" i="3"/>
  <c r="R395" i="3"/>
  <c r="R34" i="3"/>
  <c r="V243" i="3"/>
  <c r="R257" i="3"/>
  <c r="V273" i="3"/>
  <c r="V305" i="3"/>
  <c r="V337" i="3"/>
  <c r="V369" i="3"/>
  <c r="V400" i="3"/>
  <c r="V433" i="3"/>
  <c r="R449" i="3"/>
  <c r="V465" i="3"/>
  <c r="V497" i="3"/>
  <c r="R513" i="3"/>
  <c r="V529" i="3"/>
  <c r="V561" i="3"/>
  <c r="R577" i="3"/>
  <c r="V643" i="3"/>
  <c r="V66" i="3"/>
  <c r="V98" i="3"/>
  <c r="V162" i="3"/>
  <c r="V226" i="3"/>
  <c r="V290" i="3"/>
  <c r="V385" i="3"/>
  <c r="V418" i="3"/>
  <c r="V450" i="3"/>
  <c r="V482" i="3"/>
  <c r="V514" i="3"/>
  <c r="V546" i="3"/>
  <c r="V610" i="3"/>
  <c r="R291" i="3"/>
  <c r="V371" i="3"/>
  <c r="V156" i="3"/>
  <c r="V444" i="3"/>
  <c r="R21" i="3"/>
  <c r="R53" i="3"/>
  <c r="R117" i="3"/>
  <c r="R181" i="3"/>
  <c r="R213" i="3"/>
  <c r="R245" i="3"/>
  <c r="R341" i="3"/>
  <c r="R373" i="3"/>
  <c r="R405" i="3"/>
  <c r="R437" i="3"/>
  <c r="R501" i="3"/>
  <c r="R533" i="3"/>
  <c r="R565" i="3"/>
  <c r="R597" i="3"/>
  <c r="R629" i="3"/>
  <c r="R647" i="3"/>
  <c r="R443" i="3"/>
  <c r="R38" i="3"/>
  <c r="R70" i="3"/>
  <c r="R102" i="3"/>
  <c r="R134" i="3"/>
  <c r="R166" i="3"/>
  <c r="R230" i="3"/>
  <c r="R262" i="3"/>
  <c r="R294" i="3"/>
  <c r="R326" i="3"/>
  <c r="V334" i="3"/>
  <c r="R358" i="3"/>
  <c r="R7" i="3"/>
  <c r="N93" i="3"/>
  <c r="R101" i="3"/>
  <c r="R133" i="3"/>
  <c r="R355" i="3"/>
  <c r="R547" i="3"/>
  <c r="R22" i="3"/>
  <c r="R54" i="3"/>
  <c r="V62" i="3"/>
  <c r="V77" i="3"/>
  <c r="J109" i="3"/>
  <c r="V109" i="3"/>
  <c r="V650" i="3"/>
  <c r="V83" i="3"/>
  <c r="V219" i="3"/>
  <c r="V411" i="3"/>
  <c r="V595" i="3"/>
  <c r="V30" i="3"/>
  <c r="J62" i="3"/>
  <c r="N134" i="3"/>
  <c r="N262" i="3"/>
  <c r="V350" i="3"/>
  <c r="R29" i="3"/>
  <c r="R61" i="3"/>
  <c r="R93" i="3"/>
  <c r="R125" i="3"/>
  <c r="R157" i="3"/>
  <c r="R413" i="3"/>
  <c r="R445" i="3"/>
  <c r="R115" i="3"/>
  <c r="R14" i="3"/>
  <c r="R46" i="3"/>
  <c r="V54" i="3"/>
  <c r="V118" i="3"/>
  <c r="R142" i="3"/>
  <c r="V183" i="3"/>
  <c r="R206" i="3"/>
  <c r="V214" i="3"/>
  <c r="R238" i="3"/>
  <c r="V246" i="3"/>
  <c r="R270" i="3"/>
  <c r="V278" i="3"/>
  <c r="R302" i="3"/>
  <c r="V310" i="3"/>
  <c r="V342" i="3"/>
  <c r="V366" i="3"/>
  <c r="R390" i="3"/>
  <c r="R422" i="3"/>
  <c r="R454" i="3"/>
  <c r="R486" i="3"/>
  <c r="R550" i="3"/>
  <c r="R583" i="3"/>
  <c r="R614" i="3"/>
  <c r="R99" i="3"/>
  <c r="R387" i="3"/>
  <c r="R579" i="3"/>
  <c r="V39" i="3"/>
  <c r="R63" i="3"/>
  <c r="V71" i="3"/>
  <c r="V103" i="3"/>
  <c r="V135" i="3"/>
  <c r="R159" i="3"/>
  <c r="V167" i="3"/>
  <c r="R191" i="3"/>
  <c r="V199" i="3"/>
  <c r="R223" i="3"/>
  <c r="V231" i="3"/>
  <c r="R255" i="3"/>
  <c r="V263" i="3"/>
  <c r="R287" i="3"/>
  <c r="V295" i="3"/>
  <c r="R319" i="3"/>
  <c r="V359" i="3"/>
  <c r="R383" i="3"/>
  <c r="V391" i="3"/>
  <c r="V423" i="3"/>
  <c r="R479" i="3"/>
  <c r="V519" i="3"/>
  <c r="R543" i="3"/>
  <c r="R575" i="3"/>
  <c r="R607" i="3"/>
  <c r="R639" i="3"/>
  <c r="R242" i="3"/>
  <c r="R427" i="3"/>
  <c r="R627" i="3"/>
  <c r="R32" i="3"/>
  <c r="R64" i="3"/>
  <c r="R96" i="3"/>
  <c r="R128" i="3"/>
  <c r="R160" i="3"/>
  <c r="R192" i="3"/>
  <c r="R224" i="3"/>
  <c r="R256" i="3"/>
  <c r="R288" i="3"/>
  <c r="R320" i="3"/>
  <c r="R352" i="3"/>
  <c r="V360" i="3"/>
  <c r="R386" i="3"/>
  <c r="V392" i="3"/>
  <c r="V424" i="3"/>
  <c r="R644" i="3"/>
  <c r="R129" i="3"/>
  <c r="R193" i="3"/>
  <c r="J265" i="3"/>
  <c r="N281" i="3"/>
  <c r="J297" i="3"/>
  <c r="N305" i="3"/>
  <c r="N313" i="3"/>
  <c r="R321" i="3"/>
  <c r="N377" i="3"/>
  <c r="R384" i="3"/>
  <c r="N409" i="3"/>
  <c r="V425" i="3"/>
  <c r="N441" i="3"/>
  <c r="N465" i="3"/>
  <c r="V489" i="3"/>
  <c r="N497" i="3"/>
  <c r="R364" i="3"/>
  <c r="R555" i="3"/>
  <c r="R18" i="3"/>
  <c r="R82" i="3"/>
  <c r="R114" i="3"/>
  <c r="R146" i="3"/>
  <c r="R241" i="3"/>
  <c r="R274" i="3"/>
  <c r="R434" i="3"/>
  <c r="R466" i="3"/>
  <c r="R498" i="3"/>
  <c r="R530" i="3"/>
  <c r="R562" i="3"/>
  <c r="V633" i="3"/>
  <c r="R438" i="3"/>
  <c r="R470" i="3"/>
  <c r="R502" i="3"/>
  <c r="R566" i="3"/>
  <c r="R630" i="3"/>
  <c r="V531" i="3"/>
  <c r="V414" i="3"/>
  <c r="V446" i="3"/>
  <c r="V510" i="3"/>
  <c r="R534" i="3"/>
  <c r="V542" i="3"/>
  <c r="V574" i="3"/>
  <c r="R598" i="3"/>
  <c r="V606" i="3"/>
  <c r="V638" i="3"/>
  <c r="V339" i="3"/>
  <c r="V120" i="3"/>
  <c r="V152" i="3"/>
  <c r="V374" i="3"/>
  <c r="R494" i="3"/>
  <c r="R558" i="3"/>
  <c r="R622" i="3"/>
  <c r="R71" i="3"/>
  <c r="R103" i="3"/>
  <c r="N127" i="3"/>
  <c r="R135" i="3"/>
  <c r="N159" i="3"/>
  <c r="R167" i="3"/>
  <c r="N191" i="3"/>
  <c r="R199" i="3"/>
  <c r="R231" i="3"/>
  <c r="R263" i="3"/>
  <c r="R295" i="3"/>
  <c r="N319" i="3"/>
  <c r="R327" i="3"/>
  <c r="R359" i="3"/>
  <c r="R391" i="3"/>
  <c r="R423" i="3"/>
  <c r="R455" i="3"/>
  <c r="R487" i="3"/>
  <c r="R519" i="3"/>
  <c r="R551" i="3"/>
  <c r="R615" i="3"/>
  <c r="R27" i="3"/>
  <c r="J8" i="3"/>
  <c r="R8" i="3"/>
  <c r="R40" i="3"/>
  <c r="J72" i="3"/>
  <c r="R72" i="3"/>
  <c r="R104" i="3"/>
  <c r="R136" i="3"/>
  <c r="R168" i="3"/>
  <c r="R200" i="3"/>
  <c r="R232" i="3"/>
  <c r="R264" i="3"/>
  <c r="R296" i="3"/>
  <c r="R328" i="3"/>
  <c r="R360" i="3"/>
  <c r="R424" i="3"/>
  <c r="R456" i="3"/>
  <c r="R488" i="3"/>
  <c r="R520" i="3"/>
  <c r="R552" i="3"/>
  <c r="R584" i="3"/>
  <c r="R616" i="3"/>
  <c r="R91" i="3"/>
  <c r="R347" i="3"/>
  <c r="R9" i="3"/>
  <c r="R41" i="3"/>
  <c r="R73" i="3"/>
  <c r="R105" i="3"/>
  <c r="R137" i="3"/>
  <c r="R169" i="3"/>
  <c r="R201" i="3"/>
  <c r="R233" i="3"/>
  <c r="R265" i="3"/>
  <c r="R297" i="3"/>
  <c r="R329" i="3"/>
  <c r="R361" i="3"/>
  <c r="R107" i="3"/>
  <c r="R227" i="3"/>
  <c r="R282" i="3"/>
  <c r="R314" i="3"/>
  <c r="R378" i="3"/>
  <c r="R410" i="3"/>
  <c r="R474" i="3"/>
  <c r="R506" i="3"/>
  <c r="R570" i="3"/>
  <c r="R20" i="3"/>
  <c r="R84" i="3"/>
  <c r="R116" i="3"/>
  <c r="R148" i="3"/>
  <c r="R180" i="3"/>
  <c r="R212" i="3"/>
  <c r="R122" i="3"/>
  <c r="V130" i="3"/>
  <c r="V194" i="3"/>
  <c r="R250" i="3"/>
  <c r="V258" i="3"/>
  <c r="V322" i="3"/>
  <c r="V354" i="3"/>
  <c r="R442" i="3"/>
  <c r="V578" i="3"/>
  <c r="N586" i="3"/>
  <c r="V186" i="3"/>
  <c r="V571" i="3"/>
  <c r="J60" i="3"/>
  <c r="J92" i="3"/>
  <c r="J124" i="3"/>
  <c r="J156" i="3"/>
  <c r="N164" i="3"/>
  <c r="V284" i="3"/>
  <c r="V316" i="3"/>
  <c r="V348" i="3"/>
  <c r="V380" i="3"/>
  <c r="V412" i="3"/>
  <c r="V476" i="3"/>
  <c r="V508" i="3"/>
  <c r="V538" i="3"/>
  <c r="V572" i="3"/>
  <c r="V604" i="3"/>
  <c r="R85" i="3"/>
  <c r="R149" i="3"/>
  <c r="N336" i="3"/>
  <c r="R344" i="3"/>
  <c r="N368" i="3"/>
  <c r="N432" i="3"/>
  <c r="J448" i="3"/>
  <c r="R25" i="3"/>
  <c r="R57" i="3"/>
  <c r="R409" i="3"/>
  <c r="R235" i="3"/>
  <c r="R619" i="3"/>
  <c r="R36" i="3"/>
  <c r="R68" i="3"/>
  <c r="R100" i="3"/>
  <c r="R132" i="3"/>
  <c r="R243" i="3"/>
  <c r="V67" i="3"/>
  <c r="V306" i="3"/>
  <c r="J291" i="3"/>
  <c r="N523" i="3"/>
  <c r="V460" i="3"/>
  <c r="R483" i="3"/>
  <c r="V23" i="3"/>
  <c r="V55" i="3"/>
  <c r="V87" i="3"/>
  <c r="V119" i="3"/>
  <c r="V151" i="3"/>
  <c r="V182" i="3"/>
  <c r="V215" i="3"/>
  <c r="V247" i="3"/>
  <c r="V279" i="3"/>
  <c r="V311" i="3"/>
  <c r="V343" i="3"/>
  <c r="V375" i="3"/>
  <c r="V407" i="3"/>
  <c r="R515" i="3"/>
  <c r="V312" i="3"/>
  <c r="V376" i="3"/>
  <c r="V408" i="3"/>
  <c r="R416" i="3"/>
  <c r="V409" i="3"/>
  <c r="R553" i="3"/>
  <c r="V205" i="3"/>
  <c r="J237" i="3"/>
  <c r="V237" i="3"/>
  <c r="V333" i="3"/>
  <c r="V365" i="3"/>
  <c r="V397" i="3"/>
  <c r="V429" i="3"/>
  <c r="V461" i="3"/>
  <c r="V492" i="3"/>
  <c r="V525" i="3"/>
  <c r="V557" i="3"/>
  <c r="V589" i="3"/>
  <c r="V621" i="3"/>
  <c r="N230" i="3"/>
  <c r="V24" i="3"/>
  <c r="V56" i="3"/>
  <c r="V88" i="3"/>
  <c r="V184" i="3"/>
  <c r="V216" i="3"/>
  <c r="V248" i="3"/>
  <c r="V280" i="3"/>
  <c r="V344" i="3"/>
  <c r="V440" i="3"/>
  <c r="V472" i="3"/>
  <c r="V504" i="3"/>
  <c r="V540" i="3"/>
  <c r="V568" i="3"/>
  <c r="V600" i="3"/>
  <c r="V251" i="3"/>
  <c r="R189" i="3"/>
  <c r="R221" i="3"/>
  <c r="R253" i="3"/>
  <c r="R285" i="3"/>
  <c r="R317" i="3"/>
  <c r="R349" i="3"/>
  <c r="R381" i="3"/>
  <c r="R477" i="3"/>
  <c r="R509" i="3"/>
  <c r="R539" i="3"/>
  <c r="R573" i="3"/>
  <c r="R605" i="3"/>
  <c r="R648" i="3"/>
  <c r="R43" i="3"/>
  <c r="R499" i="3"/>
  <c r="R78" i="3"/>
  <c r="V86" i="3"/>
  <c r="V150" i="3"/>
  <c r="R398" i="3"/>
  <c r="R430" i="3"/>
  <c r="R462" i="3"/>
  <c r="R244" i="3"/>
  <c r="R276" i="3"/>
  <c r="R308" i="3"/>
  <c r="R340" i="3"/>
  <c r="R372" i="3"/>
  <c r="R404" i="3"/>
  <c r="R436" i="3"/>
  <c r="R468" i="3"/>
  <c r="R500" i="3"/>
  <c r="R532" i="3"/>
  <c r="R564" i="3"/>
  <c r="V37" i="3"/>
  <c r="V69" i="3"/>
  <c r="V101" i="3"/>
  <c r="V133" i="3"/>
  <c r="V485" i="3"/>
  <c r="V549" i="3"/>
  <c r="V613" i="3"/>
  <c r="R637" i="3"/>
  <c r="V649" i="3"/>
  <c r="V59" i="3"/>
  <c r="V171" i="3"/>
  <c r="V355" i="3"/>
  <c r="V547" i="3"/>
  <c r="V22" i="3"/>
  <c r="V406" i="3"/>
  <c r="V438" i="3"/>
  <c r="V470" i="3"/>
  <c r="V502" i="3"/>
  <c r="R526" i="3"/>
  <c r="V534" i="3"/>
  <c r="V566" i="3"/>
  <c r="R590" i="3"/>
  <c r="V598" i="3"/>
  <c r="V630" i="3"/>
  <c r="V175" i="3"/>
  <c r="R417" i="3"/>
  <c r="R609" i="3"/>
  <c r="R67" i="3"/>
  <c r="J570" i="3"/>
  <c r="R333" i="3"/>
  <c r="R83" i="3"/>
  <c r="R13" i="3"/>
  <c r="R45" i="3"/>
  <c r="R77" i="3"/>
  <c r="R109" i="3"/>
  <c r="R141" i="3"/>
  <c r="R173" i="3"/>
  <c r="R205" i="3"/>
  <c r="R237" i="3"/>
  <c r="R269" i="3"/>
  <c r="R301" i="3"/>
  <c r="R429" i="3"/>
  <c r="R461" i="3"/>
  <c r="R492" i="3"/>
  <c r="R525" i="3"/>
  <c r="R557" i="3"/>
  <c r="R589" i="3"/>
  <c r="R621" i="3"/>
  <c r="R650" i="3"/>
  <c r="R411" i="3"/>
  <c r="R595" i="3"/>
  <c r="R30" i="3"/>
  <c r="V38" i="3"/>
  <c r="R62" i="3"/>
  <c r="V70" i="3"/>
  <c r="R94" i="3"/>
  <c r="V102" i="3"/>
  <c r="R126" i="3"/>
  <c r="R158" i="3"/>
  <c r="R190" i="3"/>
  <c r="R222" i="3"/>
  <c r="R254" i="3"/>
  <c r="R286" i="3"/>
  <c r="V294" i="3"/>
  <c r="R318" i="3"/>
  <c r="R350" i="3"/>
  <c r="V358" i="3"/>
  <c r="R382" i="3"/>
  <c r="V390" i="3"/>
  <c r="R414" i="3"/>
  <c r="R446" i="3"/>
  <c r="J454" i="3"/>
  <c r="N470" i="3"/>
  <c r="R478" i="3"/>
  <c r="R510" i="3"/>
  <c r="R542" i="3"/>
  <c r="R574" i="3"/>
  <c r="V583" i="3"/>
  <c r="R606" i="3"/>
  <c r="R638" i="3"/>
  <c r="R339" i="3"/>
  <c r="R531" i="3"/>
  <c r="N15" i="3"/>
  <c r="R23" i="3"/>
  <c r="V31" i="3"/>
  <c r="N47" i="3"/>
  <c r="R55" i="3"/>
  <c r="V63" i="3"/>
  <c r="N79" i="3"/>
  <c r="R87" i="3"/>
  <c r="V95" i="3"/>
  <c r="N111" i="3"/>
  <c r="R119" i="3"/>
  <c r="V127" i="3"/>
  <c r="N143" i="3"/>
  <c r="R151" i="3"/>
  <c r="V159" i="3"/>
  <c r="R182" i="3"/>
  <c r="V191" i="3"/>
  <c r="N207" i="3"/>
  <c r="R215" i="3"/>
  <c r="J223" i="3"/>
  <c r="V223" i="3"/>
  <c r="R247" i="3"/>
  <c r="V255" i="3"/>
  <c r="N271" i="3"/>
  <c r="R279" i="3"/>
  <c r="V287" i="3"/>
  <c r="N303" i="3"/>
  <c r="R311" i="3"/>
  <c r="J319" i="3"/>
  <c r="V319" i="3"/>
  <c r="R343" i="3"/>
  <c r="R375" i="3"/>
  <c r="J383" i="3"/>
  <c r="N399" i="3"/>
  <c r="R407" i="3"/>
  <c r="N431" i="3"/>
  <c r="R439" i="3"/>
  <c r="R471" i="3"/>
  <c r="R503" i="3"/>
  <c r="R535" i="3"/>
  <c r="R567" i="3"/>
  <c r="R599" i="3"/>
  <c r="J607" i="3"/>
  <c r="R631" i="3"/>
  <c r="J639" i="3"/>
  <c r="R203" i="3"/>
  <c r="R379" i="3"/>
  <c r="R563" i="3"/>
  <c r="N16" i="3"/>
  <c r="R24" i="3"/>
  <c r="N48" i="3"/>
  <c r="R56" i="3"/>
  <c r="N80" i="3"/>
  <c r="R88" i="3"/>
  <c r="N112" i="3"/>
  <c r="R120" i="3"/>
  <c r="N144" i="3"/>
  <c r="R152" i="3"/>
  <c r="N176" i="3"/>
  <c r="R184" i="3"/>
  <c r="N208" i="3"/>
  <c r="R216" i="3"/>
  <c r="R248" i="3"/>
  <c r="N272" i="3"/>
  <c r="R280" i="3"/>
  <c r="R312" i="3"/>
  <c r="V320" i="3"/>
  <c r="R540" i="3"/>
  <c r="V544" i="3"/>
  <c r="V608" i="3"/>
  <c r="R251" i="3"/>
  <c r="V21" i="3"/>
  <c r="V53" i="3"/>
  <c r="V85" i="3"/>
  <c r="V117" i="3"/>
  <c r="V149" i="3"/>
  <c r="V181" i="3"/>
  <c r="V213" i="3"/>
  <c r="V245" i="3"/>
  <c r="R261" i="3"/>
  <c r="V277" i="3"/>
  <c r="R293" i="3"/>
  <c r="V309" i="3"/>
  <c r="V341" i="3"/>
  <c r="V373" i="3"/>
  <c r="V405" i="3"/>
  <c r="V437" i="3"/>
  <c r="V469" i="3"/>
  <c r="V501" i="3"/>
  <c r="V533" i="3"/>
  <c r="V565" i="3"/>
  <c r="V597" i="3"/>
  <c r="V629" i="3"/>
  <c r="R646" i="3"/>
  <c r="V647" i="3"/>
  <c r="R649" i="3"/>
  <c r="V11" i="3"/>
  <c r="V115" i="3"/>
  <c r="V259" i="3"/>
  <c r="V443" i="3"/>
  <c r="V326" i="3"/>
  <c r="R334" i="3"/>
  <c r="V422" i="3"/>
  <c r="V454" i="3"/>
  <c r="V486" i="3"/>
  <c r="V518" i="3"/>
  <c r="V550" i="3"/>
  <c r="V614" i="3"/>
  <c r="V99" i="3"/>
  <c r="V387" i="3"/>
  <c r="V579" i="3"/>
  <c r="V351" i="3"/>
  <c r="V383" i="3"/>
  <c r="V415" i="3"/>
  <c r="V447" i="3"/>
  <c r="V479" i="3"/>
  <c r="V511" i="3"/>
  <c r="V543" i="3"/>
  <c r="V575" i="3"/>
  <c r="V607" i="3"/>
  <c r="V639" i="3"/>
  <c r="R155" i="3"/>
  <c r="V242" i="3"/>
  <c r="V427" i="3"/>
  <c r="V627" i="3"/>
  <c r="V32" i="3"/>
  <c r="V64" i="3"/>
  <c r="V96" i="3"/>
  <c r="V128" i="3"/>
  <c r="V160" i="3"/>
  <c r="V192" i="3"/>
  <c r="V224" i="3"/>
  <c r="V256" i="3"/>
  <c r="V288" i="3"/>
  <c r="V352" i="3"/>
  <c r="V386" i="3"/>
  <c r="V416" i="3"/>
  <c r="V448" i="3"/>
  <c r="V480" i="3"/>
  <c r="V512" i="3"/>
  <c r="V576" i="3"/>
  <c r="V640" i="3"/>
  <c r="R195" i="3"/>
  <c r="V315" i="3"/>
  <c r="J395" i="3"/>
  <c r="R451" i="3"/>
  <c r="V507" i="3"/>
  <c r="R37" i="3"/>
  <c r="R69" i="3"/>
  <c r="J77" i="3"/>
  <c r="R165" i="3"/>
  <c r="R229" i="3"/>
  <c r="R325" i="3"/>
  <c r="R357" i="3"/>
  <c r="R389" i="3"/>
  <c r="R421" i="3"/>
  <c r="R453" i="3"/>
  <c r="R485" i="3"/>
  <c r="R517" i="3"/>
  <c r="R549" i="3"/>
  <c r="R581" i="3"/>
  <c r="R613" i="3"/>
  <c r="R645" i="3"/>
  <c r="R59" i="3"/>
  <c r="R171" i="3"/>
  <c r="R86" i="3"/>
  <c r="V94" i="3"/>
  <c r="R118" i="3"/>
  <c r="J126" i="3"/>
  <c r="V126" i="3"/>
  <c r="R150" i="3"/>
  <c r="V158" i="3"/>
  <c r="R183" i="3"/>
  <c r="V190" i="3"/>
  <c r="R214" i="3"/>
  <c r="V222" i="3"/>
  <c r="R246" i="3"/>
  <c r="V254" i="3"/>
  <c r="R278" i="3"/>
  <c r="V286" i="3"/>
  <c r="R310" i="3"/>
  <c r="V318" i="3"/>
  <c r="R342" i="3"/>
  <c r="R374" i="3"/>
  <c r="V382" i="3"/>
  <c r="R406" i="3"/>
  <c r="R283" i="3"/>
  <c r="R15" i="3"/>
  <c r="R47" i="3"/>
  <c r="R79" i="3"/>
  <c r="R111" i="3"/>
  <c r="R143" i="3"/>
  <c r="R175" i="3"/>
  <c r="R207" i="3"/>
  <c r="R239" i="3"/>
  <c r="R271" i="3"/>
  <c r="R303" i="3"/>
  <c r="R335" i="3"/>
  <c r="R367" i="3"/>
  <c r="R399" i="3"/>
  <c r="R431" i="3"/>
  <c r="R463" i="3"/>
  <c r="R495" i="3"/>
  <c r="R527" i="3"/>
  <c r="R559" i="3"/>
  <c r="R591" i="3"/>
  <c r="R623" i="3"/>
  <c r="R331" i="3"/>
  <c r="R16" i="3"/>
  <c r="R48" i="3"/>
  <c r="R80" i="3"/>
  <c r="R112" i="3"/>
  <c r="R144" i="3"/>
  <c r="R176" i="3"/>
  <c r="R208" i="3"/>
  <c r="R240" i="3"/>
  <c r="R272" i="3"/>
  <c r="R304" i="3"/>
  <c r="R336" i="3"/>
  <c r="R401" i="3"/>
  <c r="R432" i="3"/>
  <c r="R464" i="3"/>
  <c r="R496" i="3"/>
  <c r="R528" i="3"/>
  <c r="R560" i="3"/>
  <c r="R592" i="3"/>
  <c r="R624" i="3"/>
  <c r="V13" i="3"/>
  <c r="V45" i="3"/>
  <c r="V141" i="3"/>
  <c r="J173" i="3"/>
  <c r="V173" i="3"/>
  <c r="V269" i="3"/>
  <c r="V301" i="3"/>
  <c r="V646" i="3"/>
  <c r="R198" i="3"/>
  <c r="V478" i="3"/>
  <c r="V439" i="3"/>
  <c r="V471" i="3"/>
  <c r="V503" i="3"/>
  <c r="V535" i="3"/>
  <c r="V567" i="3"/>
  <c r="V599" i="3"/>
  <c r="V631" i="3"/>
  <c r="V203" i="3"/>
  <c r="R275" i="3"/>
  <c r="V379" i="3"/>
  <c r="V563" i="3"/>
  <c r="R368" i="3"/>
  <c r="R480" i="3"/>
  <c r="R544" i="3"/>
  <c r="V632" i="3"/>
  <c r="V451" i="3"/>
  <c r="R39" i="3"/>
  <c r="R277" i="3"/>
  <c r="R309" i="3"/>
  <c r="V453" i="3"/>
  <c r="V517" i="3"/>
  <c r="V581" i="3"/>
  <c r="V645" i="3"/>
  <c r="R11" i="3"/>
  <c r="R259" i="3"/>
  <c r="V368" i="3"/>
  <c r="R392" i="3"/>
  <c r="R608" i="3"/>
  <c r="R640" i="3"/>
  <c r="V195" i="3"/>
  <c r="V395" i="3"/>
  <c r="R353" i="3"/>
  <c r="R210" i="3"/>
  <c r="R402" i="3"/>
  <c r="R626" i="3"/>
  <c r="J323" i="3"/>
  <c r="R475" i="3"/>
  <c r="R12" i="3"/>
  <c r="R44" i="3"/>
  <c r="R76" i="3"/>
  <c r="R108" i="3"/>
  <c r="R140" i="3"/>
  <c r="R172" i="3"/>
  <c r="R204" i="3"/>
  <c r="R236" i="3"/>
  <c r="R268" i="3"/>
  <c r="R300" i="3"/>
  <c r="R332" i="3"/>
  <c r="R363" i="3"/>
  <c r="R396" i="3"/>
  <c r="R428" i="3"/>
  <c r="R493" i="3"/>
  <c r="R524" i="3"/>
  <c r="R556" i="3"/>
  <c r="R588" i="3"/>
  <c r="R620" i="3"/>
  <c r="R611" i="3"/>
  <c r="V644" i="3"/>
  <c r="R89" i="3"/>
  <c r="R121" i="3"/>
  <c r="R153" i="3"/>
  <c r="R185" i="3"/>
  <c r="R217" i="3"/>
  <c r="R249" i="3"/>
  <c r="R281" i="3"/>
  <c r="R313" i="3"/>
  <c r="R346" i="3"/>
  <c r="R541" i="3"/>
  <c r="R51" i="3"/>
  <c r="R147" i="3"/>
  <c r="R299" i="3"/>
  <c r="R491" i="3"/>
  <c r="R10" i="3"/>
  <c r="R42" i="3"/>
  <c r="R74" i="3"/>
  <c r="R106" i="3"/>
  <c r="R138" i="3"/>
  <c r="R170" i="3"/>
  <c r="R202" i="3"/>
  <c r="R234" i="3"/>
  <c r="R266" i="3"/>
  <c r="R298" i="3"/>
  <c r="R330" i="3"/>
  <c r="R345" i="3"/>
  <c r="R362" i="3"/>
  <c r="R426" i="3"/>
  <c r="R458" i="3"/>
  <c r="R490" i="3"/>
  <c r="R522" i="3"/>
  <c r="R554" i="3"/>
  <c r="R586" i="3"/>
  <c r="R618" i="3"/>
  <c r="R419" i="3"/>
  <c r="R164" i="3"/>
  <c r="R196" i="3"/>
  <c r="R228" i="3"/>
  <c r="R260" i="3"/>
  <c r="R292" i="3"/>
  <c r="R356" i="3"/>
  <c r="R420" i="3"/>
  <c r="R452" i="3"/>
  <c r="R484" i="3"/>
  <c r="R516" i="3"/>
  <c r="R548" i="3"/>
  <c r="R580" i="3"/>
  <c r="R612" i="3"/>
  <c r="V33" i="3"/>
  <c r="V65" i="3"/>
  <c r="V97" i="3"/>
  <c r="V129" i="3"/>
  <c r="V161" i="3"/>
  <c r="V193" i="3"/>
  <c r="V225" i="3"/>
  <c r="V257" i="3"/>
  <c r="R273" i="3"/>
  <c r="V289" i="3"/>
  <c r="V321" i="3"/>
  <c r="V353" i="3"/>
  <c r="V384" i="3"/>
  <c r="V417" i="3"/>
  <c r="V449" i="3"/>
  <c r="V481" i="3"/>
  <c r="V513" i="3"/>
  <c r="V545" i="3"/>
  <c r="V577" i="3"/>
  <c r="V609" i="3"/>
  <c r="V641" i="3"/>
  <c r="V179" i="3"/>
  <c r="V364" i="3"/>
  <c r="V555" i="3"/>
  <c r="V18" i="3"/>
  <c r="V50" i="3"/>
  <c r="V82" i="3"/>
  <c r="V114" i="3"/>
  <c r="V146" i="3"/>
  <c r="V178" i="3"/>
  <c r="V210" i="3"/>
  <c r="V241" i="3"/>
  <c r="V274" i="3"/>
  <c r="V338" i="3"/>
  <c r="V370" i="3"/>
  <c r="R394" i="3"/>
  <c r="V402" i="3"/>
  <c r="V434" i="3"/>
  <c r="V466" i="3"/>
  <c r="V498" i="3"/>
  <c r="V530" i="3"/>
  <c r="V562" i="3"/>
  <c r="V594" i="3"/>
  <c r="V626" i="3"/>
  <c r="V139" i="3"/>
  <c r="V291" i="3"/>
  <c r="V475" i="3"/>
  <c r="V12" i="3"/>
  <c r="V44" i="3"/>
  <c r="V76" i="3"/>
  <c r="V108" i="3"/>
  <c r="V140" i="3"/>
  <c r="V172" i="3"/>
  <c r="V204" i="3"/>
  <c r="V236" i="3"/>
  <c r="V268" i="3"/>
  <c r="V300" i="3"/>
  <c r="V332" i="3"/>
  <c r="V363" i="3"/>
  <c r="V396" i="3"/>
  <c r="V428" i="3"/>
  <c r="V493" i="3"/>
  <c r="V524" i="3"/>
  <c r="V556" i="3"/>
  <c r="V588" i="3"/>
  <c r="V620" i="3"/>
  <c r="R587" i="3"/>
  <c r="R17" i="3"/>
  <c r="R49" i="3"/>
  <c r="R81" i="3"/>
  <c r="R113" i="3"/>
  <c r="R145" i="3"/>
  <c r="R177" i="3"/>
  <c r="R209" i="3"/>
  <c r="R305" i="3"/>
  <c r="R337" i="3"/>
  <c r="R369" i="3"/>
  <c r="V377" i="3"/>
  <c r="R400" i="3"/>
  <c r="R433" i="3"/>
  <c r="R465" i="3"/>
  <c r="R489" i="3"/>
  <c r="R497" i="3"/>
  <c r="V505" i="3"/>
  <c r="R529" i="3"/>
  <c r="R561" i="3"/>
  <c r="R593" i="3"/>
  <c r="R625" i="3"/>
  <c r="R459" i="3"/>
  <c r="R643" i="3"/>
  <c r="R290" i="3"/>
  <c r="R385" i="3"/>
  <c r="R418" i="3"/>
  <c r="R450" i="3"/>
  <c r="R482" i="3"/>
  <c r="R514" i="3"/>
  <c r="R546" i="3"/>
  <c r="R578" i="3"/>
  <c r="R610" i="3"/>
  <c r="R642" i="3"/>
  <c r="R371" i="3"/>
  <c r="R571" i="3"/>
  <c r="R28" i="3"/>
  <c r="R60" i="3"/>
  <c r="R92" i="3"/>
  <c r="R124" i="3"/>
  <c r="R156" i="3"/>
  <c r="R188" i="3"/>
  <c r="R220" i="3"/>
  <c r="R252" i="3"/>
  <c r="R284" i="3"/>
  <c r="R316" i="3"/>
  <c r="R348" i="3"/>
  <c r="R412" i="3"/>
  <c r="R444" i="3"/>
  <c r="R476" i="3"/>
  <c r="R508" i="3"/>
  <c r="R538" i="3"/>
  <c r="R572" i="3"/>
  <c r="R604" i="3"/>
  <c r="R536" i="3"/>
  <c r="V611" i="3"/>
  <c r="V25" i="3"/>
  <c r="V57" i="3"/>
  <c r="V89" i="3"/>
  <c r="V121" i="3"/>
  <c r="V153" i="3"/>
  <c r="V185" i="3"/>
  <c r="V217" i="3"/>
  <c r="V249" i="3"/>
  <c r="V281" i="3"/>
  <c r="V313" i="3"/>
  <c r="V346" i="3"/>
  <c r="R425" i="3"/>
  <c r="V441" i="3"/>
  <c r="R457" i="3"/>
  <c r="V473" i="3"/>
  <c r="R481" i="3"/>
  <c r="R521" i="3"/>
  <c r="V541" i="3"/>
  <c r="R545" i="3"/>
  <c r="V569" i="3"/>
  <c r="R585" i="3"/>
  <c r="V601" i="3"/>
  <c r="R617" i="3"/>
  <c r="R19" i="3"/>
  <c r="V51" i="3"/>
  <c r="V147" i="3"/>
  <c r="R179" i="3"/>
  <c r="V299" i="3"/>
  <c r="V491" i="3"/>
  <c r="V10" i="3"/>
  <c r="V42" i="3"/>
  <c r="R66" i="3"/>
  <c r="V74" i="3"/>
  <c r="V106" i="3"/>
  <c r="R130" i="3"/>
  <c r="V138" i="3"/>
  <c r="V170" i="3"/>
  <c r="R194" i="3"/>
  <c r="V202" i="3"/>
  <c r="V234" i="3"/>
  <c r="R258" i="3"/>
  <c r="V266" i="3"/>
  <c r="V298" i="3"/>
  <c r="R322" i="3"/>
  <c r="V330" i="3"/>
  <c r="R354" i="3"/>
  <c r="V362" i="3"/>
  <c r="V394" i="3"/>
  <c r="V426" i="3"/>
  <c r="V458" i="3"/>
  <c r="V490" i="3"/>
  <c r="V522" i="3"/>
  <c r="R537" i="3"/>
  <c r="V554" i="3"/>
  <c r="V586" i="3"/>
  <c r="V618" i="3"/>
  <c r="V75" i="3"/>
  <c r="R186" i="3"/>
  <c r="V235" i="3"/>
  <c r="V419" i="3"/>
  <c r="V619" i="3"/>
  <c r="V36" i="3"/>
  <c r="V68" i="3"/>
  <c r="V100" i="3"/>
  <c r="V132" i="3"/>
  <c r="V164" i="3"/>
  <c r="V196" i="3"/>
  <c r="V228" i="3"/>
  <c r="V260" i="3"/>
  <c r="V292" i="3"/>
  <c r="V324" i="3"/>
  <c r="V356" i="3"/>
  <c r="R380" i="3"/>
  <c r="V388" i="3"/>
  <c r="V420" i="3"/>
  <c r="V452" i="3"/>
  <c r="V484" i="3"/>
  <c r="N493" i="3"/>
  <c r="V516" i="3"/>
  <c r="J538" i="3"/>
  <c r="V548" i="3"/>
  <c r="V580" i="3"/>
  <c r="V612" i="3"/>
  <c r="R393" i="3"/>
  <c r="R603" i="3"/>
  <c r="R26" i="3"/>
  <c r="R90" i="3"/>
  <c r="R154" i="3"/>
  <c r="R187" i="3"/>
  <c r="R218" i="3"/>
  <c r="R602" i="3"/>
  <c r="R634" i="3"/>
  <c r="R163" i="3"/>
  <c r="R323" i="3"/>
  <c r="R523" i="3"/>
  <c r="R52" i="3"/>
  <c r="R596" i="3"/>
  <c r="R289" i="3"/>
  <c r="N85" i="3"/>
  <c r="J317" i="3"/>
  <c r="J381" i="3"/>
  <c r="J509" i="3"/>
  <c r="J539" i="3"/>
  <c r="N549" i="3"/>
  <c r="N648" i="3"/>
  <c r="N649" i="3"/>
  <c r="J43" i="3"/>
  <c r="N59" i="3"/>
  <c r="J131" i="3"/>
  <c r="N171" i="3"/>
  <c r="J499" i="3"/>
  <c r="N22" i="3"/>
  <c r="N54" i="3"/>
  <c r="N86" i="3"/>
  <c r="N118" i="3"/>
  <c r="N245" i="3"/>
  <c r="J59" i="3"/>
  <c r="N83" i="3"/>
  <c r="J457" i="3"/>
  <c r="N51" i="3"/>
  <c r="N170" i="3"/>
  <c r="J187" i="3"/>
  <c r="N202" i="3"/>
  <c r="N266" i="3"/>
  <c r="N150" i="3"/>
  <c r="N214" i="3"/>
  <c r="N278" i="3"/>
  <c r="N310" i="3"/>
  <c r="J635" i="3"/>
  <c r="N331" i="3"/>
  <c r="J56" i="3"/>
  <c r="J120" i="3"/>
  <c r="J152" i="3"/>
  <c r="J184" i="3"/>
  <c r="J216" i="3"/>
  <c r="J248" i="3"/>
  <c r="N195" i="3"/>
  <c r="N395" i="3"/>
  <c r="N243" i="3"/>
  <c r="J321" i="3"/>
  <c r="N369" i="3"/>
  <c r="J384" i="3"/>
  <c r="J409" i="3"/>
  <c r="J417" i="3"/>
  <c r="N433" i="3"/>
  <c r="J473" i="3"/>
  <c r="J505" i="3"/>
  <c r="N529" i="3"/>
  <c r="N561" i="3"/>
  <c r="J569" i="3"/>
  <c r="J601" i="3"/>
  <c r="N35" i="3"/>
  <c r="J107" i="3"/>
  <c r="J179" i="3"/>
  <c r="J227" i="3"/>
  <c r="J603" i="3"/>
  <c r="N34" i="3"/>
  <c r="N66" i="3"/>
  <c r="J90" i="3"/>
  <c r="N98" i="3"/>
  <c r="N130" i="3"/>
  <c r="J154" i="3"/>
  <c r="N162" i="3"/>
  <c r="N194" i="3"/>
  <c r="N226" i="3"/>
  <c r="J250" i="3"/>
  <c r="N258" i="3"/>
  <c r="J282" i="3"/>
  <c r="J314" i="3"/>
  <c r="N322" i="3"/>
  <c r="J378" i="3"/>
  <c r="J410" i="3"/>
  <c r="J442" i="3"/>
  <c r="J550" i="3"/>
  <c r="N335" i="3"/>
  <c r="J351" i="3"/>
  <c r="J479" i="3"/>
  <c r="N515" i="3"/>
  <c r="N240" i="3"/>
  <c r="J288" i="3"/>
  <c r="N304" i="3"/>
  <c r="N401" i="3"/>
  <c r="N512" i="3"/>
  <c r="N576" i="3"/>
  <c r="N640" i="3"/>
  <c r="N448" i="3"/>
  <c r="N353" i="3"/>
  <c r="J254" i="3"/>
  <c r="N294" i="3"/>
  <c r="N326" i="3"/>
  <c r="N575" i="3"/>
  <c r="N607" i="3"/>
  <c r="N639" i="3"/>
  <c r="N63" i="3"/>
  <c r="J175" i="3"/>
  <c r="J207" i="3"/>
  <c r="J271" i="3"/>
  <c r="J303" i="3"/>
  <c r="J80" i="3"/>
  <c r="J401" i="3"/>
  <c r="J17" i="3"/>
  <c r="J342" i="3"/>
  <c r="N379" i="3"/>
  <c r="J392" i="3"/>
  <c r="J520" i="3"/>
  <c r="J552" i="3"/>
  <c r="J195" i="3"/>
  <c r="J587" i="3"/>
  <c r="J361" i="3"/>
  <c r="J393" i="3"/>
  <c r="J425" i="3"/>
  <c r="N541" i="3"/>
  <c r="N633" i="3"/>
  <c r="J35" i="3"/>
  <c r="N147" i="3"/>
  <c r="J267" i="3"/>
  <c r="N299" i="3"/>
  <c r="J459" i="3"/>
  <c r="N491" i="3"/>
  <c r="N10" i="3"/>
  <c r="J34" i="3"/>
  <c r="N42" i="3"/>
  <c r="J66" i="3"/>
  <c r="J98" i="3"/>
  <c r="N106" i="3"/>
  <c r="J602" i="3"/>
  <c r="J634" i="3"/>
  <c r="N646" i="3"/>
  <c r="N419" i="3"/>
  <c r="N228" i="3"/>
  <c r="N324" i="3"/>
  <c r="J372" i="3"/>
  <c r="N388" i="3"/>
  <c r="J404" i="3"/>
  <c r="N420" i="3"/>
  <c r="J468" i="3"/>
  <c r="J500" i="3"/>
  <c r="N516" i="3"/>
  <c r="J532" i="3"/>
  <c r="N548" i="3"/>
  <c r="J564" i="3"/>
  <c r="J596" i="3"/>
  <c r="J628" i="3"/>
  <c r="N213" i="3"/>
  <c r="N277" i="3"/>
  <c r="J647" i="3"/>
  <c r="N355" i="3"/>
  <c r="N547" i="3"/>
  <c r="J422" i="3"/>
  <c r="J486" i="3"/>
  <c r="J583" i="3"/>
  <c r="J614" i="3"/>
  <c r="N483" i="3"/>
  <c r="J415" i="3"/>
  <c r="N17" i="3"/>
  <c r="N49" i="3"/>
  <c r="N81" i="3"/>
  <c r="N113" i="3"/>
  <c r="N145" i="3"/>
  <c r="N177" i="3"/>
  <c r="N209" i="3"/>
  <c r="J243" i="3"/>
  <c r="N273" i="3"/>
  <c r="J289" i="3"/>
  <c r="N337" i="3"/>
  <c r="N400" i="3"/>
  <c r="J633" i="3"/>
  <c r="N364" i="3"/>
  <c r="N643" i="3"/>
  <c r="J158" i="3"/>
  <c r="J190" i="3"/>
  <c r="J222" i="3"/>
  <c r="J286" i="3"/>
  <c r="J382" i="3"/>
  <c r="J414" i="3"/>
  <c r="N323" i="3"/>
  <c r="N190" i="3"/>
  <c r="J463" i="3"/>
  <c r="J155" i="3"/>
  <c r="J433" i="3"/>
  <c r="J546" i="3"/>
  <c r="J578" i="3"/>
  <c r="J610" i="3"/>
  <c r="J642" i="3"/>
  <c r="N363" i="3"/>
  <c r="N460" i="3"/>
  <c r="N524" i="3"/>
  <c r="N556" i="3"/>
  <c r="N620" i="3"/>
  <c r="J49" i="3"/>
  <c r="J553" i="3"/>
  <c r="J69" i="3"/>
  <c r="J133" i="3"/>
  <c r="J197" i="3"/>
  <c r="J261" i="3"/>
  <c r="N269" i="3"/>
  <c r="N333" i="3"/>
  <c r="N397" i="3"/>
  <c r="N557" i="3"/>
  <c r="N621" i="3"/>
  <c r="N158" i="3"/>
  <c r="N286" i="3"/>
  <c r="N350" i="3"/>
  <c r="N382" i="3"/>
  <c r="N606" i="3"/>
  <c r="N531" i="3"/>
  <c r="J29" i="3"/>
  <c r="J93" i="3"/>
  <c r="J157" i="3"/>
  <c r="J221" i="3"/>
  <c r="J285" i="3"/>
  <c r="J349" i="3"/>
  <c r="J413" i="3"/>
  <c r="J437" i="3"/>
  <c r="J477" i="3"/>
  <c r="J573" i="3"/>
  <c r="J605" i="3"/>
  <c r="J637" i="3"/>
  <c r="N595" i="3"/>
  <c r="J14" i="3"/>
  <c r="N30" i="3"/>
  <c r="J46" i="3"/>
  <c r="J78" i="3"/>
  <c r="N94" i="3"/>
  <c r="J110" i="3"/>
  <c r="J142" i="3"/>
  <c r="J174" i="3"/>
  <c r="J206" i="3"/>
  <c r="J238" i="3"/>
  <c r="J270" i="3"/>
  <c r="J302" i="3"/>
  <c r="J334" i="3"/>
  <c r="N342" i="3"/>
  <c r="J366" i="3"/>
  <c r="J398" i="3"/>
  <c r="J430" i="3"/>
  <c r="J462" i="3"/>
  <c r="J494" i="3"/>
  <c r="J526" i="3"/>
  <c r="J558" i="3"/>
  <c r="J590" i="3"/>
  <c r="J622" i="3"/>
  <c r="N339" i="3"/>
  <c r="N23" i="3"/>
  <c r="N55" i="3"/>
  <c r="J71" i="3"/>
  <c r="N87" i="3"/>
  <c r="J103" i="3"/>
  <c r="N119" i="3"/>
  <c r="J135" i="3"/>
  <c r="N151" i="3"/>
  <c r="J167" i="3"/>
  <c r="J199" i="3"/>
  <c r="N215" i="3"/>
  <c r="J231" i="3"/>
  <c r="N247" i="3"/>
  <c r="J263" i="3"/>
  <c r="N279" i="3"/>
  <c r="J295" i="3"/>
  <c r="N311" i="3"/>
  <c r="J327" i="3"/>
  <c r="N21" i="3"/>
  <c r="N254" i="3"/>
  <c r="J13" i="3"/>
  <c r="J141" i="3"/>
  <c r="N149" i="3"/>
  <c r="J205" i="3"/>
  <c r="N62" i="3"/>
  <c r="J55" i="3"/>
  <c r="J87" i="3"/>
  <c r="J119" i="3"/>
  <c r="J151" i="3"/>
  <c r="J182" i="3"/>
  <c r="N259" i="3"/>
  <c r="N443" i="3"/>
  <c r="J211" i="3"/>
  <c r="J37" i="3"/>
  <c r="J101" i="3"/>
  <c r="J165" i="3"/>
  <c r="J229" i="3"/>
  <c r="J293" i="3"/>
  <c r="J357" i="3"/>
  <c r="J421" i="3"/>
  <c r="J453" i="3"/>
  <c r="J485" i="3"/>
  <c r="J517" i="3"/>
  <c r="J549" i="3"/>
  <c r="J86" i="3"/>
  <c r="J118" i="3"/>
  <c r="J150" i="3"/>
  <c r="J278" i="3"/>
  <c r="J15" i="3"/>
  <c r="J47" i="3"/>
  <c r="J79" i="3"/>
  <c r="J111" i="3"/>
  <c r="J143" i="3"/>
  <c r="N343" i="3"/>
  <c r="J359" i="3"/>
  <c r="N375" i="3"/>
  <c r="J391" i="3"/>
  <c r="N407" i="3"/>
  <c r="J423" i="3"/>
  <c r="N439" i="3"/>
  <c r="N463" i="3"/>
  <c r="J487" i="3"/>
  <c r="J519" i="3"/>
  <c r="N527" i="3"/>
  <c r="J551" i="3"/>
  <c r="J582" i="3"/>
  <c r="J615" i="3"/>
  <c r="J467" i="3"/>
  <c r="N563" i="3"/>
  <c r="N24" i="3"/>
  <c r="N56" i="3"/>
  <c r="N88" i="3"/>
  <c r="N120" i="3"/>
  <c r="N152" i="3"/>
  <c r="N184" i="3"/>
  <c r="N216" i="3"/>
  <c r="N312" i="3"/>
  <c r="J408" i="3"/>
  <c r="N464" i="3"/>
  <c r="N528" i="3"/>
  <c r="N592" i="3"/>
  <c r="N611" i="3"/>
  <c r="J9" i="3"/>
  <c r="J41" i="3"/>
  <c r="J73" i="3"/>
  <c r="J105" i="3"/>
  <c r="J137" i="3"/>
  <c r="J169" i="3"/>
  <c r="J201" i="3"/>
  <c r="J233" i="3"/>
  <c r="J403" i="3"/>
  <c r="N290" i="3"/>
  <c r="N354" i="3"/>
  <c r="N418" i="3"/>
  <c r="J447" i="3"/>
  <c r="J511" i="3"/>
  <c r="J543" i="3"/>
  <c r="N371" i="3"/>
  <c r="N28" i="3"/>
  <c r="J18" i="3"/>
  <c r="J50" i="3"/>
  <c r="J82" i="3"/>
  <c r="J114" i="3"/>
  <c r="J146" i="3"/>
  <c r="J178" i="3"/>
  <c r="N187" i="3"/>
  <c r="J274" i="3"/>
  <c r="J300" i="3"/>
  <c r="N447" i="3"/>
  <c r="N479" i="3"/>
  <c r="N511" i="3"/>
  <c r="N543" i="3"/>
  <c r="J48" i="3"/>
  <c r="J176" i="3"/>
  <c r="J347" i="3"/>
  <c r="J561" i="3"/>
  <c r="J625" i="3"/>
  <c r="N504" i="3"/>
  <c r="J329" i="3"/>
  <c r="J306" i="3"/>
  <c r="J482" i="3"/>
  <c r="J514" i="3"/>
  <c r="J537" i="3"/>
  <c r="J380" i="3"/>
  <c r="N351" i="3"/>
  <c r="N383" i="3"/>
  <c r="N415" i="3"/>
  <c r="J431" i="3"/>
  <c r="N471" i="3"/>
  <c r="J495" i="3"/>
  <c r="N503" i="3"/>
  <c r="J527" i="3"/>
  <c r="N535" i="3"/>
  <c r="J559" i="3"/>
  <c r="N567" i="3"/>
  <c r="J591" i="3"/>
  <c r="J623" i="3"/>
  <c r="J16" i="3"/>
  <c r="N96" i="3"/>
  <c r="N128" i="3"/>
  <c r="N160" i="3"/>
  <c r="N192" i="3"/>
  <c r="N224" i="3"/>
  <c r="N260" i="3"/>
  <c r="J412" i="3"/>
  <c r="J444" i="3"/>
  <c r="J476" i="3"/>
  <c r="N203" i="3"/>
  <c r="J515" i="3"/>
  <c r="J345" i="3"/>
  <c r="J474" i="3"/>
  <c r="J506" i="3"/>
  <c r="J188" i="3"/>
  <c r="J220" i="3"/>
  <c r="J252" i="3"/>
  <c r="J284" i="3"/>
  <c r="N292" i="3"/>
  <c r="J316" i="3"/>
  <c r="N69" i="3"/>
  <c r="N101" i="3"/>
  <c r="N581" i="3"/>
  <c r="N613" i="3"/>
  <c r="N630" i="3"/>
  <c r="N495" i="3"/>
  <c r="N559" i="3"/>
  <c r="J427" i="3"/>
  <c r="J32" i="3"/>
  <c r="J96" i="3"/>
  <c r="J61" i="3"/>
  <c r="J189" i="3"/>
  <c r="N453" i="3"/>
  <c r="J21" i="3"/>
  <c r="J149" i="3"/>
  <c r="J341" i="3"/>
  <c r="J405" i="3"/>
  <c r="J469" i="3"/>
  <c r="J501" i="3"/>
  <c r="J533" i="3"/>
  <c r="J565" i="3"/>
  <c r="J597" i="3"/>
  <c r="J629" i="3"/>
  <c r="J38" i="3"/>
  <c r="J70" i="3"/>
  <c r="J102" i="3"/>
  <c r="J134" i="3"/>
  <c r="J166" i="3"/>
  <c r="J198" i="3"/>
  <c r="J230" i="3"/>
  <c r="N246" i="3"/>
  <c r="J262" i="3"/>
  <c r="J294" i="3"/>
  <c r="J326" i="3"/>
  <c r="J358" i="3"/>
  <c r="J390" i="3"/>
  <c r="J518" i="3"/>
  <c r="N598" i="3"/>
  <c r="J31" i="3"/>
  <c r="J95" i="3"/>
  <c r="J127" i="3"/>
  <c r="J159" i="3"/>
  <c r="J191" i="3"/>
  <c r="N239" i="3"/>
  <c r="J255" i="3"/>
  <c r="J287" i="3"/>
  <c r="N367" i="3"/>
  <c r="N487" i="3"/>
  <c r="N551" i="3"/>
  <c r="N623" i="3"/>
  <c r="J128" i="3"/>
  <c r="J160" i="3"/>
  <c r="J192" i="3"/>
  <c r="J224" i="3"/>
  <c r="J256" i="3"/>
  <c r="J280" i="3"/>
  <c r="N392" i="3"/>
  <c r="J472" i="3"/>
  <c r="N488" i="3"/>
  <c r="J504" i="3"/>
  <c r="N357" i="3"/>
  <c r="J53" i="3"/>
  <c r="N61" i="3"/>
  <c r="J85" i="3"/>
  <c r="J117" i="3"/>
  <c r="N125" i="3"/>
  <c r="N157" i="3"/>
  <c r="J181" i="3"/>
  <c r="N189" i="3"/>
  <c r="N197" i="3"/>
  <c r="J213" i="3"/>
  <c r="N221" i="3"/>
  <c r="J245" i="3"/>
  <c r="N253" i="3"/>
  <c r="J277" i="3"/>
  <c r="N285" i="3"/>
  <c r="J309" i="3"/>
  <c r="N317" i="3"/>
  <c r="N349" i="3"/>
  <c r="J373" i="3"/>
  <c r="N381" i="3"/>
  <c r="N413" i="3"/>
  <c r="N445" i="3"/>
  <c r="N477" i="3"/>
  <c r="N509" i="3"/>
  <c r="N539" i="3"/>
  <c r="N573" i="3"/>
  <c r="N605" i="3"/>
  <c r="N637" i="3"/>
  <c r="J650" i="3"/>
  <c r="J11" i="3"/>
  <c r="N43" i="3"/>
  <c r="N131" i="3"/>
  <c r="J219" i="3"/>
  <c r="J259" i="3"/>
  <c r="N307" i="3"/>
  <c r="J411" i="3"/>
  <c r="J443" i="3"/>
  <c r="N7" i="3"/>
  <c r="N14" i="3"/>
  <c r="N46" i="3"/>
  <c r="N78" i="3"/>
  <c r="N110" i="3"/>
  <c r="N142" i="3"/>
  <c r="N174" i="3"/>
  <c r="N183" i="3"/>
  <c r="N206" i="3"/>
  <c r="N238" i="3"/>
  <c r="N270" i="3"/>
  <c r="N302" i="3"/>
  <c r="N366" i="3"/>
  <c r="N398" i="3"/>
  <c r="N430" i="3"/>
  <c r="N462" i="3"/>
  <c r="N494" i="3"/>
  <c r="N526" i="3"/>
  <c r="N558" i="3"/>
  <c r="N590" i="3"/>
  <c r="N622" i="3"/>
  <c r="J99" i="3"/>
  <c r="N211" i="3"/>
  <c r="J387" i="3"/>
  <c r="J579" i="3"/>
  <c r="N635" i="3"/>
  <c r="J63" i="3"/>
  <c r="N175" i="3"/>
  <c r="N455" i="3"/>
  <c r="N519" i="3"/>
  <c r="J575" i="3"/>
  <c r="N582" i="3"/>
  <c r="N615" i="3"/>
  <c r="J242" i="3"/>
  <c r="N275" i="3"/>
  <c r="J379" i="3"/>
  <c r="J627" i="3"/>
  <c r="N8" i="3"/>
  <c r="J24" i="3"/>
  <c r="J88" i="3"/>
  <c r="J125" i="3"/>
  <c r="J253" i="3"/>
  <c r="N293" i="3"/>
  <c r="N29" i="3"/>
  <c r="J269" i="3"/>
  <c r="J333" i="3"/>
  <c r="J397" i="3"/>
  <c r="J429" i="3"/>
  <c r="J445" i="3"/>
  <c r="J461" i="3"/>
  <c r="J492" i="3"/>
  <c r="J525" i="3"/>
  <c r="J557" i="3"/>
  <c r="J589" i="3"/>
  <c r="J621" i="3"/>
  <c r="J649" i="3"/>
  <c r="N499" i="3"/>
  <c r="J595" i="3"/>
  <c r="J30" i="3"/>
  <c r="J94" i="3"/>
  <c r="J318" i="3"/>
  <c r="N334" i="3"/>
  <c r="J350" i="3"/>
  <c r="J446" i="3"/>
  <c r="J478" i="3"/>
  <c r="J510" i="3"/>
  <c r="J542" i="3"/>
  <c r="J574" i="3"/>
  <c r="J606" i="3"/>
  <c r="J339" i="3"/>
  <c r="N435" i="3"/>
  <c r="J531" i="3"/>
  <c r="J23" i="3"/>
  <c r="N39" i="3"/>
  <c r="N71" i="3"/>
  <c r="N103" i="3"/>
  <c r="N135" i="3"/>
  <c r="N167" i="3"/>
  <c r="N199" i="3"/>
  <c r="J215" i="3"/>
  <c r="N231" i="3"/>
  <c r="J247" i="3"/>
  <c r="N263" i="3"/>
  <c r="J279" i="3"/>
  <c r="N295" i="3"/>
  <c r="J311" i="3"/>
  <c r="N327" i="3"/>
  <c r="J343" i="3"/>
  <c r="N359" i="3"/>
  <c r="J375" i="3"/>
  <c r="N391" i="3"/>
  <c r="J407" i="3"/>
  <c r="N423" i="3"/>
  <c r="J439" i="3"/>
  <c r="J471" i="3"/>
  <c r="J503" i="3"/>
  <c r="J535" i="3"/>
  <c r="J567" i="3"/>
  <c r="J599" i="3"/>
  <c r="J631" i="3"/>
  <c r="N27" i="3"/>
  <c r="N467" i="3"/>
  <c r="N40" i="3"/>
  <c r="N72" i="3"/>
  <c r="N104" i="3"/>
  <c r="J112" i="3"/>
  <c r="N136" i="3"/>
  <c r="J144" i="3"/>
  <c r="J45" i="3"/>
  <c r="N53" i="3"/>
  <c r="N117" i="3"/>
  <c r="N181" i="3"/>
  <c r="J301" i="3"/>
  <c r="N309" i="3"/>
  <c r="N341" i="3"/>
  <c r="J365" i="3"/>
  <c r="N373" i="3"/>
  <c r="N405" i="3"/>
  <c r="N437" i="3"/>
  <c r="N469" i="3"/>
  <c r="N501" i="3"/>
  <c r="N533" i="3"/>
  <c r="N565" i="3"/>
  <c r="N597" i="3"/>
  <c r="N629" i="3"/>
  <c r="J646" i="3"/>
  <c r="N11" i="3"/>
  <c r="J83" i="3"/>
  <c r="N115" i="3"/>
  <c r="N38" i="3"/>
  <c r="N102" i="3"/>
  <c r="N166" i="3"/>
  <c r="N318" i="3"/>
  <c r="N358" i="3"/>
  <c r="N454" i="3"/>
  <c r="N486" i="3"/>
  <c r="N614" i="3"/>
  <c r="J638" i="3"/>
  <c r="N99" i="3"/>
  <c r="J283" i="3"/>
  <c r="N579" i="3"/>
  <c r="J203" i="3"/>
  <c r="N242" i="3"/>
  <c r="J331" i="3"/>
  <c r="N427" i="3"/>
  <c r="J563" i="3"/>
  <c r="N32" i="3"/>
  <c r="N64" i="3"/>
  <c r="N37" i="3"/>
  <c r="N325" i="3"/>
  <c r="N389" i="3"/>
  <c r="J581" i="3"/>
  <c r="J613" i="3"/>
  <c r="J645" i="3"/>
  <c r="N647" i="3"/>
  <c r="J115" i="3"/>
  <c r="J171" i="3"/>
  <c r="J7" i="3"/>
  <c r="J22" i="3"/>
  <c r="J54" i="3"/>
  <c r="N70" i="3"/>
  <c r="N126" i="3"/>
  <c r="J183" i="3"/>
  <c r="N198" i="3"/>
  <c r="J214" i="3"/>
  <c r="J246" i="3"/>
  <c r="J310" i="3"/>
  <c r="N374" i="3"/>
  <c r="N390" i="3"/>
  <c r="J406" i="3"/>
  <c r="N422" i="3"/>
  <c r="J438" i="3"/>
  <c r="J470" i="3"/>
  <c r="J502" i="3"/>
  <c r="N518" i="3"/>
  <c r="J534" i="3"/>
  <c r="N550" i="3"/>
  <c r="J566" i="3"/>
  <c r="N583" i="3"/>
  <c r="J598" i="3"/>
  <c r="N387" i="3"/>
  <c r="N31" i="3"/>
  <c r="N95" i="3"/>
  <c r="J335" i="3"/>
  <c r="J367" i="3"/>
  <c r="J399" i="3"/>
  <c r="N627" i="3"/>
  <c r="N133" i="3"/>
  <c r="N165" i="3"/>
  <c r="N229" i="3"/>
  <c r="N261" i="3"/>
  <c r="N421" i="3"/>
  <c r="N485" i="3"/>
  <c r="N517" i="3"/>
  <c r="N645" i="3"/>
  <c r="N13" i="3"/>
  <c r="N45" i="3"/>
  <c r="N77" i="3"/>
  <c r="N109" i="3"/>
  <c r="N141" i="3"/>
  <c r="N173" i="3"/>
  <c r="N205" i="3"/>
  <c r="N237" i="3"/>
  <c r="N301" i="3"/>
  <c r="J325" i="3"/>
  <c r="N365" i="3"/>
  <c r="J389" i="3"/>
  <c r="N429" i="3"/>
  <c r="N461" i="3"/>
  <c r="N492" i="3"/>
  <c r="N525" i="3"/>
  <c r="N589" i="3"/>
  <c r="J648" i="3"/>
  <c r="N650" i="3"/>
  <c r="N219" i="3"/>
  <c r="J307" i="3"/>
  <c r="J355" i="3"/>
  <c r="N411" i="3"/>
  <c r="J547" i="3"/>
  <c r="N222" i="3"/>
  <c r="J374" i="3"/>
  <c r="N406" i="3"/>
  <c r="N414" i="3"/>
  <c r="N438" i="3"/>
  <c r="N446" i="3"/>
  <c r="N478" i="3"/>
  <c r="N510" i="3"/>
  <c r="N542" i="3"/>
  <c r="N574" i="3"/>
  <c r="J630" i="3"/>
  <c r="N638" i="3"/>
  <c r="J435" i="3"/>
  <c r="J483" i="3"/>
  <c r="N182" i="3"/>
  <c r="N223" i="3"/>
  <c r="J239" i="3"/>
  <c r="N255" i="3"/>
  <c r="N287" i="3"/>
  <c r="J455" i="3"/>
  <c r="N599" i="3"/>
  <c r="N631" i="3"/>
  <c r="J275" i="3"/>
  <c r="J40" i="3"/>
  <c r="J64" i="3"/>
  <c r="J104" i="3"/>
  <c r="J136" i="3"/>
  <c r="J641" i="3"/>
  <c r="N552" i="3"/>
  <c r="J568" i="3"/>
  <c r="J600" i="3"/>
  <c r="N616" i="3"/>
  <c r="J632" i="3"/>
  <c r="J644" i="3"/>
  <c r="J33" i="3"/>
  <c r="J65" i="3"/>
  <c r="J97" i="3"/>
  <c r="J129" i="3"/>
  <c r="J161" i="3"/>
  <c r="J193" i="3"/>
  <c r="J225" i="3"/>
  <c r="J257" i="3"/>
  <c r="N329" i="3"/>
  <c r="J353" i="3"/>
  <c r="N393" i="3"/>
  <c r="J449" i="3"/>
  <c r="N457" i="3"/>
  <c r="N489" i="3"/>
  <c r="N521" i="3"/>
  <c r="J241" i="3"/>
  <c r="N308" i="3"/>
  <c r="J460" i="3"/>
  <c r="J493" i="3"/>
  <c r="J524" i="3"/>
  <c r="J556" i="3"/>
  <c r="J588" i="3"/>
  <c r="J620" i="3"/>
  <c r="J312" i="3"/>
  <c r="J344" i="3"/>
  <c r="N360" i="3"/>
  <c r="J376" i="3"/>
  <c r="J386" i="3"/>
  <c r="N424" i="3"/>
  <c r="J440" i="3"/>
  <c r="N91" i="3"/>
  <c r="J315" i="3"/>
  <c r="N347" i="3"/>
  <c r="J507" i="3"/>
  <c r="N536" i="3"/>
  <c r="N9" i="3"/>
  <c r="N73" i="3"/>
  <c r="N361" i="3"/>
  <c r="J377" i="3"/>
  <c r="N425" i="3"/>
  <c r="J441" i="3"/>
  <c r="N553" i="3"/>
  <c r="N585" i="3"/>
  <c r="N617" i="3"/>
  <c r="N19" i="3"/>
  <c r="J67" i="3"/>
  <c r="N107" i="3"/>
  <c r="J147" i="3"/>
  <c r="N227" i="3"/>
  <c r="J555" i="3"/>
  <c r="N603" i="3"/>
  <c r="N26" i="3"/>
  <c r="N58" i="3"/>
  <c r="N90" i="3"/>
  <c r="N122" i="3"/>
  <c r="N154" i="3"/>
  <c r="J210" i="3"/>
  <c r="N218" i="3"/>
  <c r="N250" i="3"/>
  <c r="N282" i="3"/>
  <c r="N314" i="3"/>
  <c r="J338" i="3"/>
  <c r="J370" i="3"/>
  <c r="N378" i="3"/>
  <c r="J402" i="3"/>
  <c r="N410" i="3"/>
  <c r="J434" i="3"/>
  <c r="N442" i="3"/>
  <c r="J466" i="3"/>
  <c r="N474" i="3"/>
  <c r="J490" i="3"/>
  <c r="N506" i="3"/>
  <c r="J522" i="3"/>
  <c r="N537" i="3"/>
  <c r="J554" i="3"/>
  <c r="N570" i="3"/>
  <c r="J586" i="3"/>
  <c r="N602" i="3"/>
  <c r="J618" i="3"/>
  <c r="N634" i="3"/>
  <c r="J139" i="3"/>
  <c r="N163" i="3"/>
  <c r="J419" i="3"/>
  <c r="J475" i="3"/>
  <c r="J12" i="3"/>
  <c r="N20" i="3"/>
  <c r="N44" i="3"/>
  <c r="J76" i="3"/>
  <c r="N84" i="3"/>
  <c r="N108" i="3"/>
  <c r="N116" i="3"/>
  <c r="J140" i="3"/>
  <c r="N148" i="3"/>
  <c r="J172" i="3"/>
  <c r="N180" i="3"/>
  <c r="J204" i="3"/>
  <c r="N212" i="3"/>
  <c r="N236" i="3"/>
  <c r="N244" i="3"/>
  <c r="J268" i="3"/>
  <c r="N276" i="3"/>
  <c r="N332" i="3"/>
  <c r="J348" i="3"/>
  <c r="N372" i="3"/>
  <c r="N404" i="3"/>
  <c r="J420" i="3"/>
  <c r="N532" i="3"/>
  <c r="N168" i="3"/>
  <c r="N200" i="3"/>
  <c r="N232" i="3"/>
  <c r="N296" i="3"/>
  <c r="N328" i="3"/>
  <c r="N352" i="3"/>
  <c r="N386" i="3"/>
  <c r="J464" i="3"/>
  <c r="N480" i="3"/>
  <c r="J496" i="3"/>
  <c r="J528" i="3"/>
  <c r="J540" i="3"/>
  <c r="N544" i="3"/>
  <c r="J560" i="3"/>
  <c r="J592" i="3"/>
  <c r="N608" i="3"/>
  <c r="J624" i="3"/>
  <c r="J251" i="3"/>
  <c r="J25" i="3"/>
  <c r="N41" i="3"/>
  <c r="J57" i="3"/>
  <c r="J89" i="3"/>
  <c r="N105" i="3"/>
  <c r="J121" i="3"/>
  <c r="N137" i="3"/>
  <c r="J153" i="3"/>
  <c r="N169" i="3"/>
  <c r="J185" i="3"/>
  <c r="N201" i="3"/>
  <c r="J217" i="3"/>
  <c r="N233" i="3"/>
  <c r="J249" i="3"/>
  <c r="N265" i="3"/>
  <c r="J281" i="3"/>
  <c r="N289" i="3"/>
  <c r="N297" i="3"/>
  <c r="J305" i="3"/>
  <c r="J313" i="3"/>
  <c r="N384" i="3"/>
  <c r="N417" i="3"/>
  <c r="N481" i="3"/>
  <c r="J541" i="3"/>
  <c r="J299" i="3"/>
  <c r="N403" i="3"/>
  <c r="N306" i="3"/>
  <c r="J235" i="3"/>
  <c r="J44" i="3"/>
  <c r="N52" i="3"/>
  <c r="J108" i="3"/>
  <c r="N172" i="3"/>
  <c r="J236" i="3"/>
  <c r="J332" i="3"/>
  <c r="N340" i="3"/>
  <c r="J356" i="3"/>
  <c r="J388" i="3"/>
  <c r="N396" i="3"/>
  <c r="N428" i="3"/>
  <c r="N436" i="3"/>
  <c r="J452" i="3"/>
  <c r="N468" i="3"/>
  <c r="J484" i="3"/>
  <c r="N500" i="3"/>
  <c r="J516" i="3"/>
  <c r="J548" i="3"/>
  <c r="N564" i="3"/>
  <c r="J580" i="3"/>
  <c r="N596" i="3"/>
  <c r="J612" i="3"/>
  <c r="N628" i="3"/>
  <c r="N264" i="3"/>
  <c r="J272" i="3"/>
  <c r="J304" i="3"/>
  <c r="J368" i="3"/>
  <c r="N416" i="3"/>
  <c r="J432" i="3"/>
  <c r="N568" i="3"/>
  <c r="N632" i="3"/>
  <c r="N315" i="3"/>
  <c r="J451" i="3"/>
  <c r="N507" i="3"/>
  <c r="J611" i="3"/>
  <c r="N33" i="3"/>
  <c r="N65" i="3"/>
  <c r="N321" i="3"/>
  <c r="J346" i="3"/>
  <c r="J400" i="3"/>
  <c r="N449" i="3"/>
  <c r="J465" i="3"/>
  <c r="N513" i="3"/>
  <c r="N609" i="3"/>
  <c r="J51" i="3"/>
  <c r="N67" i="3"/>
  <c r="J491" i="3"/>
  <c r="N555" i="3"/>
  <c r="J10" i="3"/>
  <c r="N18" i="3"/>
  <c r="J42" i="3"/>
  <c r="N50" i="3"/>
  <c r="J74" i="3"/>
  <c r="N82" i="3"/>
  <c r="J106" i="3"/>
  <c r="N114" i="3"/>
  <c r="J138" i="3"/>
  <c r="N146" i="3"/>
  <c r="J170" i="3"/>
  <c r="N178" i="3"/>
  <c r="J202" i="3"/>
  <c r="N210" i="3"/>
  <c r="J234" i="3"/>
  <c r="J266" i="3"/>
  <c r="N274" i="3"/>
  <c r="J298" i="3"/>
  <c r="J330" i="3"/>
  <c r="N338" i="3"/>
  <c r="N345" i="3"/>
  <c r="J362" i="3"/>
  <c r="N370" i="3"/>
  <c r="J394" i="3"/>
  <c r="N402" i="3"/>
  <c r="J426" i="3"/>
  <c r="N434" i="3"/>
  <c r="J458" i="3"/>
  <c r="N466" i="3"/>
  <c r="N498" i="3"/>
  <c r="N530" i="3"/>
  <c r="N562" i="3"/>
  <c r="N594" i="3"/>
  <c r="N626" i="3"/>
  <c r="J75" i="3"/>
  <c r="N139" i="3"/>
  <c r="N291" i="3"/>
  <c r="N475" i="3"/>
  <c r="J619" i="3"/>
  <c r="N12" i="3"/>
  <c r="J36" i="3"/>
  <c r="J68" i="3"/>
  <c r="N76" i="3"/>
  <c r="J100" i="3"/>
  <c r="J132" i="3"/>
  <c r="N140" i="3"/>
  <c r="J164" i="3"/>
  <c r="J196" i="3"/>
  <c r="N204" i="3"/>
  <c r="J228" i="3"/>
  <c r="J260" i="3"/>
  <c r="N268" i="3"/>
  <c r="J292" i="3"/>
  <c r="N300" i="3"/>
  <c r="J324" i="3"/>
  <c r="N588" i="3"/>
  <c r="N320" i="3"/>
  <c r="J336" i="3"/>
  <c r="J608" i="3"/>
  <c r="J640" i="3"/>
  <c r="N644" i="3"/>
  <c r="J81" i="3"/>
  <c r="N97" i="3"/>
  <c r="J113" i="3"/>
  <c r="N129" i="3"/>
  <c r="J145" i="3"/>
  <c r="N161" i="3"/>
  <c r="J177" i="3"/>
  <c r="N193" i="3"/>
  <c r="J209" i="3"/>
  <c r="N225" i="3"/>
  <c r="N257" i="3"/>
  <c r="J273" i="3"/>
  <c r="J337" i="3"/>
  <c r="J369" i="3"/>
  <c r="N473" i="3"/>
  <c r="J489" i="3"/>
  <c r="N505" i="3"/>
  <c r="J521" i="3"/>
  <c r="N545" i="3"/>
  <c r="N577" i="3"/>
  <c r="J585" i="3"/>
  <c r="J617" i="3"/>
  <c r="N641" i="3"/>
  <c r="J123" i="3"/>
  <c r="N179" i="3"/>
  <c r="N241" i="3"/>
  <c r="N330" i="3"/>
  <c r="N362" i="3"/>
  <c r="N394" i="3"/>
  <c r="N426" i="3"/>
  <c r="N68" i="3"/>
  <c r="N132" i="3"/>
  <c r="N196" i="3"/>
  <c r="J436" i="3"/>
  <c r="J508" i="3"/>
  <c r="J572" i="3"/>
  <c r="J604" i="3"/>
  <c r="J168" i="3"/>
  <c r="J200" i="3"/>
  <c r="J232" i="3"/>
  <c r="N256" i="3"/>
  <c r="J264" i="3"/>
  <c r="N288" i="3"/>
  <c r="N344" i="3"/>
  <c r="N408" i="3"/>
  <c r="J480" i="3"/>
  <c r="N496" i="3"/>
  <c r="J512" i="3"/>
  <c r="J544" i="3"/>
  <c r="N560" i="3"/>
  <c r="J576" i="3"/>
  <c r="N624" i="3"/>
  <c r="N251" i="3"/>
  <c r="N451" i="3"/>
  <c r="N346" i="3"/>
  <c r="J481" i="3"/>
  <c r="J513" i="3"/>
  <c r="J545" i="3"/>
  <c r="N569" i="3"/>
  <c r="J577" i="3"/>
  <c r="N601" i="3"/>
  <c r="J609" i="3"/>
  <c r="J643" i="3"/>
  <c r="N74" i="3"/>
  <c r="J130" i="3"/>
  <c r="N138" i="3"/>
  <c r="J162" i="3"/>
  <c r="J194" i="3"/>
  <c r="J226" i="3"/>
  <c r="N234" i="3"/>
  <c r="J258" i="3"/>
  <c r="J290" i="3"/>
  <c r="N298" i="3"/>
  <c r="J322" i="3"/>
  <c r="J354" i="3"/>
  <c r="J385" i="3"/>
  <c r="J418" i="3"/>
  <c r="J450" i="3"/>
  <c r="N458" i="3"/>
  <c r="N490" i="3"/>
  <c r="N522" i="3"/>
  <c r="N554" i="3"/>
  <c r="N618" i="3"/>
  <c r="N75" i="3"/>
  <c r="J186" i="3"/>
  <c r="N235" i="3"/>
  <c r="J371" i="3"/>
  <c r="J571" i="3"/>
  <c r="N619" i="3"/>
  <c r="J28" i="3"/>
  <c r="N36" i="3"/>
  <c r="N100" i="3"/>
  <c r="N356" i="3"/>
  <c r="J396" i="3"/>
  <c r="N452" i="3"/>
  <c r="N484" i="3"/>
  <c r="N580" i="3"/>
  <c r="N612" i="3"/>
  <c r="W415" i="3"/>
  <c r="Y568" i="3"/>
  <c r="Y600" i="3"/>
  <c r="AB14" i="3"/>
  <c r="W422" i="3"/>
  <c r="W486" i="3"/>
  <c r="AA518" i="3"/>
  <c r="W583" i="3"/>
  <c r="W614" i="3"/>
  <c r="AA435" i="3"/>
  <c r="AB635" i="3"/>
  <c r="AB327" i="3"/>
  <c r="Y376" i="3"/>
  <c r="Y408" i="3"/>
  <c r="Y440" i="3"/>
  <c r="Y472" i="3"/>
  <c r="Y504" i="3"/>
  <c r="AB46" i="3"/>
  <c r="W507" i="3"/>
  <c r="AB9" i="3"/>
  <c r="Y17" i="3"/>
  <c r="AB41" i="3"/>
  <c r="Y49" i="3"/>
  <c r="AB73" i="3"/>
  <c r="AB105" i="3"/>
  <c r="Y113" i="3"/>
  <c r="AB137" i="3"/>
  <c r="AB169" i="3"/>
  <c r="Y177" i="3"/>
  <c r="AB201" i="3"/>
  <c r="AB265" i="3"/>
  <c r="W289" i="3"/>
  <c r="AB297" i="3"/>
  <c r="AB329" i="3"/>
  <c r="AB361" i="3"/>
  <c r="Y369" i="3"/>
  <c r="W384" i="3"/>
  <c r="W481" i="3"/>
  <c r="W513" i="3"/>
  <c r="W545" i="3"/>
  <c r="AB61" i="3"/>
  <c r="AB125" i="3"/>
  <c r="AB157" i="3"/>
  <c r="AB189" i="3"/>
  <c r="AB253" i="3"/>
  <c r="AB285" i="3"/>
  <c r="AB317" i="3"/>
  <c r="AB349" i="3"/>
  <c r="Y381" i="3"/>
  <c r="AB381" i="3"/>
  <c r="AB413" i="3"/>
  <c r="AB445" i="3"/>
  <c r="AB477" i="3"/>
  <c r="Y509" i="3"/>
  <c r="AB539" i="3"/>
  <c r="Y549" i="3"/>
  <c r="AB605" i="3"/>
  <c r="AB648" i="3"/>
  <c r="AB43" i="3"/>
  <c r="Y171" i="3"/>
  <c r="AB499" i="3"/>
  <c r="Y547" i="3"/>
  <c r="AB78" i="3"/>
  <c r="AB206" i="3"/>
  <c r="AB238" i="3"/>
  <c r="AB302" i="3"/>
  <c r="AC334" i="3"/>
  <c r="AB398" i="3"/>
  <c r="AB430" i="3"/>
  <c r="AB462" i="3"/>
  <c r="AB494" i="3"/>
  <c r="Y502" i="3"/>
  <c r="AB526" i="3"/>
  <c r="Y534" i="3"/>
  <c r="AB558" i="3"/>
  <c r="Y566" i="3"/>
  <c r="AB590" i="3"/>
  <c r="AB622" i="3"/>
  <c r="AB211" i="3"/>
  <c r="AB455" i="3"/>
  <c r="Y471" i="3"/>
  <c r="W479" i="3"/>
  <c r="AB487" i="3"/>
  <c r="Y503" i="3"/>
  <c r="Y535" i="3"/>
  <c r="AB551" i="3"/>
  <c r="Y567" i="3"/>
  <c r="W575" i="3"/>
  <c r="Y591" i="3"/>
  <c r="AB615" i="3"/>
  <c r="X27" i="3"/>
  <c r="AB27" i="3"/>
  <c r="Y331" i="3"/>
  <c r="AB467" i="3"/>
  <c r="AB8" i="3"/>
  <c r="Y16" i="3"/>
  <c r="AB40" i="3"/>
  <c r="AB72" i="3"/>
  <c r="AB104" i="3"/>
  <c r="AB136" i="3"/>
  <c r="AB168" i="3"/>
  <c r="AB200" i="3"/>
  <c r="AB232" i="3"/>
  <c r="W280" i="3"/>
  <c r="AB296" i="3"/>
  <c r="AB328" i="3"/>
  <c r="AC392" i="3"/>
  <c r="AB456" i="3"/>
  <c r="W472" i="3"/>
  <c r="AB488" i="3"/>
  <c r="AB520" i="3"/>
  <c r="AB552" i="3"/>
  <c r="AB584" i="3"/>
  <c r="AB616" i="3"/>
  <c r="AB91" i="3"/>
  <c r="AB347" i="3"/>
  <c r="AB233" i="3"/>
  <c r="AB393" i="3"/>
  <c r="AC425" i="3"/>
  <c r="Y473" i="3"/>
  <c r="AC489" i="3"/>
  <c r="Y505" i="3"/>
  <c r="AC468" i="3"/>
  <c r="W21" i="3"/>
  <c r="W53" i="3"/>
  <c r="W85" i="3"/>
  <c r="W117" i="3"/>
  <c r="W149" i="3"/>
  <c r="W181" i="3"/>
  <c r="W443" i="3"/>
  <c r="W454" i="3"/>
  <c r="W550" i="3"/>
  <c r="W223" i="3"/>
  <c r="W319" i="3"/>
  <c r="W351" i="3"/>
  <c r="W383" i="3"/>
  <c r="W447" i="3"/>
  <c r="W511" i="3"/>
  <c r="W543" i="3"/>
  <c r="W607" i="3"/>
  <c r="W639" i="3"/>
  <c r="W242" i="3"/>
  <c r="W64" i="3"/>
  <c r="W288" i="3"/>
  <c r="W320" i="3"/>
  <c r="W352" i="3"/>
  <c r="W416" i="3"/>
  <c r="W448" i="3"/>
  <c r="W413" i="3"/>
  <c r="W477" i="3"/>
  <c r="W573" i="3"/>
  <c r="AB29" i="3"/>
  <c r="W366" i="3"/>
  <c r="W213" i="3"/>
  <c r="W533" i="3"/>
  <c r="W565" i="3"/>
  <c r="AC637" i="3"/>
  <c r="W115" i="3"/>
  <c r="AA115" i="3"/>
  <c r="W131" i="3"/>
  <c r="W526" i="3"/>
  <c r="W544" i="3"/>
  <c r="W171" i="3"/>
  <c r="W17" i="3"/>
  <c r="W625" i="3"/>
  <c r="W546" i="3"/>
  <c r="W371" i="3"/>
  <c r="W211" i="3"/>
  <c r="W157" i="3"/>
  <c r="W221" i="3"/>
  <c r="W285" i="3"/>
  <c r="W317" i="3"/>
  <c r="W145" i="3"/>
  <c r="W608" i="3"/>
  <c r="W86" i="3"/>
  <c r="W278" i="3"/>
  <c r="W374" i="3"/>
  <c r="W15" i="3"/>
  <c r="W111" i="3"/>
  <c r="W175" i="3"/>
  <c r="W176" i="3"/>
  <c r="W401" i="3"/>
  <c r="W35" i="3"/>
  <c r="W267" i="3"/>
  <c r="W98" i="3"/>
  <c r="W43" i="3"/>
  <c r="W46" i="3"/>
  <c r="W142" i="3"/>
  <c r="W206" i="3"/>
  <c r="W238" i="3"/>
  <c r="W334" i="3"/>
  <c r="W398" i="3"/>
  <c r="W558" i="3"/>
  <c r="W590" i="3"/>
  <c r="W71" i="3"/>
  <c r="AB221" i="3"/>
  <c r="Y317" i="3"/>
  <c r="AA509" i="3"/>
  <c r="AA573" i="3"/>
  <c r="AA637" i="3"/>
  <c r="AA131" i="3"/>
  <c r="Y22" i="3"/>
  <c r="Y54" i="3"/>
  <c r="Y86" i="3"/>
  <c r="Y118" i="3"/>
  <c r="AB142" i="3"/>
  <c r="Y150" i="3"/>
  <c r="Y214" i="3"/>
  <c r="AB270" i="3"/>
  <c r="Y278" i="3"/>
  <c r="Y310" i="3"/>
  <c r="Y15" i="3"/>
  <c r="Y47" i="3"/>
  <c r="AB582" i="3"/>
  <c r="Y248" i="3"/>
  <c r="AB264" i="3"/>
  <c r="Y344" i="3"/>
  <c r="AB244" i="3"/>
  <c r="W400" i="3"/>
  <c r="W529" i="3"/>
  <c r="W123" i="3"/>
  <c r="W66" i="3"/>
  <c r="W431" i="3"/>
  <c r="W463" i="3"/>
  <c r="W495" i="3"/>
  <c r="W591" i="3"/>
  <c r="W515" i="3"/>
  <c r="W272" i="3"/>
  <c r="W368" i="3"/>
  <c r="W395" i="3"/>
  <c r="W258" i="3"/>
  <c r="W539" i="3"/>
  <c r="W605" i="3"/>
  <c r="W14" i="3"/>
  <c r="W174" i="3"/>
  <c r="W541" i="3"/>
  <c r="Y175" i="3"/>
  <c r="Y495" i="3"/>
  <c r="Y527" i="3"/>
  <c r="Y559" i="3"/>
  <c r="AB627" i="3"/>
  <c r="W464" i="3"/>
  <c r="W496" i="3"/>
  <c r="W528" i="3"/>
  <c r="AC544" i="3"/>
  <c r="W560" i="3"/>
  <c r="W592" i="3"/>
  <c r="W305" i="3"/>
  <c r="W561" i="3"/>
  <c r="W375" i="3"/>
  <c r="W473" i="3"/>
  <c r="W505" i="3"/>
  <c r="W577" i="3"/>
  <c r="W609" i="3"/>
  <c r="W274" i="3"/>
  <c r="W298" i="3"/>
  <c r="W306" i="3"/>
  <c r="W291" i="3"/>
  <c r="W260" i="3"/>
  <c r="W292" i="3"/>
  <c r="W197" i="3"/>
  <c r="W229" i="3"/>
  <c r="W581" i="3"/>
  <c r="W29" i="3"/>
  <c r="W93" i="3"/>
  <c r="W349" i="3"/>
  <c r="W381" i="3"/>
  <c r="W78" i="3"/>
  <c r="W110" i="3"/>
  <c r="W462" i="3"/>
  <c r="AB479" i="3"/>
  <c r="AB511" i="3"/>
  <c r="AB543" i="3"/>
  <c r="AB575" i="3"/>
  <c r="AB607" i="3"/>
  <c r="AB639" i="3"/>
  <c r="Y27" i="3"/>
  <c r="AB242" i="3"/>
  <c r="AB427" i="3"/>
  <c r="Y467" i="3"/>
  <c r="AB32" i="3"/>
  <c r="AB64" i="3"/>
  <c r="AB96" i="3"/>
  <c r="AB128" i="3"/>
  <c r="AB160" i="3"/>
  <c r="AB192" i="3"/>
  <c r="AB224" i="3"/>
  <c r="AB352" i="3"/>
  <c r="AC608" i="3"/>
  <c r="Y91" i="3"/>
  <c r="AB315" i="3"/>
  <c r="AB507" i="3"/>
  <c r="Y9" i="3"/>
  <c r="AB33" i="3"/>
  <c r="Y41" i="3"/>
  <c r="AB65" i="3"/>
  <c r="Y73" i="3"/>
  <c r="AB97" i="3"/>
  <c r="AB129" i="3"/>
  <c r="Y137" i="3"/>
  <c r="AB161" i="3"/>
  <c r="AB193" i="3"/>
  <c r="Y201" i="3"/>
  <c r="AB225" i="3"/>
  <c r="Y265" i="3"/>
  <c r="AB321" i="3"/>
  <c r="AB353" i="3"/>
  <c r="AB384" i="3"/>
  <c r="AA21" i="3"/>
  <c r="Y29" i="3"/>
  <c r="AC29" i="3"/>
  <c r="Y93" i="3"/>
  <c r="Y445" i="3"/>
  <c r="Y637" i="3"/>
  <c r="AA647" i="3"/>
  <c r="AA326" i="3"/>
  <c r="AA358" i="3"/>
  <c r="AA390" i="3"/>
  <c r="Y582" i="3"/>
  <c r="AC582" i="3"/>
  <c r="AA644" i="3"/>
  <c r="AA179" i="3"/>
  <c r="AC58" i="3"/>
  <c r="AC122" i="3"/>
  <c r="AA53" i="3"/>
  <c r="AC61" i="3"/>
  <c r="AA85" i="3"/>
  <c r="AC93" i="3"/>
  <c r="AA117" i="3"/>
  <c r="AC125" i="3"/>
  <c r="AA149" i="3"/>
  <c r="Y157" i="3"/>
  <c r="AC157" i="3"/>
  <c r="AA181" i="3"/>
  <c r="AC189" i="3"/>
  <c r="AA213" i="3"/>
  <c r="Y221" i="3"/>
  <c r="AC221" i="3"/>
  <c r="AA245" i="3"/>
  <c r="AC253" i="3"/>
  <c r="AA277" i="3"/>
  <c r="Y285" i="3"/>
  <c r="AC285" i="3"/>
  <c r="AA309" i="3"/>
  <c r="AC317" i="3"/>
  <c r="AA341" i="3"/>
  <c r="Y349" i="3"/>
  <c r="AC349" i="3"/>
  <c r="AA373" i="3"/>
  <c r="AC381" i="3"/>
  <c r="AA405" i="3"/>
  <c r="Y413" i="3"/>
  <c r="AC413" i="3"/>
  <c r="AA437" i="3"/>
  <c r="AC445" i="3"/>
  <c r="Y477" i="3"/>
  <c r="AC477" i="3"/>
  <c r="AA501" i="3"/>
  <c r="AC509" i="3"/>
  <c r="AA533" i="3"/>
  <c r="AC539" i="3"/>
  <c r="AA565" i="3"/>
  <c r="Y573" i="3"/>
  <c r="AC573" i="3"/>
  <c r="AA597" i="3"/>
  <c r="Y605" i="3"/>
  <c r="AC605" i="3"/>
  <c r="AA629" i="3"/>
  <c r="AC648" i="3"/>
  <c r="AA11" i="3"/>
  <c r="AC43" i="3"/>
  <c r="AC131" i="3"/>
  <c r="W259" i="3"/>
  <c r="AA386" i="3"/>
  <c r="AA416" i="3"/>
  <c r="AA480" i="3"/>
  <c r="AA544" i="3"/>
  <c r="W640" i="3"/>
  <c r="W538" i="3"/>
  <c r="W572" i="3"/>
  <c r="W604" i="3"/>
  <c r="AC444" i="3"/>
  <c r="W357" i="3"/>
  <c r="W389" i="3"/>
  <c r="W421" i="3"/>
  <c r="W517" i="3"/>
  <c r="W645" i="3"/>
  <c r="W118" i="3"/>
  <c r="W214" i="3"/>
  <c r="W246" i="3"/>
  <c r="W406" i="3"/>
  <c r="W502" i="3"/>
  <c r="W534" i="3"/>
  <c r="W630" i="3"/>
  <c r="W143" i="3"/>
  <c r="W271" i="3"/>
  <c r="W303" i="3"/>
  <c r="W399" i="3"/>
  <c r="W331" i="3"/>
  <c r="W16" i="3"/>
  <c r="W144" i="3"/>
  <c r="W208" i="3"/>
  <c r="W240" i="3"/>
  <c r="W587" i="3"/>
  <c r="W49" i="3"/>
  <c r="W81" i="3"/>
  <c r="W113" i="3"/>
  <c r="W177" i="3"/>
  <c r="W209" i="3"/>
  <c r="W273" i="3"/>
  <c r="W337" i="3"/>
  <c r="W433" i="3"/>
  <c r="W465" i="3"/>
  <c r="W459" i="3"/>
  <c r="W643" i="3"/>
  <c r="W34" i="3"/>
  <c r="W130" i="3"/>
  <c r="W162" i="3"/>
  <c r="W322" i="3"/>
  <c r="W385" i="3"/>
  <c r="W450" i="3"/>
  <c r="W482" i="3"/>
  <c r="W514" i="3"/>
  <c r="W578" i="3"/>
  <c r="W186" i="3"/>
  <c r="W571" i="3"/>
  <c r="W28" i="3"/>
  <c r="W60" i="3"/>
  <c r="W92" i="3"/>
  <c r="W220" i="3"/>
  <c r="W252" i="3"/>
  <c r="W284" i="3"/>
  <c r="W316" i="3"/>
  <c r="W412" i="3"/>
  <c r="W444" i="3"/>
  <c r="W125" i="3"/>
  <c r="W309" i="3"/>
  <c r="W341" i="3"/>
  <c r="W437" i="3"/>
  <c r="W445" i="3"/>
  <c r="W597" i="3"/>
  <c r="W629" i="3"/>
  <c r="W11" i="3"/>
  <c r="W7" i="3"/>
  <c r="W102" i="3"/>
  <c r="AC307" i="3"/>
  <c r="Y355" i="3"/>
  <c r="AA443" i="3"/>
  <c r="AC499" i="3"/>
  <c r="AC14" i="3"/>
  <c r="AA38" i="3"/>
  <c r="AC46" i="3"/>
  <c r="AA70" i="3"/>
  <c r="AC78" i="3"/>
  <c r="AA102" i="3"/>
  <c r="AC110" i="3"/>
  <c r="AC142" i="3"/>
  <c r="AC174" i="3"/>
  <c r="Y183" i="3"/>
  <c r="AC198" i="3"/>
  <c r="AC206" i="3"/>
  <c r="AC238" i="3"/>
  <c r="Y246" i="3"/>
  <c r="AC270" i="3"/>
  <c r="AA294" i="3"/>
  <c r="AC302" i="3"/>
  <c r="AB366" i="3"/>
  <c r="Y374" i="3"/>
  <c r="Y406" i="3"/>
  <c r="AA422" i="3"/>
  <c r="Y438" i="3"/>
  <c r="W446" i="3"/>
  <c r="AA454" i="3"/>
  <c r="Y470" i="3"/>
  <c r="W478" i="3"/>
  <c r="AA486" i="3"/>
  <c r="W510" i="3"/>
  <c r="AC526" i="3"/>
  <c r="W542" i="3"/>
  <c r="AA550" i="3"/>
  <c r="Y558" i="3"/>
  <c r="W574" i="3"/>
  <c r="AA583" i="3"/>
  <c r="AC590" i="3"/>
  <c r="W606" i="3"/>
  <c r="AA614" i="3"/>
  <c r="Y622" i="3"/>
  <c r="W638" i="3"/>
  <c r="AA387" i="3"/>
  <c r="Y483" i="3"/>
  <c r="AA579" i="3"/>
  <c r="AA31" i="3"/>
  <c r="AB39" i="3"/>
  <c r="AA63" i="3"/>
  <c r="AB71" i="3"/>
  <c r="Y79" i="3"/>
  <c r="AA95" i="3"/>
  <c r="AB103" i="3"/>
  <c r="Y111" i="3"/>
  <c r="AA127" i="3"/>
  <c r="AB135" i="3"/>
  <c r="Y143" i="3"/>
  <c r="AA159" i="3"/>
  <c r="AB167" i="3"/>
  <c r="AA191" i="3"/>
  <c r="AB199" i="3"/>
  <c r="Y207" i="3"/>
  <c r="AB231" i="3"/>
  <c r="Y239" i="3"/>
  <c r="AA255" i="3"/>
  <c r="AB263" i="3"/>
  <c r="Y271" i="3"/>
  <c r="AB295" i="3"/>
  <c r="Y303" i="3"/>
  <c r="AA319" i="3"/>
  <c r="Y335" i="3"/>
  <c r="W343" i="3"/>
  <c r="AA351" i="3"/>
  <c r="AB359" i="3"/>
  <c r="Y367" i="3"/>
  <c r="AA383" i="3"/>
  <c r="AB391" i="3"/>
  <c r="Y399" i="3"/>
  <c r="W407" i="3"/>
  <c r="AA415" i="3"/>
  <c r="AB423" i="3"/>
  <c r="Y431" i="3"/>
  <c r="W439" i="3"/>
  <c r="AA447" i="3"/>
  <c r="W471" i="3"/>
  <c r="W503" i="3"/>
  <c r="AA511" i="3"/>
  <c r="AB519" i="3"/>
  <c r="W535" i="3"/>
  <c r="W567" i="3"/>
  <c r="Y575" i="3"/>
  <c r="W599" i="3"/>
  <c r="Y615" i="3"/>
  <c r="W631" i="3"/>
  <c r="AC275" i="3"/>
  <c r="AA627" i="3"/>
  <c r="X8" i="3"/>
  <c r="Y80" i="3"/>
  <c r="AA96" i="3"/>
  <c r="AA128" i="3"/>
  <c r="AA160" i="3"/>
  <c r="AA192" i="3"/>
  <c r="AA224" i="3"/>
  <c r="AA256" i="3"/>
  <c r="AA320" i="3"/>
  <c r="Y336" i="3"/>
  <c r="AB360" i="3"/>
  <c r="AB392" i="3"/>
  <c r="Y401" i="3"/>
  <c r="W408" i="3"/>
  <c r="AB424" i="3"/>
  <c r="AA448" i="3"/>
  <c r="W480" i="3"/>
  <c r="W512" i="3"/>
  <c r="AA512" i="3"/>
  <c r="W576" i="3"/>
  <c r="AA576" i="3"/>
  <c r="AC347" i="3"/>
  <c r="AA507" i="3"/>
  <c r="AC536" i="3"/>
  <c r="X9" i="3"/>
  <c r="AC9" i="3"/>
  <c r="AA33" i="3"/>
  <c r="AC41" i="3"/>
  <c r="AA65" i="3"/>
  <c r="AC73" i="3"/>
  <c r="W134" i="3"/>
  <c r="Y81" i="3"/>
  <c r="AA97" i="3"/>
  <c r="AC105" i="3"/>
  <c r="AA129" i="3"/>
  <c r="AC137" i="3"/>
  <c r="Y145" i="3"/>
  <c r="AA161" i="3"/>
  <c r="AC169" i="3"/>
  <c r="AA193" i="3"/>
  <c r="AC201" i="3"/>
  <c r="Y209" i="3"/>
  <c r="AA225" i="3"/>
  <c r="AC233" i="3"/>
  <c r="AA257" i="3"/>
  <c r="AC265" i="3"/>
  <c r="Y273" i="3"/>
  <c r="AA289" i="3"/>
  <c r="AC297" i="3"/>
  <c r="Y305" i="3"/>
  <c r="AA321" i="3"/>
  <c r="AC329" i="3"/>
  <c r="Y337" i="3"/>
  <c r="AA353" i="3"/>
  <c r="AC361" i="3"/>
  <c r="AA384" i="3"/>
  <c r="AC393" i="3"/>
  <c r="Y400" i="3"/>
  <c r="AA417" i="3"/>
  <c r="AB425" i="3"/>
  <c r="AA449" i="3"/>
  <c r="AC457" i="3"/>
  <c r="AA481" i="3"/>
  <c r="AB489" i="3"/>
  <c r="Y497" i="3"/>
  <c r="AA513" i="3"/>
  <c r="AC521" i="3"/>
  <c r="AA545" i="3"/>
  <c r="AC553" i="3"/>
  <c r="AA577" i="3"/>
  <c r="AC585" i="3"/>
  <c r="AA609" i="3"/>
  <c r="AC617" i="3"/>
  <c r="AA641" i="3"/>
  <c r="AC19" i="3"/>
  <c r="AC107" i="3"/>
  <c r="AC227" i="3"/>
  <c r="AA364" i="3"/>
  <c r="AC403" i="3"/>
  <c r="AA555" i="3"/>
  <c r="AC603" i="3"/>
  <c r="AA18" i="3"/>
  <c r="AC26" i="3"/>
  <c r="AA50" i="3"/>
  <c r="AA82" i="3"/>
  <c r="AC90" i="3"/>
  <c r="AA114" i="3"/>
  <c r="AA146" i="3"/>
  <c r="AC154" i="3"/>
  <c r="AA178" i="3"/>
  <c r="AC187" i="3"/>
  <c r="AC537" i="3"/>
  <c r="W13" i="3"/>
  <c r="W45" i="3"/>
  <c r="W77" i="3"/>
  <c r="AB93" i="3"/>
  <c r="W109" i="3"/>
  <c r="W141" i="3"/>
  <c r="W173" i="3"/>
  <c r="W205" i="3"/>
  <c r="W237" i="3"/>
  <c r="W269" i="3"/>
  <c r="W301" i="3"/>
  <c r="W333" i="3"/>
  <c r="W365" i="3"/>
  <c r="W397" i="3"/>
  <c r="W429" i="3"/>
  <c r="W461" i="3"/>
  <c r="W525" i="3"/>
  <c r="W557" i="3"/>
  <c r="W589" i="3"/>
  <c r="W621" i="3"/>
  <c r="W646" i="3"/>
  <c r="W647" i="3"/>
  <c r="W650" i="3"/>
  <c r="W83" i="3"/>
  <c r="W219" i="3"/>
  <c r="W30" i="3"/>
  <c r="W62" i="3"/>
  <c r="W126" i="3"/>
  <c r="W190" i="3"/>
  <c r="W222" i="3"/>
  <c r="W254" i="3"/>
  <c r="W286" i="3"/>
  <c r="W318" i="3"/>
  <c r="W350" i="3"/>
  <c r="W382" i="3"/>
  <c r="W414" i="3"/>
  <c r="W87" i="3"/>
  <c r="W379" i="3"/>
  <c r="W24" i="3"/>
  <c r="W88" i="3"/>
  <c r="W152" i="3"/>
  <c r="W216" i="3"/>
  <c r="W344" i="3"/>
  <c r="W440" i="3"/>
  <c r="W69" i="3"/>
  <c r="W499" i="3"/>
  <c r="W430" i="3"/>
  <c r="Y487" i="3"/>
  <c r="Y519" i="3"/>
  <c r="Y551" i="3"/>
  <c r="AB563" i="3"/>
  <c r="AA495" i="3"/>
  <c r="W504" i="3"/>
  <c r="W540" i="3"/>
  <c r="W568" i="3"/>
  <c r="W600" i="3"/>
  <c r="W632" i="3"/>
  <c r="W251" i="3"/>
  <c r="Y395" i="3"/>
  <c r="W451" i="3"/>
  <c r="W611" i="3"/>
  <c r="W25" i="3"/>
  <c r="W57" i="3"/>
  <c r="W89" i="3"/>
  <c r="W121" i="3"/>
  <c r="W153" i="3"/>
  <c r="W217" i="3"/>
  <c r="Y243" i="3"/>
  <c r="W249" i="3"/>
  <c r="W281" i="3"/>
  <c r="W313" i="3"/>
  <c r="W377" i="3"/>
  <c r="W409" i="3"/>
  <c r="W441" i="3"/>
  <c r="W569" i="3"/>
  <c r="W601" i="3"/>
  <c r="W633" i="3"/>
  <c r="W51" i="3"/>
  <c r="W147" i="3"/>
  <c r="W179" i="3"/>
  <c r="W299" i="3"/>
  <c r="W491" i="3"/>
  <c r="W10" i="3"/>
  <c r="W18" i="3"/>
  <c r="W42" i="3"/>
  <c r="W50" i="3"/>
  <c r="W74" i="3"/>
  <c r="W82" i="3"/>
  <c r="W106" i="3"/>
  <c r="W114" i="3"/>
  <c r="W138" i="3"/>
  <c r="W146" i="3"/>
  <c r="W170" i="3"/>
  <c r="W178" i="3"/>
  <c r="W202" i="3"/>
  <c r="W234" i="3"/>
  <c r="W266" i="3"/>
  <c r="W330" i="3"/>
  <c r="W362" i="3"/>
  <c r="W394" i="3"/>
  <c r="W426" i="3"/>
  <c r="W458" i="3"/>
  <c r="W490" i="3"/>
  <c r="W522" i="3"/>
  <c r="W554" i="3"/>
  <c r="W586" i="3"/>
  <c r="W618" i="3"/>
  <c r="W75" i="3"/>
  <c r="W235" i="3"/>
  <c r="W419" i="3"/>
  <c r="W619" i="3"/>
  <c r="W36" i="3"/>
  <c r="W68" i="3"/>
  <c r="W100" i="3"/>
  <c r="W132" i="3"/>
  <c r="W164" i="3"/>
  <c r="W196" i="3"/>
  <c r="W228" i="3"/>
  <c r="W300" i="3"/>
  <c r="W324" i="3"/>
  <c r="W356" i="3"/>
  <c r="AB372" i="3"/>
  <c r="W388" i="3"/>
  <c r="W396" i="3"/>
  <c r="W420" i="3"/>
  <c r="AB436" i="3"/>
  <c r="W452" i="3"/>
  <c r="W484" i="3"/>
  <c r="W516" i="3"/>
  <c r="W548" i="3"/>
  <c r="W580" i="3"/>
  <c r="W612" i="3"/>
  <c r="AB44" i="3"/>
  <c r="Y52" i="3"/>
  <c r="AB76" i="3"/>
  <c r="Y84" i="3"/>
  <c r="AB108" i="3"/>
  <c r="Y116" i="3"/>
  <c r="Y148" i="3"/>
  <c r="W37" i="3"/>
  <c r="W101" i="3"/>
  <c r="W133" i="3"/>
  <c r="W165" i="3"/>
  <c r="W261" i="3"/>
  <c r="W293" i="3"/>
  <c r="W325" i="3"/>
  <c r="W485" i="3"/>
  <c r="W549" i="3"/>
  <c r="W613" i="3"/>
  <c r="Y334" i="3"/>
  <c r="Y366" i="3"/>
  <c r="Y398" i="3"/>
  <c r="Y430" i="3"/>
  <c r="Y462" i="3"/>
  <c r="Y494" i="3"/>
  <c r="Y526" i="3"/>
  <c r="Y590" i="3"/>
  <c r="W598" i="3"/>
  <c r="AB99" i="3"/>
  <c r="W283" i="3"/>
  <c r="AB351" i="3"/>
  <c r="AB383" i="3"/>
  <c r="AB415" i="3"/>
  <c r="AB447" i="3"/>
  <c r="W559" i="3"/>
  <c r="W623" i="3"/>
  <c r="W155" i="3"/>
  <c r="Y149" i="3"/>
  <c r="AC277" i="3"/>
  <c r="AC309" i="3"/>
  <c r="W649" i="3"/>
  <c r="W355" i="3"/>
  <c r="W547" i="3"/>
  <c r="W22" i="3"/>
  <c r="W54" i="3"/>
  <c r="W150" i="3"/>
  <c r="W183" i="3"/>
  <c r="AB230" i="3"/>
  <c r="AB262" i="3"/>
  <c r="AB294" i="3"/>
  <c r="W310" i="3"/>
  <c r="W342" i="3"/>
  <c r="W438" i="3"/>
  <c r="W470" i="3"/>
  <c r="W566" i="3"/>
  <c r="AB583" i="3"/>
  <c r="W483" i="3"/>
  <c r="W47" i="3"/>
  <c r="W79" i="3"/>
  <c r="AB159" i="3"/>
  <c r="AB191" i="3"/>
  <c r="Y199" i="3"/>
  <c r="W207" i="3"/>
  <c r="W239" i="3"/>
  <c r="Y295" i="3"/>
  <c r="AB319" i="3"/>
  <c r="Y327" i="3"/>
  <c r="W335" i="3"/>
  <c r="W367" i="3"/>
  <c r="W48" i="3"/>
  <c r="W112" i="3"/>
  <c r="AA25" i="3"/>
  <c r="Y233" i="3"/>
  <c r="AC257" i="3"/>
  <c r="AA473" i="3"/>
  <c r="AA505" i="3"/>
  <c r="AC513" i="3"/>
  <c r="Y561" i="3"/>
  <c r="Y21" i="3"/>
  <c r="Y85" i="3"/>
  <c r="W509" i="3"/>
  <c r="W637" i="3"/>
  <c r="AB646" i="3"/>
  <c r="AB339" i="3"/>
  <c r="W61" i="3"/>
  <c r="W189" i="3"/>
  <c r="W253" i="3"/>
  <c r="AB94" i="3"/>
  <c r="AA175" i="3"/>
  <c r="AA367" i="3"/>
  <c r="AA559" i="3"/>
  <c r="AA469" i="3"/>
  <c r="AA210" i="3"/>
  <c r="AC218" i="3"/>
  <c r="AA241" i="3"/>
  <c r="AC250" i="3"/>
  <c r="AA274" i="3"/>
  <c r="AC282" i="3"/>
  <c r="Y290" i="3"/>
  <c r="AC314" i="3"/>
  <c r="AC345" i="3"/>
  <c r="Y354" i="3"/>
  <c r="AC378" i="3"/>
  <c r="AA402" i="3"/>
  <c r="AC410" i="3"/>
  <c r="Y418" i="3"/>
  <c r="AA434" i="3"/>
  <c r="AC442" i="3"/>
  <c r="AA466" i="3"/>
  <c r="AC474" i="3"/>
  <c r="AA498" i="3"/>
  <c r="AC506" i="3"/>
  <c r="AA530" i="3"/>
  <c r="AA562" i="3"/>
  <c r="AC570" i="3"/>
  <c r="AA594" i="3"/>
  <c r="AC602" i="3"/>
  <c r="AA626" i="3"/>
  <c r="AC634" i="3"/>
  <c r="AA139" i="3"/>
  <c r="AC163" i="3"/>
  <c r="AA291" i="3"/>
  <c r="AC323" i="3"/>
  <c r="AA475" i="3"/>
  <c r="AC523" i="3"/>
  <c r="AA12" i="3"/>
  <c r="AC20" i="3"/>
  <c r="AA44" i="3"/>
  <c r="AC52" i="3"/>
  <c r="AA108" i="3"/>
  <c r="AC116" i="3"/>
  <c r="AA140" i="3"/>
  <c r="AC148" i="3"/>
  <c r="AA172" i="3"/>
  <c r="AC180" i="3"/>
  <c r="AA204" i="3"/>
  <c r="AC212" i="3"/>
  <c r="AA236" i="3"/>
  <c r="AC244" i="3"/>
  <c r="AA268" i="3"/>
  <c r="AC276" i="3"/>
  <c r="AA300" i="3"/>
  <c r="AC308" i="3"/>
  <c r="AA332" i="3"/>
  <c r="AA363" i="3"/>
  <c r="AC372" i="3"/>
  <c r="AB140" i="3"/>
  <c r="AC291" i="3"/>
  <c r="Y564" i="3"/>
  <c r="X11" i="3"/>
  <c r="W94" i="3"/>
  <c r="W158" i="3"/>
  <c r="AC166" i="3"/>
  <c r="W56" i="3"/>
  <c r="W120" i="3"/>
  <c r="W184" i="3"/>
  <c r="W248" i="3"/>
  <c r="W376" i="3"/>
  <c r="AB259" i="3"/>
  <c r="W411" i="3"/>
  <c r="W595" i="3"/>
  <c r="AC134" i="3"/>
  <c r="AC230" i="3"/>
  <c r="AC262" i="3"/>
  <c r="W311" i="3"/>
  <c r="W563" i="3"/>
  <c r="W312" i="3"/>
  <c r="W185" i="3"/>
  <c r="W346" i="3"/>
  <c r="W492" i="3"/>
  <c r="W339" i="3"/>
  <c r="W531" i="3"/>
  <c r="W23" i="3"/>
  <c r="W55" i="3"/>
  <c r="W119" i="3"/>
  <c r="W151" i="3"/>
  <c r="W182" i="3"/>
  <c r="W215" i="3"/>
  <c r="W247" i="3"/>
  <c r="W279" i="3"/>
  <c r="Y585" i="3"/>
  <c r="AB67" i="3"/>
  <c r="W203" i="3"/>
  <c r="Y115" i="3"/>
  <c r="AC13" i="3"/>
  <c r="AA37" i="3"/>
  <c r="AC45" i="3"/>
  <c r="AA69" i="3"/>
  <c r="AC77" i="3"/>
  <c r="AC109" i="3"/>
  <c r="AC141" i="3"/>
  <c r="AA165" i="3"/>
  <c r="AC173" i="3"/>
  <c r="AA197" i="3"/>
  <c r="AC205" i="3"/>
  <c r="AA229" i="3"/>
  <c r="AC237" i="3"/>
  <c r="AA261" i="3"/>
  <c r="AC269" i="3"/>
  <c r="AA293" i="3"/>
  <c r="AC301" i="3"/>
  <c r="AA325" i="3"/>
  <c r="AA357" i="3"/>
  <c r="AA389" i="3"/>
  <c r="AA421" i="3"/>
  <c r="AC429" i="3"/>
  <c r="AC461" i="3"/>
  <c r="AA485" i="3"/>
  <c r="AC492" i="3"/>
  <c r="AB517" i="3"/>
  <c r="AC525" i="3"/>
  <c r="AA549" i="3"/>
  <c r="Y557" i="3"/>
  <c r="AA534" i="3"/>
  <c r="AA598" i="3"/>
  <c r="AC557" i="3"/>
  <c r="AB581" i="3"/>
  <c r="AC589" i="3"/>
  <c r="AA613" i="3"/>
  <c r="Y621" i="3"/>
  <c r="AC621" i="3"/>
  <c r="AB645" i="3"/>
  <c r="AC646" i="3"/>
  <c r="AA649" i="3"/>
  <c r="AC650" i="3"/>
  <c r="AA59" i="3"/>
  <c r="AA171" i="3"/>
  <c r="AA355" i="3"/>
  <c r="AC411" i="3"/>
  <c r="AA547" i="3"/>
  <c r="AC595" i="3"/>
  <c r="AA22" i="3"/>
  <c r="X30" i="3"/>
  <c r="AC30" i="3"/>
  <c r="AA54" i="3"/>
  <c r="AA86" i="3"/>
  <c r="AA118" i="3"/>
  <c r="AA150" i="3"/>
  <c r="AA214" i="3"/>
  <c r="AA246" i="3"/>
  <c r="AA310" i="3"/>
  <c r="AA342" i="3"/>
  <c r="AA374" i="3"/>
  <c r="AA406" i="3"/>
  <c r="AA438" i="3"/>
  <c r="AA470" i="3"/>
  <c r="AA502" i="3"/>
  <c r="AA566" i="3"/>
  <c r="Y574" i="3"/>
  <c r="Y606" i="3"/>
  <c r="AA630" i="3"/>
  <c r="AA483" i="3"/>
  <c r="X23" i="3"/>
  <c r="Y631" i="3"/>
  <c r="AA515" i="3"/>
  <c r="Y640" i="3"/>
  <c r="AB395" i="3"/>
  <c r="AC451" i="3"/>
  <c r="AB37" i="3"/>
  <c r="Y69" i="3"/>
  <c r="AB69" i="3"/>
  <c r="Y133" i="3"/>
  <c r="AB165" i="3"/>
  <c r="Y189" i="3"/>
  <c r="Y197" i="3"/>
  <c r="AB229" i="3"/>
  <c r="Y261" i="3"/>
  <c r="AB261" i="3"/>
  <c r="Y269" i="3"/>
  <c r="AB293" i="3"/>
  <c r="AB325" i="3"/>
  <c r="Y333" i="3"/>
  <c r="AB357" i="3"/>
  <c r="AB389" i="3"/>
  <c r="Y397" i="3"/>
  <c r="AB421" i="3"/>
  <c r="Y461" i="3"/>
  <c r="AB485" i="3"/>
  <c r="Y492" i="3"/>
  <c r="Y525" i="3"/>
  <c r="AB549" i="3"/>
  <c r="Y589" i="3"/>
  <c r="AB613" i="3"/>
  <c r="AB649" i="3"/>
  <c r="Y650" i="3"/>
  <c r="AB59" i="3"/>
  <c r="Y83" i="3"/>
  <c r="AB171" i="3"/>
  <c r="Y219" i="3"/>
  <c r="Y411" i="3"/>
  <c r="Y595" i="3"/>
  <c r="AC54" i="3"/>
  <c r="AC86" i="3"/>
  <c r="AC118" i="3"/>
  <c r="AC150" i="3"/>
  <c r="AC183" i="3"/>
  <c r="AC214" i="3"/>
  <c r="AC246" i="3"/>
  <c r="AC278" i="3"/>
  <c r="AC310" i="3"/>
  <c r="AC342" i="3"/>
  <c r="AC374" i="3"/>
  <c r="Y446" i="3"/>
  <c r="Y478" i="3"/>
  <c r="Y510" i="3"/>
  <c r="AA526" i="3"/>
  <c r="Y542" i="3"/>
  <c r="AA590" i="3"/>
  <c r="AB283" i="3"/>
  <c r="Y339" i="3"/>
  <c r="Y531" i="3"/>
  <c r="AC15" i="3"/>
  <c r="AB47" i="3"/>
  <c r="AB79" i="3"/>
  <c r="AB111" i="3"/>
  <c r="AB143" i="3"/>
  <c r="AB207" i="3"/>
  <c r="AB239" i="3"/>
  <c r="AB271" i="3"/>
  <c r="AB303" i="3"/>
  <c r="AC335" i="3"/>
  <c r="AB367" i="3"/>
  <c r="AB399" i="3"/>
  <c r="AB431" i="3"/>
  <c r="AB463" i="3"/>
  <c r="AC649" i="3"/>
  <c r="Z650" i="3"/>
  <c r="AB86" i="3"/>
  <c r="AB118" i="3"/>
  <c r="AB150" i="3"/>
  <c r="AB214" i="3"/>
  <c r="AA66" i="3"/>
  <c r="AA130" i="3"/>
  <c r="AA258" i="3"/>
  <c r="Y498" i="3"/>
  <c r="Y530" i="3"/>
  <c r="Y562" i="3"/>
  <c r="Y594" i="3"/>
  <c r="Y626" i="3"/>
  <c r="Y363" i="3"/>
  <c r="AC299" i="3"/>
  <c r="Y364" i="3"/>
  <c r="AA459" i="3"/>
  <c r="AA643" i="3"/>
  <c r="AC42" i="3"/>
  <c r="AC74" i="3"/>
  <c r="AC138" i="3"/>
  <c r="AA226" i="3"/>
  <c r="AC234" i="3"/>
  <c r="AC266" i="3"/>
  <c r="AC298" i="3"/>
  <c r="AC330" i="3"/>
  <c r="AC394" i="3"/>
  <c r="AA418" i="3"/>
  <c r="AC426" i="3"/>
  <c r="AA450" i="3"/>
  <c r="AC458" i="3"/>
  <c r="AA482" i="3"/>
  <c r="AC490" i="3"/>
  <c r="AA514" i="3"/>
  <c r="AC522" i="3"/>
  <c r="AA546" i="3"/>
  <c r="AC554" i="3"/>
  <c r="AA578" i="3"/>
  <c r="AC586" i="3"/>
  <c r="AA610" i="3"/>
  <c r="AC618" i="3"/>
  <c r="AA642" i="3"/>
  <c r="AA371" i="3"/>
  <c r="AA124" i="3"/>
  <c r="AB444" i="3"/>
  <c r="AA636" i="3"/>
  <c r="AB495" i="3"/>
  <c r="AB527" i="3"/>
  <c r="AB559" i="3"/>
  <c r="AB591" i="3"/>
  <c r="Y599" i="3"/>
  <c r="AB623" i="3"/>
  <c r="AB155" i="3"/>
  <c r="Y203" i="3"/>
  <c r="AB331" i="3"/>
  <c r="Y563" i="3"/>
  <c r="AB16" i="3"/>
  <c r="Y24" i="3"/>
  <c r="AB48" i="3"/>
  <c r="Y56" i="3"/>
  <c r="AB80" i="3"/>
  <c r="AB112" i="3"/>
  <c r="AB144" i="3"/>
  <c r="AB176" i="3"/>
  <c r="AB208" i="3"/>
  <c r="AB240" i="3"/>
  <c r="AB272" i="3"/>
  <c r="AB304" i="3"/>
  <c r="AC336" i="3"/>
  <c r="AB368" i="3"/>
  <c r="AA392" i="3"/>
  <c r="AB401" i="3"/>
  <c r="AB432" i="3"/>
  <c r="AB464" i="3"/>
  <c r="AB496" i="3"/>
  <c r="Y512" i="3"/>
  <c r="AB528" i="3"/>
  <c r="Y540" i="3"/>
  <c r="AB560" i="3"/>
  <c r="Y576" i="3"/>
  <c r="AB592" i="3"/>
  <c r="AB624" i="3"/>
  <c r="Y451" i="3"/>
  <c r="AB243" i="3"/>
  <c r="AB273" i="3"/>
  <c r="Y481" i="3"/>
  <c r="Y513" i="3"/>
  <c r="Y601" i="3"/>
  <c r="Y633" i="3"/>
  <c r="Y51" i="3"/>
  <c r="Y147" i="3"/>
  <c r="AB322" i="3"/>
  <c r="AB354" i="3"/>
  <c r="AB418" i="3"/>
  <c r="AA442" i="3"/>
  <c r="AB450" i="3"/>
  <c r="AB482" i="3"/>
  <c r="AB514" i="3"/>
  <c r="AB610" i="3"/>
  <c r="AB642" i="3"/>
  <c r="Y75" i="3"/>
  <c r="Y419" i="3"/>
  <c r="X28" i="3"/>
  <c r="Y420" i="3"/>
  <c r="AA444" i="3"/>
  <c r="Y452" i="3"/>
  <c r="AC636" i="3"/>
  <c r="Y545" i="3"/>
  <c r="Y437" i="3"/>
  <c r="Y237" i="3"/>
  <c r="AB333" i="3"/>
  <c r="AB365" i="3"/>
  <c r="AB397" i="3"/>
  <c r="Y11" i="3"/>
  <c r="AB83" i="3"/>
  <c r="AB219" i="3"/>
  <c r="Y259" i="3"/>
  <c r="Y443" i="3"/>
  <c r="AB595" i="3"/>
  <c r="AB30" i="3"/>
  <c r="AC62" i="3"/>
  <c r="AC94" i="3"/>
  <c r="AC126" i="3"/>
  <c r="AC158" i="3"/>
  <c r="AC190" i="3"/>
  <c r="AC222" i="3"/>
  <c r="AC254" i="3"/>
  <c r="AC286" i="3"/>
  <c r="AC318" i="3"/>
  <c r="AC382" i="3"/>
  <c r="AC531" i="3"/>
  <c r="Y579" i="3"/>
  <c r="AC23" i="3"/>
  <c r="AC55" i="3"/>
  <c r="AC87" i="3"/>
  <c r="AC119" i="3"/>
  <c r="AC151" i="3"/>
  <c r="AC182" i="3"/>
  <c r="AC215" i="3"/>
  <c r="AC247" i="3"/>
  <c r="AC279" i="3"/>
  <c r="AC311" i="3"/>
  <c r="AC343" i="3"/>
  <c r="AC375" i="3"/>
  <c r="AC407" i="3"/>
  <c r="Y427" i="3"/>
  <c r="Y627" i="3"/>
  <c r="Y32" i="3"/>
  <c r="Y64" i="3"/>
  <c r="Y96" i="3"/>
  <c r="AC312" i="3"/>
  <c r="Y315" i="3"/>
  <c r="Y507" i="3"/>
  <c r="AB611" i="3"/>
  <c r="AC409" i="3"/>
  <c r="AB441" i="3"/>
  <c r="AB473" i="3"/>
  <c r="AA278" i="3"/>
  <c r="AC350" i="3"/>
  <c r="AC414" i="3"/>
  <c r="AC446" i="3"/>
  <c r="AC478" i="3"/>
  <c r="AC510" i="3"/>
  <c r="AC542" i="3"/>
  <c r="AC574" i="3"/>
  <c r="AB101" i="3"/>
  <c r="Y125" i="3"/>
  <c r="AB133" i="3"/>
  <c r="Y205" i="3"/>
  <c r="Y325" i="3"/>
  <c r="Y389" i="3"/>
  <c r="AA453" i="3"/>
  <c r="AA517" i="3"/>
  <c r="AA581" i="3"/>
  <c r="AB637" i="3"/>
  <c r="AA645" i="3"/>
  <c r="AB355" i="3"/>
  <c r="AB22" i="3"/>
  <c r="Y30" i="3"/>
  <c r="Y94" i="3"/>
  <c r="Y158" i="3"/>
  <c r="Y222" i="3"/>
  <c r="Y286" i="3"/>
  <c r="Y350" i="3"/>
  <c r="Y382" i="3"/>
  <c r="AB406" i="3"/>
  <c r="Y414" i="3"/>
  <c r="AB438" i="3"/>
  <c r="AB470" i="3"/>
  <c r="AB502" i="3"/>
  <c r="AB534" i="3"/>
  <c r="AB566" i="3"/>
  <c r="AB598" i="3"/>
  <c r="Y630" i="3"/>
  <c r="AB630" i="3"/>
  <c r="AB483" i="3"/>
  <c r="Y23" i="3"/>
  <c r="Y55" i="3"/>
  <c r="AB175" i="3"/>
  <c r="Y182" i="3"/>
  <c r="Y447" i="3"/>
  <c r="Y511" i="3"/>
  <c r="AA582" i="3"/>
  <c r="Y379" i="3"/>
  <c r="AB515" i="3"/>
  <c r="Y416" i="3"/>
  <c r="Y448" i="3"/>
  <c r="Y480" i="3"/>
  <c r="Y544" i="3"/>
  <c r="AA195" i="3"/>
  <c r="Y251" i="3"/>
  <c r="AA395" i="3"/>
  <c r="AB587" i="3"/>
  <c r="Y611" i="3"/>
  <c r="AB17" i="3"/>
  <c r="Y25" i="3"/>
  <c r="AB49" i="3"/>
  <c r="Y57" i="3"/>
  <c r="AB81" i="3"/>
  <c r="AB113" i="3"/>
  <c r="AB145" i="3"/>
  <c r="AB177" i="3"/>
  <c r="AB209" i="3"/>
  <c r="AB305" i="3"/>
  <c r="Y321" i="3"/>
  <c r="AB337" i="3"/>
  <c r="Y346" i="3"/>
  <c r="AB369" i="3"/>
  <c r="Y384" i="3"/>
  <c r="AB400" i="3"/>
  <c r="AB433" i="3"/>
  <c r="AB465" i="3"/>
  <c r="AB497" i="3"/>
  <c r="AB529" i="3"/>
  <c r="AC197" i="3"/>
  <c r="AB54" i="3"/>
  <c r="Y62" i="3"/>
  <c r="Y126" i="3"/>
  <c r="AB183" i="3"/>
  <c r="Y190" i="3"/>
  <c r="AB15" i="3"/>
  <c r="AA71" i="3"/>
  <c r="AB335" i="3"/>
  <c r="Y343" i="3"/>
  <c r="Y375" i="3"/>
  <c r="Y407" i="3"/>
  <c r="Y439" i="3"/>
  <c r="AA487" i="3"/>
  <c r="AA551" i="3"/>
  <c r="AA27" i="3"/>
  <c r="AC155" i="3"/>
  <c r="AA72" i="3"/>
  <c r="AA136" i="3"/>
  <c r="AA200" i="3"/>
  <c r="AA264" i="3"/>
  <c r="AA328" i="3"/>
  <c r="AB336" i="3"/>
  <c r="AA488" i="3"/>
  <c r="AA552" i="3"/>
  <c r="AA137" i="3"/>
  <c r="X19" i="3"/>
  <c r="Y35" i="3"/>
  <c r="AB107" i="3"/>
  <c r="Y123" i="3"/>
  <c r="AB227" i="3"/>
  <c r="AB403" i="3"/>
  <c r="AB603" i="3"/>
  <c r="X26" i="3"/>
  <c r="AB26" i="3"/>
  <c r="Y34" i="3"/>
  <c r="Y66" i="3"/>
  <c r="AB90" i="3"/>
  <c r="Y98" i="3"/>
  <c r="Y130" i="3"/>
  <c r="AB154" i="3"/>
  <c r="Y162" i="3"/>
  <c r="AB187" i="3"/>
  <c r="Y194" i="3"/>
  <c r="AB218" i="3"/>
  <c r="Y226" i="3"/>
  <c r="AB250" i="3"/>
  <c r="Y258" i="3"/>
  <c r="AB282" i="3"/>
  <c r="AA306" i="3"/>
  <c r="AB314" i="3"/>
  <c r="Y322" i="3"/>
  <c r="AA338" i="3"/>
  <c r="AA370" i="3"/>
  <c r="AB378" i="3"/>
  <c r="AB410" i="3"/>
  <c r="AB442" i="3"/>
  <c r="Y450" i="3"/>
  <c r="AB474" i="3"/>
  <c r="AB506" i="3"/>
  <c r="AB570" i="3"/>
  <c r="AB602" i="3"/>
  <c r="AB634" i="3"/>
  <c r="AB163" i="3"/>
  <c r="Y186" i="3"/>
  <c r="AB323" i="3"/>
  <c r="AB523" i="3"/>
  <c r="AB20" i="3"/>
  <c r="Y28" i="3"/>
  <c r="AB52" i="3"/>
  <c r="Y60" i="3"/>
  <c r="AB84" i="3"/>
  <c r="Y92" i="3"/>
  <c r="AB116" i="3"/>
  <c r="Y124" i="3"/>
  <c r="AB148" i="3"/>
  <c r="Y156" i="3"/>
  <c r="AB180" i="3"/>
  <c r="Y188" i="3"/>
  <c r="AB212" i="3"/>
  <c r="Y220" i="3"/>
  <c r="Y252" i="3"/>
  <c r="AB276" i="3"/>
  <c r="Y284" i="3"/>
  <c r="AB308" i="3"/>
  <c r="Y316" i="3"/>
  <c r="AB340" i="3"/>
  <c r="Y412" i="3"/>
  <c r="Y444" i="3"/>
  <c r="AB468" i="3"/>
  <c r="Y19" i="3"/>
  <c r="Y107" i="3"/>
  <c r="Y227" i="3"/>
  <c r="AB364" i="3"/>
  <c r="Y403" i="3"/>
  <c r="AB555" i="3"/>
  <c r="Y603" i="3"/>
  <c r="X18" i="3"/>
  <c r="AB18" i="3"/>
  <c r="Y26" i="3"/>
  <c r="AB50" i="3"/>
  <c r="Y58" i="3"/>
  <c r="AB82" i="3"/>
  <c r="Y90" i="3"/>
  <c r="AB114" i="3"/>
  <c r="Y122" i="3"/>
  <c r="AB146" i="3"/>
  <c r="Y154" i="3"/>
  <c r="AB178" i="3"/>
  <c r="Y218" i="3"/>
  <c r="AB241" i="3"/>
  <c r="Y250" i="3"/>
  <c r="AB274" i="3"/>
  <c r="Y282" i="3"/>
  <c r="AB306" i="3"/>
  <c r="Y314" i="3"/>
  <c r="Y378" i="3"/>
  <c r="Y410" i="3"/>
  <c r="Y442" i="3"/>
  <c r="AB139" i="3"/>
  <c r="Y163" i="3"/>
  <c r="AB475" i="3"/>
  <c r="AB12" i="3"/>
  <c r="Y20" i="3"/>
  <c r="Y180" i="3"/>
  <c r="AB204" i="3"/>
  <c r="Y212" i="3"/>
  <c r="AB236" i="3"/>
  <c r="Y244" i="3"/>
  <c r="Y276" i="3"/>
  <c r="AB300" i="3"/>
  <c r="AB332" i="3"/>
  <c r="Y340" i="3"/>
  <c r="AB363" i="3"/>
  <c r="Y372" i="3"/>
  <c r="AB396" i="3"/>
  <c r="Y404" i="3"/>
  <c r="AB428" i="3"/>
  <c r="Y500" i="3"/>
  <c r="AB524" i="3"/>
  <c r="Y532" i="3"/>
  <c r="AB556" i="3"/>
  <c r="AB588" i="3"/>
  <c r="AB620" i="3"/>
  <c r="AA484" i="3"/>
  <c r="Y493" i="3"/>
  <c r="AA516" i="3"/>
  <c r="AC524" i="3"/>
  <c r="AA548" i="3"/>
  <c r="AC556" i="3"/>
  <c r="AA580" i="3"/>
  <c r="AC588" i="3"/>
  <c r="AA612" i="3"/>
  <c r="AC620" i="3"/>
  <c r="AB569" i="3"/>
  <c r="AB601" i="3"/>
  <c r="Y609" i="3"/>
  <c r="Y67" i="3"/>
  <c r="Y179" i="3"/>
  <c r="X10" i="3"/>
  <c r="AB170" i="3"/>
  <c r="AA194" i="3"/>
  <c r="AB202" i="3"/>
  <c r="AB266" i="3"/>
  <c r="AA322" i="3"/>
  <c r="AA354" i="3"/>
  <c r="Y586" i="3"/>
  <c r="AB75" i="3"/>
  <c r="Y139" i="3"/>
  <c r="AA186" i="3"/>
  <c r="AB419" i="3"/>
  <c r="AB68" i="3"/>
  <c r="Y76" i="3"/>
  <c r="AB100" i="3"/>
  <c r="AB132" i="3"/>
  <c r="Y140" i="3"/>
  <c r="AB228" i="3"/>
  <c r="Y308" i="3"/>
  <c r="AB324" i="3"/>
  <c r="AA380" i="3"/>
  <c r="AB580" i="3"/>
  <c r="AB612" i="3"/>
  <c r="AB561" i="3"/>
  <c r="Y569" i="3"/>
  <c r="AB593" i="3"/>
  <c r="AB625" i="3"/>
  <c r="AB35" i="3"/>
  <c r="AB123" i="3"/>
  <c r="AB267" i="3"/>
  <c r="Y299" i="3"/>
  <c r="AB459" i="3"/>
  <c r="Y491" i="3"/>
  <c r="Y10" i="3"/>
  <c r="AB34" i="3"/>
  <c r="Y42" i="3"/>
  <c r="AB66" i="3"/>
  <c r="Y74" i="3"/>
  <c r="AB98" i="3"/>
  <c r="Y106" i="3"/>
  <c r="AB130" i="3"/>
  <c r="Y138" i="3"/>
  <c r="AB162" i="3"/>
  <c r="Y170" i="3"/>
  <c r="AB194" i="3"/>
  <c r="Y202" i="3"/>
  <c r="AB226" i="3"/>
  <c r="Y234" i="3"/>
  <c r="AA250" i="3"/>
  <c r="AB258" i="3"/>
  <c r="Y266" i="3"/>
  <c r="AB290" i="3"/>
  <c r="Y298" i="3"/>
  <c r="AB385" i="3"/>
  <c r="Y458" i="3"/>
  <c r="Y490" i="3"/>
  <c r="Y522" i="3"/>
  <c r="AB546" i="3"/>
  <c r="Y554" i="3"/>
  <c r="AB578" i="3"/>
  <c r="Y618" i="3"/>
  <c r="AB186" i="3"/>
  <c r="Y235" i="3"/>
  <c r="AB571" i="3"/>
  <c r="Y619" i="3"/>
  <c r="AB28" i="3"/>
  <c r="Y36" i="3"/>
  <c r="AB60" i="3"/>
  <c r="AB92" i="3"/>
  <c r="Y100" i="3"/>
  <c r="AB156" i="3"/>
  <c r="Y164" i="3"/>
  <c r="AB188" i="3"/>
  <c r="AB220" i="3"/>
  <c r="Y228" i="3"/>
  <c r="AB252" i="3"/>
  <c r="AB284" i="3"/>
  <c r="Y292" i="3"/>
  <c r="AB316" i="3"/>
  <c r="Y324" i="3"/>
  <c r="AB348" i="3"/>
  <c r="Y356" i="3"/>
  <c r="AB380" i="3"/>
  <c r="AB412" i="3"/>
  <c r="AB476" i="3"/>
  <c r="Y484" i="3"/>
  <c r="AB636" i="3"/>
  <c r="AA404" i="3"/>
  <c r="AA436" i="3"/>
  <c r="AA628" i="3"/>
  <c r="Y649" i="3"/>
  <c r="Y59" i="3"/>
  <c r="AB307" i="3"/>
  <c r="G3" i="3"/>
  <c r="C647" i="12" s="1"/>
  <c r="K3" i="3"/>
  <c r="F647" i="12" s="1"/>
  <c r="X7" i="3"/>
  <c r="AB110" i="3"/>
  <c r="AB174" i="3"/>
  <c r="AC366" i="3"/>
  <c r="Y283" i="3"/>
  <c r="AC39" i="3"/>
  <c r="AC71" i="3"/>
  <c r="AC103" i="3"/>
  <c r="AC135" i="3"/>
  <c r="AC167" i="3"/>
  <c r="AC199" i="3"/>
  <c r="AC231" i="3"/>
  <c r="AC263" i="3"/>
  <c r="AC295" i="3"/>
  <c r="AC359" i="3"/>
  <c r="AC391" i="3"/>
  <c r="AC423" i="3"/>
  <c r="AC519" i="3"/>
  <c r="Y155" i="3"/>
  <c r="AB275" i="3"/>
  <c r="Y48" i="3"/>
  <c r="AC360" i="3"/>
  <c r="AC424" i="3"/>
  <c r="Y195" i="3"/>
  <c r="AB536" i="3"/>
  <c r="Y587" i="3"/>
  <c r="P3" i="3"/>
  <c r="D647" i="11" s="1"/>
  <c r="U3" i="3"/>
  <c r="AC7" i="3"/>
  <c r="AB334" i="3"/>
  <c r="AC398" i="3"/>
  <c r="AC430" i="3"/>
  <c r="AC462" i="3"/>
  <c r="AC494" i="3"/>
  <c r="AC558" i="3"/>
  <c r="AC622" i="3"/>
  <c r="AA99" i="3"/>
  <c r="AC211" i="3"/>
  <c r="AC435" i="3"/>
  <c r="AC635" i="3"/>
  <c r="AA223" i="3"/>
  <c r="AA287" i="3"/>
  <c r="AC327" i="3"/>
  <c r="AC455" i="3"/>
  <c r="AA479" i="3"/>
  <c r="AC487" i="3"/>
  <c r="AA543" i="3"/>
  <c r="AC551" i="3"/>
  <c r="AA575" i="3"/>
  <c r="AA607" i="3"/>
  <c r="AC615" i="3"/>
  <c r="AA639" i="3"/>
  <c r="AC27" i="3"/>
  <c r="AA242" i="3"/>
  <c r="AA427" i="3"/>
  <c r="AC467" i="3"/>
  <c r="Y515" i="3"/>
  <c r="AC8" i="3"/>
  <c r="AA32" i="3"/>
  <c r="AC40" i="3"/>
  <c r="AA64" i="3"/>
  <c r="AC72" i="3"/>
  <c r="AC104" i="3"/>
  <c r="Y112" i="3"/>
  <c r="AC136" i="3"/>
  <c r="Y144" i="3"/>
  <c r="AC168" i="3"/>
  <c r="Y176" i="3"/>
  <c r="AC200" i="3"/>
  <c r="Y208" i="3"/>
  <c r="AC232" i="3"/>
  <c r="Y240" i="3"/>
  <c r="AC264" i="3"/>
  <c r="Y272" i="3"/>
  <c r="AA288" i="3"/>
  <c r="AC296" i="3"/>
  <c r="Y304" i="3"/>
  <c r="AC328" i="3"/>
  <c r="AA352" i="3"/>
  <c r="Y368" i="3"/>
  <c r="Y432" i="3"/>
  <c r="AC456" i="3"/>
  <c r="AC488" i="3"/>
  <c r="AC520" i="3"/>
  <c r="AC552" i="3"/>
  <c r="AC584" i="3"/>
  <c r="AA608" i="3"/>
  <c r="AC616" i="3"/>
  <c r="Y624" i="3"/>
  <c r="AA640" i="3"/>
  <c r="AC91" i="3"/>
  <c r="AA315" i="3"/>
  <c r="AB21" i="3"/>
  <c r="X29" i="3"/>
  <c r="Y53" i="3"/>
  <c r="AB53" i="3"/>
  <c r="AB85" i="3"/>
  <c r="Y117" i="3"/>
  <c r="AB117" i="3"/>
  <c r="AB149" i="3"/>
  <c r="Y181" i="3"/>
  <c r="AB181" i="3"/>
  <c r="AB213" i="3"/>
  <c r="Y245" i="3"/>
  <c r="AB245" i="3"/>
  <c r="AB277" i="3"/>
  <c r="Y309" i="3"/>
  <c r="AB309" i="3"/>
  <c r="AB341" i="3"/>
  <c r="Y373" i="3"/>
  <c r="AB373" i="3"/>
  <c r="AB405" i="3"/>
  <c r="AB437" i="3"/>
  <c r="AB469" i="3"/>
  <c r="AB501" i="3"/>
  <c r="AB533" i="3"/>
  <c r="Y539" i="3"/>
  <c r="AB565" i="3"/>
  <c r="AB597" i="3"/>
  <c r="AB629" i="3"/>
  <c r="AA646" i="3"/>
  <c r="AB647" i="3"/>
  <c r="AB11" i="3"/>
  <c r="Y43" i="3"/>
  <c r="AB115" i="3"/>
  <c r="Y131" i="3"/>
  <c r="AA259" i="3"/>
  <c r="Y307" i="3"/>
  <c r="AB443" i="3"/>
  <c r="Y499" i="3"/>
  <c r="Q3" i="3"/>
  <c r="L3" i="3"/>
  <c r="G647" i="12" s="1"/>
  <c r="Y7" i="3"/>
  <c r="Y14" i="3"/>
  <c r="AC38" i="3"/>
  <c r="Y46" i="3"/>
  <c r="AC70" i="3"/>
  <c r="Y78" i="3"/>
  <c r="AC102" i="3"/>
  <c r="Y110" i="3"/>
  <c r="AA134" i="3"/>
  <c r="Y142" i="3"/>
  <c r="AA166" i="3"/>
  <c r="Y174" i="3"/>
  <c r="AA198" i="3"/>
  <c r="Y206" i="3"/>
  <c r="AA230" i="3"/>
  <c r="Y238" i="3"/>
  <c r="AA262" i="3"/>
  <c r="Y270" i="3"/>
  <c r="AC294" i="3"/>
  <c r="Y302" i="3"/>
  <c r="AB326" i="3"/>
  <c r="Y342" i="3"/>
  <c r="AC358" i="3"/>
  <c r="AC390" i="3"/>
  <c r="AB422" i="3"/>
  <c r="AB454" i="3"/>
  <c r="AB486" i="3"/>
  <c r="AB518" i="3"/>
  <c r="AB550" i="3"/>
  <c r="AC583" i="3"/>
  <c r="AB614" i="3"/>
  <c r="Y211" i="3"/>
  <c r="AB387" i="3"/>
  <c r="AB579" i="3"/>
  <c r="Y635" i="3"/>
  <c r="AC31" i="3"/>
  <c r="AC63" i="3"/>
  <c r="Y71" i="3"/>
  <c r="AC95" i="3"/>
  <c r="AC127" i="3"/>
  <c r="AC159" i="3"/>
  <c r="AC191" i="3"/>
  <c r="AC223" i="3"/>
  <c r="AC255" i="3"/>
  <c r="AC287" i="3"/>
  <c r="AC319" i="3"/>
  <c r="Y463" i="3"/>
  <c r="Y275" i="3"/>
  <c r="Y8" i="3"/>
  <c r="Y72" i="3"/>
  <c r="Y136" i="3"/>
  <c r="Y200" i="3"/>
  <c r="AA13" i="3"/>
  <c r="AC21" i="3"/>
  <c r="AA45" i="3"/>
  <c r="AC53" i="3"/>
  <c r="AA77" i="3"/>
  <c r="AC85" i="3"/>
  <c r="AA109" i="3"/>
  <c r="AC117" i="3"/>
  <c r="AA141" i="3"/>
  <c r="AC149" i="3"/>
  <c r="AA173" i="3"/>
  <c r="AC181" i="3"/>
  <c r="AA205" i="3"/>
  <c r="AC213" i="3"/>
  <c r="AA237" i="3"/>
  <c r="AC245" i="3"/>
  <c r="AA269" i="3"/>
  <c r="AA301" i="3"/>
  <c r="AA333" i="3"/>
  <c r="Y341" i="3"/>
  <c r="AC341" i="3"/>
  <c r="AA365" i="3"/>
  <c r="AC373" i="3"/>
  <c r="AA397" i="3"/>
  <c r="Y405" i="3"/>
  <c r="AC405" i="3"/>
  <c r="AA429" i="3"/>
  <c r="AC437" i="3"/>
  <c r="AA461" i="3"/>
  <c r="Y469" i="3"/>
  <c r="AC469" i="3"/>
  <c r="AA492" i="3"/>
  <c r="Y501" i="3"/>
  <c r="AC501" i="3"/>
  <c r="AA525" i="3"/>
  <c r="Y533" i="3"/>
  <c r="AC533" i="3"/>
  <c r="AA557" i="3"/>
  <c r="AC565" i="3"/>
  <c r="AA589" i="3"/>
  <c r="Y597" i="3"/>
  <c r="AC597" i="3"/>
  <c r="AA621" i="3"/>
  <c r="Y629" i="3"/>
  <c r="AC629" i="3"/>
  <c r="Y646" i="3"/>
  <c r="Y647" i="3"/>
  <c r="AC647" i="3"/>
  <c r="Y648" i="3"/>
  <c r="AA650" i="3"/>
  <c r="AC11" i="3"/>
  <c r="AA83" i="3"/>
  <c r="AC115" i="3"/>
  <c r="AA219" i="3"/>
  <c r="AC259" i="3"/>
  <c r="AA411" i="3"/>
  <c r="AC443" i="3"/>
  <c r="AA595" i="3"/>
  <c r="O3" i="3"/>
  <c r="C647" i="11" s="1"/>
  <c r="M3" i="3"/>
  <c r="AA30" i="3"/>
  <c r="AB38" i="3"/>
  <c r="AA62" i="3"/>
  <c r="AB70" i="3"/>
  <c r="AA94" i="3"/>
  <c r="AB102" i="3"/>
  <c r="AA126" i="3"/>
  <c r="AB134" i="3"/>
  <c r="AA158" i="3"/>
  <c r="AB166" i="3"/>
  <c r="AA190" i="3"/>
  <c r="AB198" i="3"/>
  <c r="AA222" i="3"/>
  <c r="AA254" i="3"/>
  <c r="AA286" i="3"/>
  <c r="AA318" i="3"/>
  <c r="AC326" i="3"/>
  <c r="AA350" i="3"/>
  <c r="AB358" i="3"/>
  <c r="AA382" i="3"/>
  <c r="AB390" i="3"/>
  <c r="AA414" i="3"/>
  <c r="AC422" i="3"/>
  <c r="AA446" i="3"/>
  <c r="AC454" i="3"/>
  <c r="AA478" i="3"/>
  <c r="AC486" i="3"/>
  <c r="AA510" i="3"/>
  <c r="AC518" i="3"/>
  <c r="AA542" i="3"/>
  <c r="AC550" i="3"/>
  <c r="AA574" i="3"/>
  <c r="Y583" i="3"/>
  <c r="AA606" i="3"/>
  <c r="Y614" i="3"/>
  <c r="AC614" i="3"/>
  <c r="Y638" i="3"/>
  <c r="AA638" i="3"/>
  <c r="AC99" i="3"/>
  <c r="AA339" i="3"/>
  <c r="AC387" i="3"/>
  <c r="Y435" i="3"/>
  <c r="AA531" i="3"/>
  <c r="AC579" i="3"/>
  <c r="AA23" i="3"/>
  <c r="X31" i="3"/>
  <c r="AB31" i="3"/>
  <c r="Y39" i="3"/>
  <c r="AA55" i="3"/>
  <c r="AB63" i="3"/>
  <c r="AA87" i="3"/>
  <c r="AB95" i="3"/>
  <c r="Y103" i="3"/>
  <c r="AA119" i="3"/>
  <c r="AB127" i="3"/>
  <c r="AB13" i="3"/>
  <c r="Y45" i="3"/>
  <c r="AB45" i="3"/>
  <c r="AB77" i="3"/>
  <c r="Y109" i="3"/>
  <c r="AB109" i="3"/>
  <c r="AB141" i="3"/>
  <c r="Y173" i="3"/>
  <c r="AB173" i="3"/>
  <c r="AB205" i="3"/>
  <c r="Y213" i="3"/>
  <c r="AB237" i="3"/>
  <c r="AB269" i="3"/>
  <c r="Y277" i="3"/>
  <c r="Y301" i="3"/>
  <c r="AB301" i="3"/>
  <c r="Y365" i="3"/>
  <c r="AB429" i="3"/>
  <c r="AB461" i="3"/>
  <c r="AB492" i="3"/>
  <c r="AB525" i="3"/>
  <c r="AB557" i="3"/>
  <c r="Y565" i="3"/>
  <c r="AB589" i="3"/>
  <c r="AB621" i="3"/>
  <c r="AB650" i="3"/>
  <c r="AB411" i="3"/>
  <c r="H3" i="3"/>
  <c r="D647" i="12" s="1"/>
  <c r="Y38" i="3"/>
  <c r="Y70" i="3"/>
  <c r="Y102" i="3"/>
  <c r="Y134" i="3"/>
  <c r="Y166" i="3"/>
  <c r="Y198" i="3"/>
  <c r="Y230" i="3"/>
  <c r="Y262" i="3"/>
  <c r="Y294" i="3"/>
  <c r="Y326" i="3"/>
  <c r="AB350" i="3"/>
  <c r="Y358" i="3"/>
  <c r="Y390" i="3"/>
  <c r="AB414" i="3"/>
  <c r="Y422" i="3"/>
  <c r="AB446" i="3"/>
  <c r="Y454" i="3"/>
  <c r="AB478" i="3"/>
  <c r="Y486" i="3"/>
  <c r="AB510" i="3"/>
  <c r="Y518" i="3"/>
  <c r="AB542" i="3"/>
  <c r="Y550" i="3"/>
  <c r="AB574" i="3"/>
  <c r="AB606" i="3"/>
  <c r="AB638" i="3"/>
  <c r="Y99" i="3"/>
  <c r="Y95" i="3"/>
  <c r="Y159" i="3"/>
  <c r="Y351" i="3"/>
  <c r="Y415" i="3"/>
  <c r="AB439" i="3"/>
  <c r="Y455" i="3"/>
  <c r="AB471" i="3"/>
  <c r="AB503" i="3"/>
  <c r="AB535" i="3"/>
  <c r="AB567" i="3"/>
  <c r="AB599" i="3"/>
  <c r="AB631" i="3"/>
  <c r="AB203" i="3"/>
  <c r="Y242" i="3"/>
  <c r="AB379" i="3"/>
  <c r="AB24" i="3"/>
  <c r="AB56" i="3"/>
  <c r="AB88" i="3"/>
  <c r="AB120" i="3"/>
  <c r="AB152" i="3"/>
  <c r="Y160" i="3"/>
  <c r="AB184" i="3"/>
  <c r="AB216" i="3"/>
  <c r="Y224" i="3"/>
  <c r="AB248" i="3"/>
  <c r="AB280" i="3"/>
  <c r="AB344" i="3"/>
  <c r="Y360" i="3"/>
  <c r="X21" i="3"/>
  <c r="AA101" i="3"/>
  <c r="AA133" i="3"/>
  <c r="AC333" i="3"/>
  <c r="AC365" i="3"/>
  <c r="AC397" i="3"/>
  <c r="Y429" i="3"/>
  <c r="AB453" i="3"/>
  <c r="AC83" i="3"/>
  <c r="AC219" i="3"/>
  <c r="S3" i="3"/>
  <c r="F647" i="11" s="1"/>
  <c r="AA7" i="3"/>
  <c r="AB62" i="3"/>
  <c r="AB126" i="3"/>
  <c r="AB158" i="3"/>
  <c r="AA183" i="3"/>
  <c r="AB190" i="3"/>
  <c r="AB222" i="3"/>
  <c r="AB254" i="3"/>
  <c r="AB286" i="3"/>
  <c r="AB318" i="3"/>
  <c r="AB382" i="3"/>
  <c r="AC606" i="3"/>
  <c r="AC638" i="3"/>
  <c r="AA283" i="3"/>
  <c r="AC339" i="3"/>
  <c r="Y387" i="3"/>
  <c r="AB531" i="3"/>
  <c r="AA15" i="3"/>
  <c r="AB23" i="3"/>
  <c r="Y31" i="3"/>
  <c r="AA47" i="3"/>
  <c r="AB55" i="3"/>
  <c r="Y63" i="3"/>
  <c r="AA79" i="3"/>
  <c r="AB87" i="3"/>
  <c r="AA111" i="3"/>
  <c r="AB119" i="3"/>
  <c r="Y127" i="3"/>
  <c r="AA143" i="3"/>
  <c r="AB151" i="3"/>
  <c r="AB182" i="3"/>
  <c r="Y191" i="3"/>
  <c r="AA207" i="3"/>
  <c r="AB215" i="3"/>
  <c r="Y223" i="3"/>
  <c r="AA239" i="3"/>
  <c r="AB247" i="3"/>
  <c r="Y255" i="3"/>
  <c r="AA271" i="3"/>
  <c r="AB279" i="3"/>
  <c r="Y287" i="3"/>
  <c r="AA303" i="3"/>
  <c r="AB311" i="3"/>
  <c r="Y319" i="3"/>
  <c r="AA335" i="3"/>
  <c r="AB343" i="3"/>
  <c r="Y13" i="3"/>
  <c r="Y77" i="3"/>
  <c r="Y141" i="3"/>
  <c r="AB197" i="3"/>
  <c r="AB547" i="3"/>
  <c r="F3" i="3"/>
  <c r="E647" i="9" s="1"/>
  <c r="I3" i="3"/>
  <c r="AA29" i="3"/>
  <c r="Y37" i="3"/>
  <c r="AC37" i="3"/>
  <c r="Y61" i="3"/>
  <c r="AA61" i="3"/>
  <c r="AC69" i="3"/>
  <c r="AA93" i="3"/>
  <c r="Y101" i="3"/>
  <c r="AC101" i="3"/>
  <c r="AA125" i="3"/>
  <c r="AC133" i="3"/>
  <c r="AA157" i="3"/>
  <c r="Y165" i="3"/>
  <c r="AC165" i="3"/>
  <c r="AA189" i="3"/>
  <c r="AA221" i="3"/>
  <c r="Y229" i="3"/>
  <c r="AC229" i="3"/>
  <c r="Y253" i="3"/>
  <c r="AA253" i="3"/>
  <c r="AC261" i="3"/>
  <c r="AA285" i="3"/>
  <c r="Y293" i="3"/>
  <c r="AC293" i="3"/>
  <c r="AA317" i="3"/>
  <c r="AC325" i="3"/>
  <c r="AA349" i="3"/>
  <c r="Y357" i="3"/>
  <c r="AC357" i="3"/>
  <c r="AA381" i="3"/>
  <c r="AC389" i="3"/>
  <c r="AA413" i="3"/>
  <c r="Y421" i="3"/>
  <c r="AC421" i="3"/>
  <c r="AA445" i="3"/>
  <c r="Y453" i="3"/>
  <c r="AC453" i="3"/>
  <c r="AA477" i="3"/>
  <c r="Y485" i="3"/>
  <c r="AC485" i="3"/>
  <c r="AB509" i="3"/>
  <c r="Y517" i="3"/>
  <c r="AC517" i="3"/>
  <c r="AA539" i="3"/>
  <c r="AC549" i="3"/>
  <c r="AB573" i="3"/>
  <c r="Y581" i="3"/>
  <c r="AC581" i="3"/>
  <c r="AA605" i="3"/>
  <c r="Y613" i="3"/>
  <c r="AC613" i="3"/>
  <c r="Y645" i="3"/>
  <c r="AC645" i="3"/>
  <c r="AA648" i="3"/>
  <c r="AA43" i="3"/>
  <c r="AC59" i="3"/>
  <c r="AB131" i="3"/>
  <c r="AC171" i="3"/>
  <c r="AA307" i="3"/>
  <c r="AC355" i="3"/>
  <c r="AA499" i="3"/>
  <c r="AC547" i="3"/>
  <c r="T3" i="3"/>
  <c r="G647" i="11" s="1"/>
  <c r="AB7" i="3"/>
  <c r="AA14" i="3"/>
  <c r="X22" i="3"/>
  <c r="AC22" i="3"/>
  <c r="AA46" i="3"/>
  <c r="AA78" i="3"/>
  <c r="AA110" i="3"/>
  <c r="AA142" i="3"/>
  <c r="AA174" i="3"/>
  <c r="AA206" i="3"/>
  <c r="AA238" i="3"/>
  <c r="AB246" i="3"/>
  <c r="Y254" i="3"/>
  <c r="AA270" i="3"/>
  <c r="AB278" i="3"/>
  <c r="AA302" i="3"/>
  <c r="AB310" i="3"/>
  <c r="Y318" i="3"/>
  <c r="AA334" i="3"/>
  <c r="AB342" i="3"/>
  <c r="AA366" i="3"/>
  <c r="AB374" i="3"/>
  <c r="AA398" i="3"/>
  <c r="AC406" i="3"/>
  <c r="AA430" i="3"/>
  <c r="AC438" i="3"/>
  <c r="AA462" i="3"/>
  <c r="AC470" i="3"/>
  <c r="AA494" i="3"/>
  <c r="AC502" i="3"/>
  <c r="AC534" i="3"/>
  <c r="AA558" i="3"/>
  <c r="AC566" i="3"/>
  <c r="Y598" i="3"/>
  <c r="AC598" i="3"/>
  <c r="AA622" i="3"/>
  <c r="AC630" i="3"/>
  <c r="AA211" i="3"/>
  <c r="AC283" i="3"/>
  <c r="AB435" i="3"/>
  <c r="AC483" i="3"/>
  <c r="AA635" i="3"/>
  <c r="X15" i="3"/>
  <c r="AA39" i="3"/>
  <c r="AC47" i="3"/>
  <c r="AC79" i="3"/>
  <c r="Y87" i="3"/>
  <c r="AA103" i="3"/>
  <c r="AC111" i="3"/>
  <c r="Y119" i="3"/>
  <c r="Y433" i="3"/>
  <c r="AB457" i="3"/>
  <c r="AB521" i="3"/>
  <c r="Y529" i="3"/>
  <c r="AB553" i="3"/>
  <c r="AB585" i="3"/>
  <c r="Y593" i="3"/>
  <c r="AB617" i="3"/>
  <c r="Y625" i="3"/>
  <c r="AB19" i="3"/>
  <c r="Y267" i="3"/>
  <c r="Y459" i="3"/>
  <c r="Y643" i="3"/>
  <c r="AB58" i="3"/>
  <c r="AB122" i="3"/>
  <c r="AB345" i="3"/>
  <c r="Y482" i="3"/>
  <c r="Y514" i="3"/>
  <c r="AB537" i="3"/>
  <c r="Y546" i="3"/>
  <c r="Y578" i="3"/>
  <c r="Y610" i="3"/>
  <c r="Y642" i="3"/>
  <c r="Y371" i="3"/>
  <c r="Y571" i="3"/>
  <c r="X20" i="3"/>
  <c r="Y348" i="3"/>
  <c r="Y380" i="3"/>
  <c r="AB404" i="3"/>
  <c r="AA460" i="3"/>
  <c r="Y476" i="3"/>
  <c r="AB500" i="3"/>
  <c r="Y508" i="3"/>
  <c r="AB532" i="3"/>
  <c r="Y538" i="3"/>
  <c r="AB564" i="3"/>
  <c r="Y572" i="3"/>
  <c r="AB596" i="3"/>
  <c r="Y604" i="3"/>
  <c r="AB628" i="3"/>
  <c r="Y636" i="3"/>
  <c r="AA76" i="3"/>
  <c r="AC84" i="3"/>
  <c r="AC340" i="3"/>
  <c r="AA396" i="3"/>
  <c r="AC404" i="3"/>
  <c r="AA428" i="3"/>
  <c r="AC436" i="3"/>
  <c r="AA493" i="3"/>
  <c r="AC500" i="3"/>
  <c r="AA524" i="3"/>
  <c r="AC532" i="3"/>
  <c r="AA556" i="3"/>
  <c r="AC564" i="3"/>
  <c r="AA588" i="3"/>
  <c r="AC596" i="3"/>
  <c r="AA620" i="3"/>
  <c r="AC628" i="3"/>
  <c r="AB256" i="3"/>
  <c r="Y264" i="3"/>
  <c r="AB288" i="3"/>
  <c r="AC320" i="3"/>
  <c r="Y328" i="3"/>
  <c r="AB386" i="3"/>
  <c r="AB416" i="3"/>
  <c r="AB448" i="3"/>
  <c r="Y464" i="3"/>
  <c r="AB480" i="3"/>
  <c r="Y496" i="3"/>
  <c r="AB512" i="3"/>
  <c r="Y528" i="3"/>
  <c r="Y560" i="3"/>
  <c r="AB576" i="3"/>
  <c r="Y592" i="3"/>
  <c r="AB640" i="3"/>
  <c r="Y347" i="3"/>
  <c r="AA451" i="3"/>
  <c r="AC644" i="3"/>
  <c r="AB257" i="3"/>
  <c r="AB289" i="3"/>
  <c r="AB417" i="3"/>
  <c r="AB449" i="3"/>
  <c r="Y465" i="3"/>
  <c r="AB481" i="3"/>
  <c r="AB513" i="3"/>
  <c r="AB545" i="3"/>
  <c r="Y553" i="3"/>
  <c r="AB577" i="3"/>
  <c r="AB609" i="3"/>
  <c r="Y617" i="3"/>
  <c r="AB641" i="3"/>
  <c r="AA67" i="3"/>
  <c r="AB179" i="3"/>
  <c r="Y187" i="3"/>
  <c r="AB210" i="3"/>
  <c r="AB338" i="3"/>
  <c r="AB370" i="3"/>
  <c r="Y385" i="3"/>
  <c r="AA394" i="3"/>
  <c r="AB402" i="3"/>
  <c r="AB434" i="3"/>
  <c r="AB466" i="3"/>
  <c r="Y474" i="3"/>
  <c r="AB498" i="3"/>
  <c r="Y506" i="3"/>
  <c r="AB530" i="3"/>
  <c r="Y537" i="3"/>
  <c r="AB562" i="3"/>
  <c r="Y570" i="3"/>
  <c r="AB594" i="3"/>
  <c r="Y602" i="3"/>
  <c r="AB626" i="3"/>
  <c r="Y634" i="3"/>
  <c r="AB291" i="3"/>
  <c r="Y323" i="3"/>
  <c r="Y523" i="3"/>
  <c r="X12" i="3"/>
  <c r="AB172" i="3"/>
  <c r="AB268" i="3"/>
  <c r="AB460" i="3"/>
  <c r="Y468" i="3"/>
  <c r="AB493" i="3"/>
  <c r="Y596" i="3"/>
  <c r="Y628" i="3"/>
  <c r="Y135" i="3"/>
  <c r="AA151" i="3"/>
  <c r="Y167" i="3"/>
  <c r="AA182" i="3"/>
  <c r="AA215" i="3"/>
  <c r="AB223" i="3"/>
  <c r="Y231" i="3"/>
  <c r="AA247" i="3"/>
  <c r="AB255" i="3"/>
  <c r="Y263" i="3"/>
  <c r="AA279" i="3"/>
  <c r="AB287" i="3"/>
  <c r="AA311" i="3"/>
  <c r="AA343" i="3"/>
  <c r="AC351" i="3"/>
  <c r="Y359" i="3"/>
  <c r="AA375" i="3"/>
  <c r="AC383" i="3"/>
  <c r="Y391" i="3"/>
  <c r="AA407" i="3"/>
  <c r="AC415" i="3"/>
  <c r="Y423" i="3"/>
  <c r="AA439" i="3"/>
  <c r="AC447" i="3"/>
  <c r="AA471" i="3"/>
  <c r="AC479" i="3"/>
  <c r="AA503" i="3"/>
  <c r="AC511" i="3"/>
  <c r="AA535" i="3"/>
  <c r="AC543" i="3"/>
  <c r="AA567" i="3"/>
  <c r="AC575" i="3"/>
  <c r="AA599" i="3"/>
  <c r="Y607" i="3"/>
  <c r="AC607" i="3"/>
  <c r="AA631" i="3"/>
  <c r="Y639" i="3"/>
  <c r="AC639" i="3"/>
  <c r="AA203" i="3"/>
  <c r="AC242" i="3"/>
  <c r="AA379" i="3"/>
  <c r="AC427" i="3"/>
  <c r="AA563" i="3"/>
  <c r="AC627" i="3"/>
  <c r="AA24" i="3"/>
  <c r="AC32" i="3"/>
  <c r="Y40" i="3"/>
  <c r="AA56" i="3"/>
  <c r="AC64" i="3"/>
  <c r="AA88" i="3"/>
  <c r="AC96" i="3"/>
  <c r="Y104" i="3"/>
  <c r="AA120" i="3"/>
  <c r="AC128" i="3"/>
  <c r="AA152" i="3"/>
  <c r="AC160" i="3"/>
  <c r="Y168" i="3"/>
  <c r="AA184" i="3"/>
  <c r="AC192" i="3"/>
  <c r="AA216" i="3"/>
  <c r="AC224" i="3"/>
  <c r="Y232" i="3"/>
  <c r="AA248" i="3"/>
  <c r="AC256" i="3"/>
  <c r="AA280" i="3"/>
  <c r="AC288" i="3"/>
  <c r="Y296" i="3"/>
  <c r="AA312" i="3"/>
  <c r="AB320" i="3"/>
  <c r="AA344" i="3"/>
  <c r="AC352" i="3"/>
  <c r="AA376" i="3"/>
  <c r="AC386" i="3"/>
  <c r="Y392" i="3"/>
  <c r="AA408" i="3"/>
  <c r="AC416" i="3"/>
  <c r="AA440" i="3"/>
  <c r="AC448" i="3"/>
  <c r="Y456" i="3"/>
  <c r="AA472" i="3"/>
  <c r="AC480" i="3"/>
  <c r="AA504" i="3"/>
  <c r="AC512" i="3"/>
  <c r="Y520" i="3"/>
  <c r="AA540" i="3"/>
  <c r="AB544" i="3"/>
  <c r="AA568" i="3"/>
  <c r="AC576" i="3"/>
  <c r="Y584" i="3"/>
  <c r="AA600" i="3"/>
  <c r="AB608" i="3"/>
  <c r="Y616" i="3"/>
  <c r="AA632" i="3"/>
  <c r="AC640" i="3"/>
  <c r="AA251" i="3"/>
  <c r="AC315" i="3"/>
  <c r="AC507" i="3"/>
  <c r="AA611" i="3"/>
  <c r="AB644" i="3"/>
  <c r="AC33" i="3"/>
  <c r="AA57" i="3"/>
  <c r="AC65" i="3"/>
  <c r="AA89" i="3"/>
  <c r="AC97" i="3"/>
  <c r="Y105" i="3"/>
  <c r="AA121" i="3"/>
  <c r="AC129" i="3"/>
  <c r="AA153" i="3"/>
  <c r="AC161" i="3"/>
  <c r="Y169" i="3"/>
  <c r="AA185" i="3"/>
  <c r="AC193" i="3"/>
  <c r="AA217" i="3"/>
  <c r="AC225" i="3"/>
  <c r="AA249" i="3"/>
  <c r="AA281" i="3"/>
  <c r="AC289" i="3"/>
  <c r="Y297" i="3"/>
  <c r="AA313" i="3"/>
  <c r="AC321" i="3"/>
  <c r="Y329" i="3"/>
  <c r="AA346" i="3"/>
  <c r="AC353" i="3"/>
  <c r="AA377" i="3"/>
  <c r="AC384" i="3"/>
  <c r="Y393" i="3"/>
  <c r="AB409" i="3"/>
  <c r="AC417" i="3"/>
  <c r="AA441" i="3"/>
  <c r="AC449" i="3"/>
  <c r="Y457" i="3"/>
  <c r="AC481" i="3"/>
  <c r="Y521" i="3"/>
  <c r="AA541" i="3"/>
  <c r="AC545" i="3"/>
  <c r="AA569" i="3"/>
  <c r="Y577" i="3"/>
  <c r="AC577" i="3"/>
  <c r="AA601" i="3"/>
  <c r="AC609" i="3"/>
  <c r="AC633" i="3"/>
  <c r="AC641" i="3"/>
  <c r="AA51" i="3"/>
  <c r="AC67" i="3"/>
  <c r="AA147" i="3"/>
  <c r="AC179" i="3"/>
  <c r="AA299" i="3"/>
  <c r="AC364" i="3"/>
  <c r="AA491" i="3"/>
  <c r="AC555" i="3"/>
  <c r="AA10" i="3"/>
  <c r="AC18" i="3"/>
  <c r="AA42" i="3"/>
  <c r="AC50" i="3"/>
  <c r="AA74" i="3"/>
  <c r="AC82" i="3"/>
  <c r="AA106" i="3"/>
  <c r="AC114" i="3"/>
  <c r="AA138" i="3"/>
  <c r="AC146" i="3"/>
  <c r="AA170" i="3"/>
  <c r="AC178" i="3"/>
  <c r="AA202" i="3"/>
  <c r="AC210" i="3"/>
  <c r="AA234" i="3"/>
  <c r="AC241" i="3"/>
  <c r="AA266" i="3"/>
  <c r="AC274" i="3"/>
  <c r="AA298" i="3"/>
  <c r="AC306" i="3"/>
  <c r="AA330" i="3"/>
  <c r="AC338" i="3"/>
  <c r="AA362" i="3"/>
  <c r="AC370" i="3"/>
  <c r="AC402" i="3"/>
  <c r="AA426" i="3"/>
  <c r="AC434" i="3"/>
  <c r="AA458" i="3"/>
  <c r="AC466" i="3"/>
  <c r="AA490" i="3"/>
  <c r="AC498" i="3"/>
  <c r="AA522" i="3"/>
  <c r="AC530" i="3"/>
  <c r="AA554" i="3"/>
  <c r="AC562" i="3"/>
  <c r="AA586" i="3"/>
  <c r="AC594" i="3"/>
  <c r="AA618" i="3"/>
  <c r="AC626" i="3"/>
  <c r="AA75" i="3"/>
  <c r="AC139" i="3"/>
  <c r="AA235" i="3"/>
  <c r="AA419" i="3"/>
  <c r="AC475" i="3"/>
  <c r="AA619" i="3"/>
  <c r="AC12" i="3"/>
  <c r="AA36" i="3"/>
  <c r="AC44" i="3"/>
  <c r="AA68" i="3"/>
  <c r="AC76" i="3"/>
  <c r="AA100" i="3"/>
  <c r="AC108" i="3"/>
  <c r="AA132" i="3"/>
  <c r="AC140" i="3"/>
  <c r="AA164" i="3"/>
  <c r="AC172" i="3"/>
  <c r="AA196" i="3"/>
  <c r="AC204" i="3"/>
  <c r="AA228" i="3"/>
  <c r="AC236" i="3"/>
  <c r="AA260" i="3"/>
  <c r="AC268" i="3"/>
  <c r="AA292" i="3"/>
  <c r="AC300" i="3"/>
  <c r="AA324" i="3"/>
  <c r="AC332" i="3"/>
  <c r="AA356" i="3"/>
  <c r="AC363" i="3"/>
  <c r="AA388" i="3"/>
  <c r="AC396" i="3"/>
  <c r="AA420" i="3"/>
  <c r="AC428" i="3"/>
  <c r="Y436" i="3"/>
  <c r="AA452" i="3"/>
  <c r="AC460" i="3"/>
  <c r="AC493" i="3"/>
  <c r="AA368" i="3"/>
  <c r="AC376" i="3"/>
  <c r="AC408" i="3"/>
  <c r="Y424" i="3"/>
  <c r="AB440" i="3"/>
  <c r="AB472" i="3"/>
  <c r="Y488" i="3"/>
  <c r="AB504" i="3"/>
  <c r="AB540" i="3"/>
  <c r="Y552" i="3"/>
  <c r="AB568" i="3"/>
  <c r="AB600" i="3"/>
  <c r="AB632" i="3"/>
  <c r="AB251" i="3"/>
  <c r="AB451" i="3"/>
  <c r="Y536" i="3"/>
  <c r="AB25" i="3"/>
  <c r="Y33" i="3"/>
  <c r="AB57" i="3"/>
  <c r="Y65" i="3"/>
  <c r="AB89" i="3"/>
  <c r="Y97" i="3"/>
  <c r="AB121" i="3"/>
  <c r="AB153" i="3"/>
  <c r="Y161" i="3"/>
  <c r="AB185" i="3"/>
  <c r="AB217" i="3"/>
  <c r="Y225" i="3"/>
  <c r="AB249" i="3"/>
  <c r="AB281" i="3"/>
  <c r="AB313" i="3"/>
  <c r="AB346" i="3"/>
  <c r="Y361" i="3"/>
  <c r="AC377" i="3"/>
  <c r="Y425" i="3"/>
  <c r="AC505" i="3"/>
  <c r="AB541" i="3"/>
  <c r="AA633" i="3"/>
  <c r="AB51" i="3"/>
  <c r="AB147" i="3"/>
  <c r="AB299" i="3"/>
  <c r="AB491" i="3"/>
  <c r="Y555" i="3"/>
  <c r="AB10" i="3"/>
  <c r="Y18" i="3"/>
  <c r="AB42" i="3"/>
  <c r="Y50" i="3"/>
  <c r="AB74" i="3"/>
  <c r="Y82" i="3"/>
  <c r="AB106" i="3"/>
  <c r="Y114" i="3"/>
  <c r="AB138" i="3"/>
  <c r="Y146" i="3"/>
  <c r="Y178" i="3"/>
  <c r="Y210" i="3"/>
  <c r="AB234" i="3"/>
  <c r="Y241" i="3"/>
  <c r="Y274" i="3"/>
  <c r="AB298" i="3"/>
  <c r="AB330" i="3"/>
  <c r="Y338" i="3"/>
  <c r="Y345" i="3"/>
  <c r="AB362" i="3"/>
  <c r="Y370" i="3"/>
  <c r="AB394" i="3"/>
  <c r="Y402" i="3"/>
  <c r="AB426" i="3"/>
  <c r="Y434" i="3"/>
  <c r="AB458" i="3"/>
  <c r="Y466" i="3"/>
  <c r="AB490" i="3"/>
  <c r="AB522" i="3"/>
  <c r="AB554" i="3"/>
  <c r="AB586" i="3"/>
  <c r="AB618" i="3"/>
  <c r="AB235" i="3"/>
  <c r="Y291" i="3"/>
  <c r="Y475" i="3"/>
  <c r="AB619" i="3"/>
  <c r="Y12" i="3"/>
  <c r="AB36" i="3"/>
  <c r="AB164" i="3"/>
  <c r="AB196" i="3"/>
  <c r="Y204" i="3"/>
  <c r="AB260" i="3"/>
  <c r="Y268" i="3"/>
  <c r="AB292" i="3"/>
  <c r="Y300" i="3"/>
  <c r="AB356" i="3"/>
  <c r="AB388" i="3"/>
  <c r="AB420" i="3"/>
  <c r="AB452" i="3"/>
  <c r="Y460" i="3"/>
  <c r="AB484" i="3"/>
  <c r="AB516" i="3"/>
  <c r="Y524" i="3"/>
  <c r="AB548" i="3"/>
  <c r="Y556" i="3"/>
  <c r="Y588" i="3"/>
  <c r="Y620" i="3"/>
  <c r="AB375" i="3"/>
  <c r="Y383" i="3"/>
  <c r="AA399" i="3"/>
  <c r="AB407" i="3"/>
  <c r="AA431" i="3"/>
  <c r="AC439" i="3"/>
  <c r="AA463" i="3"/>
  <c r="AC471" i="3"/>
  <c r="Y479" i="3"/>
  <c r="AC503" i="3"/>
  <c r="AA527" i="3"/>
  <c r="AC535" i="3"/>
  <c r="Y543" i="3"/>
  <c r="AC567" i="3"/>
  <c r="AA591" i="3"/>
  <c r="AC599" i="3"/>
  <c r="AA623" i="3"/>
  <c r="AC631" i="3"/>
  <c r="AA155" i="3"/>
  <c r="AC203" i="3"/>
  <c r="AA331" i="3"/>
  <c r="AC379" i="3"/>
  <c r="AC563" i="3"/>
  <c r="AA16" i="3"/>
  <c r="X24" i="3"/>
  <c r="AC24" i="3"/>
  <c r="AA48" i="3"/>
  <c r="AC56" i="3"/>
  <c r="AA80" i="3"/>
  <c r="AC88" i="3"/>
  <c r="AA112" i="3"/>
  <c r="AC120" i="3"/>
  <c r="Y128" i="3"/>
  <c r="AA144" i="3"/>
  <c r="AC152" i="3"/>
  <c r="AA176" i="3"/>
  <c r="AC184" i="3"/>
  <c r="Y192" i="3"/>
  <c r="AA208" i="3"/>
  <c r="AC216" i="3"/>
  <c r="AA240" i="3"/>
  <c r="AC248" i="3"/>
  <c r="Y256" i="3"/>
  <c r="AA272" i="3"/>
  <c r="AC280" i="3"/>
  <c r="Y288" i="3"/>
  <c r="AA304" i="3"/>
  <c r="AB312" i="3"/>
  <c r="Y320" i="3"/>
  <c r="AA336" i="3"/>
  <c r="AC344" i="3"/>
  <c r="Y352" i="3"/>
  <c r="AB376" i="3"/>
  <c r="Y386" i="3"/>
  <c r="AA401" i="3"/>
  <c r="AB408" i="3"/>
  <c r="AA432" i="3"/>
  <c r="AC440" i="3"/>
  <c r="AA464" i="3"/>
  <c r="AC472" i="3"/>
  <c r="AA496" i="3"/>
  <c r="AC504" i="3"/>
  <c r="AA528" i="3"/>
  <c r="AC540" i="3"/>
  <c r="AA560" i="3"/>
  <c r="AC568" i="3"/>
  <c r="AA592" i="3"/>
  <c r="AC600" i="3"/>
  <c r="Y608" i="3"/>
  <c r="AA624" i="3"/>
  <c r="AC632" i="3"/>
  <c r="AB195" i="3"/>
  <c r="AC251" i="3"/>
  <c r="AA587" i="3"/>
  <c r="AC611" i="3"/>
  <c r="Y644" i="3"/>
  <c r="AA17" i="3"/>
  <c r="X25" i="3"/>
  <c r="AC25" i="3"/>
  <c r="AA49" i="3"/>
  <c r="AC57" i="3"/>
  <c r="AA81" i="3"/>
  <c r="AC89" i="3"/>
  <c r="AA113" i="3"/>
  <c r="AC121" i="3"/>
  <c r="Y129" i="3"/>
  <c r="AA145" i="3"/>
  <c r="AC153" i="3"/>
  <c r="AA177" i="3"/>
  <c r="AC185" i="3"/>
  <c r="Y193" i="3"/>
  <c r="AA209" i="3"/>
  <c r="AC217" i="3"/>
  <c r="AA243" i="3"/>
  <c r="AC249" i="3"/>
  <c r="Y257" i="3"/>
  <c r="AA273" i="3"/>
  <c r="AC281" i="3"/>
  <c r="Y289" i="3"/>
  <c r="AA305" i="3"/>
  <c r="AC313" i="3"/>
  <c r="AA337" i="3"/>
  <c r="AC346" i="3"/>
  <c r="Y353" i="3"/>
  <c r="AA369" i="3"/>
  <c r="AB377" i="3"/>
  <c r="AA400" i="3"/>
  <c r="AA409" i="3"/>
  <c r="Y417" i="3"/>
  <c r="AA433" i="3"/>
  <c r="AC441" i="3"/>
  <c r="AA465" i="3"/>
  <c r="AC473" i="3"/>
  <c r="Y489" i="3"/>
  <c r="AA497" i="3"/>
  <c r="AB505" i="3"/>
  <c r="AA529" i="3"/>
  <c r="Y541" i="3"/>
  <c r="AC541" i="3"/>
  <c r="AA561" i="3"/>
  <c r="AC569" i="3"/>
  <c r="AA593" i="3"/>
  <c r="AC601" i="3"/>
  <c r="AA625" i="3"/>
  <c r="AB633" i="3"/>
  <c r="Y641" i="3"/>
  <c r="AA35" i="3"/>
  <c r="AC51" i="3"/>
  <c r="AA123" i="3"/>
  <c r="AC147" i="3"/>
  <c r="AA267" i="3"/>
  <c r="AC491" i="3"/>
  <c r="AC10" i="3"/>
  <c r="AA34" i="3"/>
  <c r="AA58" i="3"/>
  <c r="AA98" i="3"/>
  <c r="AC106" i="3"/>
  <c r="AA122" i="3"/>
  <c r="AA162" i="3"/>
  <c r="AC170" i="3"/>
  <c r="AC202" i="3"/>
  <c r="AA290" i="3"/>
  <c r="AC362" i="3"/>
  <c r="AA385" i="3"/>
  <c r="AC75" i="3"/>
  <c r="AC235" i="3"/>
  <c r="AC419" i="3"/>
  <c r="AA571" i="3"/>
  <c r="AC619" i="3"/>
  <c r="AA28" i="3"/>
  <c r="AC36" i="3"/>
  <c r="Y44" i="3"/>
  <c r="AA60" i="3"/>
  <c r="AC68" i="3"/>
  <c r="AA92" i="3"/>
  <c r="AC100" i="3"/>
  <c r="Y108" i="3"/>
  <c r="AC132" i="3"/>
  <c r="AA156" i="3"/>
  <c r="AC164" i="3"/>
  <c r="Y172" i="3"/>
  <c r="AA188" i="3"/>
  <c r="AC196" i="3"/>
  <c r="AA220" i="3"/>
  <c r="AC228" i="3"/>
  <c r="Y236" i="3"/>
  <c r="AA252" i="3"/>
  <c r="AC260" i="3"/>
  <c r="AA284" i="3"/>
  <c r="AC292" i="3"/>
  <c r="AA316" i="3"/>
  <c r="AC324" i="3"/>
  <c r="Y332" i="3"/>
  <c r="AA348" i="3"/>
  <c r="AC356" i="3"/>
  <c r="AC388" i="3"/>
  <c r="Y396" i="3"/>
  <c r="AA412" i="3"/>
  <c r="AC420" i="3"/>
  <c r="Y428" i="3"/>
  <c r="AC452" i="3"/>
  <c r="AA476" i="3"/>
  <c r="AC484" i="3"/>
  <c r="AA508" i="3"/>
  <c r="AC516" i="3"/>
  <c r="AA538" i="3"/>
  <c r="AC548" i="3"/>
  <c r="AA572" i="3"/>
  <c r="AC580" i="3"/>
  <c r="AA604" i="3"/>
  <c r="AC612" i="3"/>
  <c r="Y449" i="3"/>
  <c r="AB643" i="3"/>
  <c r="Y306" i="3"/>
  <c r="AB371" i="3"/>
  <c r="AB124" i="3"/>
  <c r="AB508" i="3"/>
  <c r="AB538" i="3"/>
  <c r="Y548" i="3"/>
  <c r="AB572" i="3"/>
  <c r="Y580" i="3"/>
  <c r="AB604" i="3"/>
  <c r="Y612" i="3"/>
  <c r="AA135" i="3"/>
  <c r="AC143" i="3"/>
  <c r="Y151" i="3"/>
  <c r="AA167" i="3"/>
  <c r="AC175" i="3"/>
  <c r="AA199" i="3"/>
  <c r="AC207" i="3"/>
  <c r="Y215" i="3"/>
  <c r="AA231" i="3"/>
  <c r="AC239" i="3"/>
  <c r="Y247" i="3"/>
  <c r="AA263" i="3"/>
  <c r="AC271" i="3"/>
  <c r="Y279" i="3"/>
  <c r="AA295" i="3"/>
  <c r="AC303" i="3"/>
  <c r="Y311" i="3"/>
  <c r="AA327" i="3"/>
  <c r="AA359" i="3"/>
  <c r="AC367" i="3"/>
  <c r="AA391" i="3"/>
  <c r="AC399" i="3"/>
  <c r="AA423" i="3"/>
  <c r="AC431" i="3"/>
  <c r="AA455" i="3"/>
  <c r="AC463" i="3"/>
  <c r="AC495" i="3"/>
  <c r="AA519" i="3"/>
  <c r="AC527" i="3"/>
  <c r="AC559" i="3"/>
  <c r="AC591" i="3"/>
  <c r="AA615" i="3"/>
  <c r="Y623" i="3"/>
  <c r="AC623" i="3"/>
  <c r="AA275" i="3"/>
  <c r="AC331" i="3"/>
  <c r="AA467" i="3"/>
  <c r="AC515" i="3"/>
  <c r="AA8" i="3"/>
  <c r="X16" i="3"/>
  <c r="AC16" i="3"/>
  <c r="AA40" i="3"/>
  <c r="AC48" i="3"/>
  <c r="AC80" i="3"/>
  <c r="Y88" i="3"/>
  <c r="AA104" i="3"/>
  <c r="AC112" i="3"/>
  <c r="Y120" i="3"/>
  <c r="AC144" i="3"/>
  <c r="Y152" i="3"/>
  <c r="AA168" i="3"/>
  <c r="AC176" i="3"/>
  <c r="Y184" i="3"/>
  <c r="AC208" i="3"/>
  <c r="Y216" i="3"/>
  <c r="AA232" i="3"/>
  <c r="AC240" i="3"/>
  <c r="AC272" i="3"/>
  <c r="Y280" i="3"/>
  <c r="AA296" i="3"/>
  <c r="AC304" i="3"/>
  <c r="Y312" i="3"/>
  <c r="AA360" i="3"/>
  <c r="AC368" i="3"/>
  <c r="AC401" i="3"/>
  <c r="AA424" i="3"/>
  <c r="AC432" i="3"/>
  <c r="AA456" i="3"/>
  <c r="AC464" i="3"/>
  <c r="AC496" i="3"/>
  <c r="AA520" i="3"/>
  <c r="AC528" i="3"/>
  <c r="AC560" i="3"/>
  <c r="AA584" i="3"/>
  <c r="AC592" i="3"/>
  <c r="AA616" i="3"/>
  <c r="AC624" i="3"/>
  <c r="Y632" i="3"/>
  <c r="AA91" i="3"/>
  <c r="AC195" i="3"/>
  <c r="AA347" i="3"/>
  <c r="AC395" i="3"/>
  <c r="AA536" i="3"/>
  <c r="AC587" i="3"/>
  <c r="AA9" i="3"/>
  <c r="X17" i="3"/>
  <c r="AC17" i="3"/>
  <c r="AA41" i="3"/>
  <c r="AC49" i="3"/>
  <c r="AA73" i="3"/>
  <c r="AC81" i="3"/>
  <c r="Y89" i="3"/>
  <c r="AA105" i="3"/>
  <c r="AC113" i="3"/>
  <c r="Y121" i="3"/>
  <c r="AC145" i="3"/>
  <c r="Y153" i="3"/>
  <c r="AA169" i="3"/>
  <c r="AC177" i="3"/>
  <c r="Y185" i="3"/>
  <c r="AA201" i="3"/>
  <c r="AC209" i="3"/>
  <c r="Y217" i="3"/>
  <c r="AA233" i="3"/>
  <c r="AC243" i="3"/>
  <c r="Y249" i="3"/>
  <c r="AA265" i="3"/>
  <c r="AC273" i="3"/>
  <c r="Y281" i="3"/>
  <c r="AA297" i="3"/>
  <c r="AC305" i="3"/>
  <c r="Y313" i="3"/>
  <c r="AA329" i="3"/>
  <c r="AC337" i="3"/>
  <c r="AA361" i="3"/>
  <c r="AC369" i="3"/>
  <c r="Y377" i="3"/>
  <c r="AA393" i="3"/>
  <c r="AC400" i="3"/>
  <c r="Y409" i="3"/>
  <c r="AA425" i="3"/>
  <c r="AC433" i="3"/>
  <c r="Y441" i="3"/>
  <c r="AA457" i="3"/>
  <c r="AC465" i="3"/>
  <c r="AA489" i="3"/>
  <c r="AC497" i="3"/>
  <c r="AA521" i="3"/>
  <c r="AC529" i="3"/>
  <c r="AA553" i="3"/>
  <c r="AC561" i="3"/>
  <c r="AA585" i="3"/>
  <c r="AC593" i="3"/>
  <c r="AA617" i="3"/>
  <c r="AC625" i="3"/>
  <c r="AA19" i="3"/>
  <c r="AC35" i="3"/>
  <c r="AA107" i="3"/>
  <c r="AC123" i="3"/>
  <c r="AA227" i="3"/>
  <c r="AC267" i="3"/>
  <c r="AA403" i="3"/>
  <c r="AC459" i="3"/>
  <c r="AA603" i="3"/>
  <c r="AC643" i="3"/>
  <c r="AA26" i="3"/>
  <c r="AC34" i="3"/>
  <c r="AC66" i="3"/>
  <c r="AA90" i="3"/>
  <c r="AC98" i="3"/>
  <c r="AC130" i="3"/>
  <c r="AA154" i="3"/>
  <c r="AC162" i="3"/>
  <c r="AA187" i="3"/>
  <c r="AC194" i="3"/>
  <c r="AA218" i="3"/>
  <c r="AC226" i="3"/>
  <c r="AC258" i="3"/>
  <c r="AA282" i="3"/>
  <c r="AC290" i="3"/>
  <c r="AA314" i="3"/>
  <c r="AC322" i="3"/>
  <c r="Y330" i="3"/>
  <c r="AA345" i="3"/>
  <c r="AC354" i="3"/>
  <c r="Y362" i="3"/>
  <c r="AA378" i="3"/>
  <c r="AC385" i="3"/>
  <c r="Y394" i="3"/>
  <c r="AA410" i="3"/>
  <c r="AC418" i="3"/>
  <c r="Y426" i="3"/>
  <c r="AC450" i="3"/>
  <c r="AA474" i="3"/>
  <c r="AC482" i="3"/>
  <c r="AA506" i="3"/>
  <c r="AC514" i="3"/>
  <c r="AA537" i="3"/>
  <c r="AC546" i="3"/>
  <c r="AA570" i="3"/>
  <c r="AC578" i="3"/>
  <c r="AA602" i="3"/>
  <c r="AC610" i="3"/>
  <c r="AA634" i="3"/>
  <c r="AC642" i="3"/>
  <c r="AA163" i="3"/>
  <c r="AC186" i="3"/>
  <c r="AA323" i="3"/>
  <c r="AC371" i="3"/>
  <c r="AA523" i="3"/>
  <c r="AC571" i="3"/>
  <c r="AA20" i="3"/>
  <c r="AC28" i="3"/>
  <c r="AA52" i="3"/>
  <c r="AC60" i="3"/>
  <c r="Y68" i="3"/>
  <c r="AA84" i="3"/>
  <c r="AC92" i="3"/>
  <c r="AA116" i="3"/>
  <c r="AC124" i="3"/>
  <c r="Y132" i="3"/>
  <c r="AA148" i="3"/>
  <c r="AC156" i="3"/>
  <c r="AA180" i="3"/>
  <c r="AC188" i="3"/>
  <c r="Y196" i="3"/>
  <c r="AA212" i="3"/>
  <c r="AC220" i="3"/>
  <c r="AA244" i="3"/>
  <c r="AC252" i="3"/>
  <c r="Y260" i="3"/>
  <c r="AA276" i="3"/>
  <c r="AC284" i="3"/>
  <c r="AA308" i="3"/>
  <c r="AC316" i="3"/>
  <c r="AA340" i="3"/>
  <c r="AC348" i="3"/>
  <c r="AA372" i="3"/>
  <c r="AC380" i="3"/>
  <c r="Y388" i="3"/>
  <c r="AC412" i="3"/>
  <c r="AA468" i="3"/>
  <c r="AC476" i="3"/>
  <c r="AA500" i="3"/>
  <c r="AC508" i="3"/>
  <c r="Y516" i="3"/>
  <c r="AA532" i="3"/>
  <c r="AC538" i="3"/>
  <c r="AA564" i="3"/>
  <c r="AC572" i="3"/>
  <c r="AA596" i="3"/>
  <c r="AC604" i="3"/>
  <c r="W453" i="3"/>
  <c r="E3" i="3"/>
  <c r="E647" i="8" s="1"/>
  <c r="R3" i="3" l="1"/>
  <c r="V3" i="3"/>
  <c r="E647" i="11"/>
  <c r="E647" i="12"/>
  <c r="J3" i="3"/>
  <c r="H647" i="11"/>
  <c r="H647" i="12"/>
  <c r="N3" i="3"/>
  <c r="AB3" i="3"/>
  <c r="Y3" i="3"/>
</calcChain>
</file>

<file path=xl/sharedStrings.xml><?xml version="1.0" encoding="utf-8"?>
<sst xmlns="http://schemas.openxmlformats.org/spreadsheetml/2006/main" count="4019" uniqueCount="754">
  <si>
    <t>Município</t>
  </si>
  <si>
    <t>Receita de Impostos 2019</t>
  </si>
  <si>
    <t>Despesa Empenhada 2019</t>
  </si>
  <si>
    <t>Despesa Liquidada 2019</t>
  </si>
  <si>
    <t>Receita de Impostos 2020</t>
  </si>
  <si>
    <t>Despesa Empenhada 2020</t>
  </si>
  <si>
    <t>Despesa Liquidada 2020</t>
  </si>
  <si>
    <t>Adamantina</t>
  </si>
  <si>
    <t>Adolfo</t>
  </si>
  <si>
    <t>Aguaí</t>
  </si>
  <si>
    <t>Águas da Prata</t>
  </si>
  <si>
    <t>Águas de Lindóia</t>
  </si>
  <si>
    <t>Águas de Santa Bárbara</t>
  </si>
  <si>
    <t>Águas de São Pedro</t>
  </si>
  <si>
    <t>Agudos</t>
  </si>
  <si>
    <t>Alambari</t>
  </si>
  <si>
    <t>Alfredo Marcondes</t>
  </si>
  <si>
    <t>Altair</t>
  </si>
  <si>
    <t>Altinópolis</t>
  </si>
  <si>
    <t>Alto Alegre</t>
  </si>
  <si>
    <t>Alumínio</t>
  </si>
  <si>
    <t>Álvares Florence</t>
  </si>
  <si>
    <t>Álvares Machado</t>
  </si>
  <si>
    <t>Álvaro de Carvalho</t>
  </si>
  <si>
    <t>Alvinlândia</t>
  </si>
  <si>
    <t>Americana</t>
  </si>
  <si>
    <t>Américo Brasiliense</t>
  </si>
  <si>
    <t>Américo de Campos</t>
  </si>
  <si>
    <t>Amparo</t>
  </si>
  <si>
    <t>Analândia</t>
  </si>
  <si>
    <t>Andradina</t>
  </si>
  <si>
    <t>Angatuba</t>
  </si>
  <si>
    <t>Anhembi</t>
  </si>
  <si>
    <t>Anhumas</t>
  </si>
  <si>
    <t>Aparecida</t>
  </si>
  <si>
    <t>Aparecida d'Oeste</t>
  </si>
  <si>
    <t>Apiaí</t>
  </si>
  <si>
    <t>Araçariguama</t>
  </si>
  <si>
    <t>Araçatuba</t>
  </si>
  <si>
    <t>Araçoiaba da Serra</t>
  </si>
  <si>
    <t>Aramina</t>
  </si>
  <si>
    <t>Arandu</t>
  </si>
  <si>
    <t>Arapeí</t>
  </si>
  <si>
    <t>Araraquara</t>
  </si>
  <si>
    <t>Araras</t>
  </si>
  <si>
    <t>Arco-Íris</t>
  </si>
  <si>
    <t>Arealva</t>
  </si>
  <si>
    <t>Areias</t>
  </si>
  <si>
    <t>Areiópolis</t>
  </si>
  <si>
    <t>Ariranha</t>
  </si>
  <si>
    <t>Artur Nogueira</t>
  </si>
  <si>
    <t>Arujá</t>
  </si>
  <si>
    <t>Aspásia</t>
  </si>
  <si>
    <t>Assis</t>
  </si>
  <si>
    <t>Atibaia</t>
  </si>
  <si>
    <t>Auriflama</t>
  </si>
  <si>
    <t>Avaí</t>
  </si>
  <si>
    <t>Avanhandava</t>
  </si>
  <si>
    <t>Avaré</t>
  </si>
  <si>
    <t>Bady Bassitt</t>
  </si>
  <si>
    <t>Balbinos</t>
  </si>
  <si>
    <t>Bálsamo</t>
  </si>
  <si>
    <t>Bananal</t>
  </si>
  <si>
    <t>Barão de Antonina</t>
  </si>
  <si>
    <t>Barbosa</t>
  </si>
  <si>
    <t>Bariri</t>
  </si>
  <si>
    <t>Barra Bonita</t>
  </si>
  <si>
    <t>Barra do Chapéu</t>
  </si>
  <si>
    <t>Barra do Turvo</t>
  </si>
  <si>
    <t>Barretos</t>
  </si>
  <si>
    <t>Barrinha</t>
  </si>
  <si>
    <t>Barueri</t>
  </si>
  <si>
    <t>Bastos</t>
  </si>
  <si>
    <t>Batatais</t>
  </si>
  <si>
    <t>Bauru</t>
  </si>
  <si>
    <t>Bebedouro</t>
  </si>
  <si>
    <t>Bento de Abreu</t>
  </si>
  <si>
    <t>Bernardino de Campos</t>
  </si>
  <si>
    <t>Bertioga</t>
  </si>
  <si>
    <t>Bilac</t>
  </si>
  <si>
    <t>Birigui</t>
  </si>
  <si>
    <t>Biritiba-Mirim</t>
  </si>
  <si>
    <t>Boa Esperança do Sul</t>
  </si>
  <si>
    <t>Bocaina</t>
  </si>
  <si>
    <t>Bofete</t>
  </si>
  <si>
    <t>Boituva</t>
  </si>
  <si>
    <t>Bom Jesus dos Perdões</t>
  </si>
  <si>
    <t>Bom Sucesso de Itararé</t>
  </si>
  <si>
    <t>Borá</t>
  </si>
  <si>
    <t>Boracéia</t>
  </si>
  <si>
    <t>Borborema</t>
  </si>
  <si>
    <t>Borebi</t>
  </si>
  <si>
    <t>Botucatu</t>
  </si>
  <si>
    <t>Bragança Paulista</t>
  </si>
  <si>
    <t>Braúna</t>
  </si>
  <si>
    <t>Brejo Alegre</t>
  </si>
  <si>
    <t>Brodowski</t>
  </si>
  <si>
    <t>Brotas</t>
  </si>
  <si>
    <t>Buri</t>
  </si>
  <si>
    <t>Buritama</t>
  </si>
  <si>
    <t>Buritizal</t>
  </si>
  <si>
    <t>Cabrália Paulista</t>
  </si>
  <si>
    <t>Cabreúva</t>
  </si>
  <si>
    <t>Caçapava</t>
  </si>
  <si>
    <t>Cachoeira Paulista</t>
  </si>
  <si>
    <t>Caconde</t>
  </si>
  <si>
    <t>Cafelândia</t>
  </si>
  <si>
    <t>Caiabu</t>
  </si>
  <si>
    <t>Caieiras</t>
  </si>
  <si>
    <t>Caiuá</t>
  </si>
  <si>
    <t>Cajamar</t>
  </si>
  <si>
    <t>Cajati</t>
  </si>
  <si>
    <t>Cajobi</t>
  </si>
  <si>
    <t>Cajuru</t>
  </si>
  <si>
    <t>Campina do Monte Alegre</t>
  </si>
  <si>
    <t>Campinas</t>
  </si>
  <si>
    <t>Campo Limpo Paulista</t>
  </si>
  <si>
    <t>Campos do Jordão</t>
  </si>
  <si>
    <t>Campos Novos Paulista</t>
  </si>
  <si>
    <t>Cananéia</t>
  </si>
  <si>
    <t>Canas</t>
  </si>
  <si>
    <t>Cândido Mota</t>
  </si>
  <si>
    <t>Cândido Rodrigues</t>
  </si>
  <si>
    <t>Canitar</t>
  </si>
  <si>
    <t>Capão Bonito</t>
  </si>
  <si>
    <t>Capela do Alto</t>
  </si>
  <si>
    <t>Capivari</t>
  </si>
  <si>
    <t>Caraguatatuba</t>
  </si>
  <si>
    <t>Carapicuíba</t>
  </si>
  <si>
    <t>Cardoso</t>
  </si>
  <si>
    <t>Casa Branca</t>
  </si>
  <si>
    <t>Cássia dos Coqueiros</t>
  </si>
  <si>
    <t>Castilho</t>
  </si>
  <si>
    <t>Catanduva</t>
  </si>
  <si>
    <t>Catiguá</t>
  </si>
  <si>
    <t>Cedral</t>
  </si>
  <si>
    <t>Cerqueira César</t>
  </si>
  <si>
    <t>Cerquilho</t>
  </si>
  <si>
    <t>Cesário Lange</t>
  </si>
  <si>
    <t>Charqueada</t>
  </si>
  <si>
    <t>Chavantes</t>
  </si>
  <si>
    <t>Clementina</t>
  </si>
  <si>
    <t>Colina</t>
  </si>
  <si>
    <t>Colômbia</t>
  </si>
  <si>
    <t>Conchal</t>
  </si>
  <si>
    <t>Conchas</t>
  </si>
  <si>
    <t>Cordeirópolis</t>
  </si>
  <si>
    <t>Coroados</t>
  </si>
  <si>
    <t>Coronel Macedo</t>
  </si>
  <si>
    <t>Corumbataí</t>
  </si>
  <si>
    <t>Cosmópolis</t>
  </si>
  <si>
    <t>Cosmorama</t>
  </si>
  <si>
    <t>Cotia</t>
  </si>
  <si>
    <t>Cravinhos</t>
  </si>
  <si>
    <t>Cristais Paulista</t>
  </si>
  <si>
    <t>Cruzália</t>
  </si>
  <si>
    <t>Cruzeiro</t>
  </si>
  <si>
    <t>Cubatão</t>
  </si>
  <si>
    <t>Cunha</t>
  </si>
  <si>
    <t>Descalvado</t>
  </si>
  <si>
    <t>Diadema</t>
  </si>
  <si>
    <t>Dirce Reis</t>
  </si>
  <si>
    <t>Divinolândia</t>
  </si>
  <si>
    <t>Dobrada</t>
  </si>
  <si>
    <t>Dois Córregos</t>
  </si>
  <si>
    <t>Dolcinópolis</t>
  </si>
  <si>
    <t>Dourado</t>
  </si>
  <si>
    <t>Dracena</t>
  </si>
  <si>
    <t>Duartina</t>
  </si>
  <si>
    <t>Dumont</t>
  </si>
  <si>
    <t>Echaporã</t>
  </si>
  <si>
    <t>Eldorado</t>
  </si>
  <si>
    <t>Elias Fausto</t>
  </si>
  <si>
    <t>Elisiário</t>
  </si>
  <si>
    <t>Embaúba</t>
  </si>
  <si>
    <t>Embu das Artes</t>
  </si>
  <si>
    <t>Embu-Guaçu</t>
  </si>
  <si>
    <t>Emilianópolis</t>
  </si>
  <si>
    <t>Engenheiro Coelho</t>
  </si>
  <si>
    <t>Espírito Santo do Pinhal</t>
  </si>
  <si>
    <t>Espírito Santo do Turvo</t>
  </si>
  <si>
    <t>Estiva Gerbi</t>
  </si>
  <si>
    <t>Estrela d'Oeste</t>
  </si>
  <si>
    <t>Estrela do Norte</t>
  </si>
  <si>
    <t>Euclides da Cunha Paulista</t>
  </si>
  <si>
    <t>Fartura</t>
  </si>
  <si>
    <t>Fernandópolis</t>
  </si>
  <si>
    <t>Fernando Prestes</t>
  </si>
  <si>
    <t>Fernão</t>
  </si>
  <si>
    <t>Ferraz de Vasconcelos</t>
  </si>
  <si>
    <t>Flora Rica</t>
  </si>
  <si>
    <t>Floreal</t>
  </si>
  <si>
    <t>Flórida Paulista</t>
  </si>
  <si>
    <t>Florínia</t>
  </si>
  <si>
    <t>Franca</t>
  </si>
  <si>
    <t>Francisco Morato</t>
  </si>
  <si>
    <t>Franco da Rocha</t>
  </si>
  <si>
    <t>Gabriel Monteiro</t>
  </si>
  <si>
    <t>Gália</t>
  </si>
  <si>
    <t>Garça</t>
  </si>
  <si>
    <t>Gastão Vidigal</t>
  </si>
  <si>
    <t>Gavião Peixoto</t>
  </si>
  <si>
    <t>General Salgado</t>
  </si>
  <si>
    <t>Getulina</t>
  </si>
  <si>
    <t>Glicério</t>
  </si>
  <si>
    <t>Guaiçara</t>
  </si>
  <si>
    <t>Guaimbê</t>
  </si>
  <si>
    <t>Guaíra</t>
  </si>
  <si>
    <t>Guapiaçu</t>
  </si>
  <si>
    <t>Guapiara</t>
  </si>
  <si>
    <t>Guará</t>
  </si>
  <si>
    <t>Guaraçaí</t>
  </si>
  <si>
    <t>Guaraci</t>
  </si>
  <si>
    <t>Guarani d'Oeste</t>
  </si>
  <si>
    <t>Guarantã</t>
  </si>
  <si>
    <t>Guararapes</t>
  </si>
  <si>
    <t>Guararema</t>
  </si>
  <si>
    <t>Guaratinguetá</t>
  </si>
  <si>
    <t>Guareí</t>
  </si>
  <si>
    <t>Guariba</t>
  </si>
  <si>
    <t>Guarujá</t>
  </si>
  <si>
    <t>Guarulhos</t>
  </si>
  <si>
    <t>Guatapará</t>
  </si>
  <si>
    <t>Guzolândia</t>
  </si>
  <si>
    <t>Herculândia</t>
  </si>
  <si>
    <t>Holambra</t>
  </si>
  <si>
    <t>Hortolândia</t>
  </si>
  <si>
    <t>Iacanga</t>
  </si>
  <si>
    <t>Iacri</t>
  </si>
  <si>
    <t>Iaras</t>
  </si>
  <si>
    <t>Ibaté</t>
  </si>
  <si>
    <t>Ibirá</t>
  </si>
  <si>
    <t>Ibirarema</t>
  </si>
  <si>
    <t>Ibitinga</t>
  </si>
  <si>
    <t>Ibiúna</t>
  </si>
  <si>
    <t>Icém</t>
  </si>
  <si>
    <t>Iepê</t>
  </si>
  <si>
    <t>Igaraçu do Tietê</t>
  </si>
  <si>
    <t>Igarapava</t>
  </si>
  <si>
    <t>Igaratá</t>
  </si>
  <si>
    <t>Iguape</t>
  </si>
  <si>
    <t>Ilhabela</t>
  </si>
  <si>
    <t>Ilha Comprida</t>
  </si>
  <si>
    <t>Ilha Solteira</t>
  </si>
  <si>
    <t>Indaiatuba</t>
  </si>
  <si>
    <t>Indiana</t>
  </si>
  <si>
    <t>Indiaporã</t>
  </si>
  <si>
    <t>Inúbia Paulista</t>
  </si>
  <si>
    <t>Ipaussu</t>
  </si>
  <si>
    <t>Iperó</t>
  </si>
  <si>
    <t>Ipeúna</t>
  </si>
  <si>
    <t>Ipiguá</t>
  </si>
  <si>
    <t>Iporanga</t>
  </si>
  <si>
    <t>Ipuã</t>
  </si>
  <si>
    <t>Iracemápolis</t>
  </si>
  <si>
    <t>Irapuã</t>
  </si>
  <si>
    <t>Irapuru</t>
  </si>
  <si>
    <t>Itaberá</t>
  </si>
  <si>
    <t>Itaí</t>
  </si>
  <si>
    <t>Itajobi</t>
  </si>
  <si>
    <t>Itaju</t>
  </si>
  <si>
    <t>Itanhaém</t>
  </si>
  <si>
    <t>Itaóca</t>
  </si>
  <si>
    <t>Itapecerica da Serra</t>
  </si>
  <si>
    <t>Itapetininga</t>
  </si>
  <si>
    <t>Itapeva</t>
  </si>
  <si>
    <t>Itapevi</t>
  </si>
  <si>
    <t>Itapira</t>
  </si>
  <si>
    <t>Itapirapuã Paulista</t>
  </si>
  <si>
    <t>Itápolis</t>
  </si>
  <si>
    <t>Itaporanga</t>
  </si>
  <si>
    <t>Itapuí</t>
  </si>
  <si>
    <t>Itapura</t>
  </si>
  <si>
    <t>Itaquaquecetuba</t>
  </si>
  <si>
    <t>Itararé</t>
  </si>
  <si>
    <t>Itariri</t>
  </si>
  <si>
    <t>Itatiba</t>
  </si>
  <si>
    <t>Itatinga</t>
  </si>
  <si>
    <t>Itirapina</t>
  </si>
  <si>
    <t>Itirapuã</t>
  </si>
  <si>
    <t>Itobi</t>
  </si>
  <si>
    <t>Itu</t>
  </si>
  <si>
    <t>Itupeva</t>
  </si>
  <si>
    <t>Ituverava</t>
  </si>
  <si>
    <t>Jaborandi</t>
  </si>
  <si>
    <t>Jaboticabal</t>
  </si>
  <si>
    <t>Jacareí</t>
  </si>
  <si>
    <t>Jaci</t>
  </si>
  <si>
    <t>Jacupiranga</t>
  </si>
  <si>
    <t>Jaguariúna</t>
  </si>
  <si>
    <t>Jales</t>
  </si>
  <si>
    <t>Jambeiro</t>
  </si>
  <si>
    <t>Jandira</t>
  </si>
  <si>
    <t>Jardinópolis</t>
  </si>
  <si>
    <t>Jarinu</t>
  </si>
  <si>
    <t>Jaú</t>
  </si>
  <si>
    <t>Jeriquara</t>
  </si>
  <si>
    <t>Joanópolis</t>
  </si>
  <si>
    <t>João Ramalho</t>
  </si>
  <si>
    <t>José Bonifácio</t>
  </si>
  <si>
    <t>Júlio Mesquita</t>
  </si>
  <si>
    <t>Jumirim</t>
  </si>
  <si>
    <t>Jundiaí</t>
  </si>
  <si>
    <t>Junqueirópolis</t>
  </si>
  <si>
    <t>Juquiá</t>
  </si>
  <si>
    <t>Juquitiba</t>
  </si>
  <si>
    <t>Lagoinha</t>
  </si>
  <si>
    <t>Laranjal Paulista</t>
  </si>
  <si>
    <t>Lavínia</t>
  </si>
  <si>
    <t>Lavrinhas</t>
  </si>
  <si>
    <t>Leme</t>
  </si>
  <si>
    <t>Lençóis Paulista</t>
  </si>
  <si>
    <t>Limeira</t>
  </si>
  <si>
    <t>Lindóia</t>
  </si>
  <si>
    <t>Lins</t>
  </si>
  <si>
    <t>Lorena</t>
  </si>
  <si>
    <t>Lourdes</t>
  </si>
  <si>
    <t>Louveira</t>
  </si>
  <si>
    <t>Lucélia</t>
  </si>
  <si>
    <t>Lucianópolis</t>
  </si>
  <si>
    <t>Luís Antônio</t>
  </si>
  <si>
    <t>Luiziânia</t>
  </si>
  <si>
    <t>Lupércio</t>
  </si>
  <si>
    <t>Lutécia</t>
  </si>
  <si>
    <t>Macatuba</t>
  </si>
  <si>
    <t>Macaubal</t>
  </si>
  <si>
    <t>Macedônia</t>
  </si>
  <si>
    <t>Magda</t>
  </si>
  <si>
    <t>Mairinque</t>
  </si>
  <si>
    <t>Mairiporã</t>
  </si>
  <si>
    <t>Manduri</t>
  </si>
  <si>
    <t>Marabá Paulista</t>
  </si>
  <si>
    <t>Maracaí</t>
  </si>
  <si>
    <t>Marapoama</t>
  </si>
  <si>
    <t>Mariápolis</t>
  </si>
  <si>
    <t>Marília</t>
  </si>
  <si>
    <t>Marinópolis</t>
  </si>
  <si>
    <t>Martinópolis</t>
  </si>
  <si>
    <t>Matão</t>
  </si>
  <si>
    <t>Mauá</t>
  </si>
  <si>
    <t>Mendonça</t>
  </si>
  <si>
    <t>Meridiano</t>
  </si>
  <si>
    <t>Mesópolis</t>
  </si>
  <si>
    <t>Miguelópolis</t>
  </si>
  <si>
    <t>Mineiros do Tietê</t>
  </si>
  <si>
    <t>Miracatu</t>
  </si>
  <si>
    <t>Mira Estrela</t>
  </si>
  <si>
    <t>Mirandópolis</t>
  </si>
  <si>
    <t>Mirante do Paranapanema</t>
  </si>
  <si>
    <t>Mirassol</t>
  </si>
  <si>
    <t>Mirassolândia</t>
  </si>
  <si>
    <t>Mococa</t>
  </si>
  <si>
    <t>Mogi das Cruzes</t>
  </si>
  <si>
    <t>Mogi Guaçu</t>
  </si>
  <si>
    <t>Mogi Mirim</t>
  </si>
  <si>
    <t>Mombuca</t>
  </si>
  <si>
    <t>Monções</t>
  </si>
  <si>
    <t>Mongaguá</t>
  </si>
  <si>
    <t>Monte Alegre do Sul</t>
  </si>
  <si>
    <t>Monte Alto</t>
  </si>
  <si>
    <t>Monte Aprazível</t>
  </si>
  <si>
    <t>Monte Azul Paulista</t>
  </si>
  <si>
    <t>Monte Castelo</t>
  </si>
  <si>
    <t>Monteiro Lobato</t>
  </si>
  <si>
    <t>Monte Mor</t>
  </si>
  <si>
    <t>Morro Agudo</t>
  </si>
  <si>
    <t>Morungaba</t>
  </si>
  <si>
    <t>Motuca</t>
  </si>
  <si>
    <t>Murutinga do Sul</t>
  </si>
  <si>
    <t>Nantes</t>
  </si>
  <si>
    <t>Narandiba</t>
  </si>
  <si>
    <t>Natividade da Serra</t>
  </si>
  <si>
    <t>Nazaré Paulista</t>
  </si>
  <si>
    <t>Neves Paulista</t>
  </si>
  <si>
    <t>Nhandeara</t>
  </si>
  <si>
    <t>Nipoã</t>
  </si>
  <si>
    <t>Nova Aliança</t>
  </si>
  <si>
    <t>Nova Campina</t>
  </si>
  <si>
    <t>Nova Canaã Paulista</t>
  </si>
  <si>
    <t>Nova Castilho</t>
  </si>
  <si>
    <t>Nova Europa</t>
  </si>
  <si>
    <t>Nova Granada</t>
  </si>
  <si>
    <t>Nova Guataporanga</t>
  </si>
  <si>
    <t>Nova Independência</t>
  </si>
  <si>
    <t>Novais</t>
  </si>
  <si>
    <t>Nova Luzitânia</t>
  </si>
  <si>
    <t>Nova Odessa</t>
  </si>
  <si>
    <t>Novo Horizonte</t>
  </si>
  <si>
    <t>Nuporanga</t>
  </si>
  <si>
    <t>Ocauçu</t>
  </si>
  <si>
    <t>Óleo</t>
  </si>
  <si>
    <t>Olímpia</t>
  </si>
  <si>
    <t>Onda Verde</t>
  </si>
  <si>
    <t>Oriente</t>
  </si>
  <si>
    <t>Orindiúva</t>
  </si>
  <si>
    <t>Orlândia</t>
  </si>
  <si>
    <t>Osasco</t>
  </si>
  <si>
    <t>Oscar Bressane</t>
  </si>
  <si>
    <t>Osvaldo Cruz</t>
  </si>
  <si>
    <t>Ourinhos</t>
  </si>
  <si>
    <t>Ouroeste</t>
  </si>
  <si>
    <t>Ouro Verde</t>
  </si>
  <si>
    <t>Pacaembu</t>
  </si>
  <si>
    <t>Palestina</t>
  </si>
  <si>
    <t>Palmares Paulista</t>
  </si>
  <si>
    <t>Palmeira d'Oeste</t>
  </si>
  <si>
    <t>Palmital</t>
  </si>
  <si>
    <t>Panorama</t>
  </si>
  <si>
    <t>Paraguaçu Paulista</t>
  </si>
  <si>
    <t>Paraibuna</t>
  </si>
  <si>
    <t>Paraíso</t>
  </si>
  <si>
    <t>Paranapanema</t>
  </si>
  <si>
    <t>Paranapuã</t>
  </si>
  <si>
    <t>Parapuã</t>
  </si>
  <si>
    <t>Pardinho</t>
  </si>
  <si>
    <t>Pariquera-Açu</t>
  </si>
  <si>
    <t>Parisi</t>
  </si>
  <si>
    <t>Patrocínio Paulista</t>
  </si>
  <si>
    <t>Paulicéia</t>
  </si>
  <si>
    <t>Paulínia</t>
  </si>
  <si>
    <t>Paulistânia</t>
  </si>
  <si>
    <t>Paulo de Faria</t>
  </si>
  <si>
    <t>Pederneiras</t>
  </si>
  <si>
    <t>Pedra Bela</t>
  </si>
  <si>
    <t>Pedranópolis</t>
  </si>
  <si>
    <t>Pedregulho</t>
  </si>
  <si>
    <t>Pedreira</t>
  </si>
  <si>
    <t>Pedrinhas Paulista</t>
  </si>
  <si>
    <t>Pedro de Toledo</t>
  </si>
  <si>
    <t>Penápolis</t>
  </si>
  <si>
    <t>Pereira Barreto</t>
  </si>
  <si>
    <t>Pereiras</t>
  </si>
  <si>
    <t>Peruíbe</t>
  </si>
  <si>
    <t>Piacatu</t>
  </si>
  <si>
    <t>Piedade</t>
  </si>
  <si>
    <t>Pilar do Sul</t>
  </si>
  <si>
    <t>Pindamonhangaba</t>
  </si>
  <si>
    <t>Pindorama</t>
  </si>
  <si>
    <t>Pinhalzinho</t>
  </si>
  <si>
    <t>Piquerobi</t>
  </si>
  <si>
    <t>Piquete</t>
  </si>
  <si>
    <t>Piracaia</t>
  </si>
  <si>
    <t>Piracicaba</t>
  </si>
  <si>
    <t>Piraju</t>
  </si>
  <si>
    <t>Pirajuí</t>
  </si>
  <si>
    <t>Pirangi</t>
  </si>
  <si>
    <t>Pirapora do Bom Jesus</t>
  </si>
  <si>
    <t>Pirapozinho</t>
  </si>
  <si>
    <t>Pirassununga</t>
  </si>
  <si>
    <t>Piratininga</t>
  </si>
  <si>
    <t>Pitangueiras</t>
  </si>
  <si>
    <t>Planalto</t>
  </si>
  <si>
    <t>Platina</t>
  </si>
  <si>
    <t>Poá</t>
  </si>
  <si>
    <t>Poloni</t>
  </si>
  <si>
    <t>Pompéia</t>
  </si>
  <si>
    <t>Pongaí</t>
  </si>
  <si>
    <t>Pontal</t>
  </si>
  <si>
    <t>Pontalinda</t>
  </si>
  <si>
    <t>Pontes Gestal</t>
  </si>
  <si>
    <t>Populina</t>
  </si>
  <si>
    <t>Porangaba</t>
  </si>
  <si>
    <t>Porto Feliz</t>
  </si>
  <si>
    <t>Porto Ferreira</t>
  </si>
  <si>
    <t>Potim</t>
  </si>
  <si>
    <t>Potirendaba</t>
  </si>
  <si>
    <t>Pracinha</t>
  </si>
  <si>
    <t>Pradópolis</t>
  </si>
  <si>
    <t>Praia Grande</t>
  </si>
  <si>
    <t>Pratânia</t>
  </si>
  <si>
    <t>Presidente Alves</t>
  </si>
  <si>
    <t>Presidente Bernardes</t>
  </si>
  <si>
    <t>Presidente Epitácio</t>
  </si>
  <si>
    <t>Presidente Prudente</t>
  </si>
  <si>
    <t>Presidente Venceslau</t>
  </si>
  <si>
    <t>Promissão</t>
  </si>
  <si>
    <t>Quadra</t>
  </si>
  <si>
    <t>Quatá</t>
  </si>
  <si>
    <t>Queiroz</t>
  </si>
  <si>
    <t>Queluz</t>
  </si>
  <si>
    <t>Quintana</t>
  </si>
  <si>
    <t>Rafard</t>
  </si>
  <si>
    <t>Rancharia</t>
  </si>
  <si>
    <t>Redenção da Serra</t>
  </si>
  <si>
    <t>Regente Feijó</t>
  </si>
  <si>
    <t>Reginópolis</t>
  </si>
  <si>
    <t>Registro</t>
  </si>
  <si>
    <t>Restinga</t>
  </si>
  <si>
    <t>Ribeira</t>
  </si>
  <si>
    <t>Ribeirão Bonito</t>
  </si>
  <si>
    <t>Ribeirão Branco</t>
  </si>
  <si>
    <t>Ribeirão Corrente</t>
  </si>
  <si>
    <t>Ribeirão dos Índios</t>
  </si>
  <si>
    <t>Ribeirão do Sul</t>
  </si>
  <si>
    <t>Ribeirão Grande</t>
  </si>
  <si>
    <t>Ribeirão Pires</t>
  </si>
  <si>
    <t>Ribeirão Preto</t>
  </si>
  <si>
    <t>Rifaina</t>
  </si>
  <si>
    <t>Rincão</t>
  </si>
  <si>
    <t>Rinópolis</t>
  </si>
  <si>
    <t>Rio Claro</t>
  </si>
  <si>
    <t>Rio das Pedras</t>
  </si>
  <si>
    <t>Rio Grande da Serra</t>
  </si>
  <si>
    <t>Riolândia</t>
  </si>
  <si>
    <t>Riversul</t>
  </si>
  <si>
    <t>Rosana</t>
  </si>
  <si>
    <t>Roseira</t>
  </si>
  <si>
    <t>Rubiácea</t>
  </si>
  <si>
    <t>Rubinéia</t>
  </si>
  <si>
    <t>Sabino</t>
  </si>
  <si>
    <t>Sagres</t>
  </si>
  <si>
    <t>Sales</t>
  </si>
  <si>
    <t>Sales Oliveira</t>
  </si>
  <si>
    <t>Salesópolis</t>
  </si>
  <si>
    <t>Salmourão</t>
  </si>
  <si>
    <t>Saltinho</t>
  </si>
  <si>
    <t>Salto</t>
  </si>
  <si>
    <t>Salto de Pirapora</t>
  </si>
  <si>
    <t>Salto Grande</t>
  </si>
  <si>
    <t>Sandovalina</t>
  </si>
  <si>
    <t>Santa Adélia</t>
  </si>
  <si>
    <t>Santa Albertina</t>
  </si>
  <si>
    <t>Santa Bárbara d'Oeste</t>
  </si>
  <si>
    <t>Santa Branca</t>
  </si>
  <si>
    <t>Santa Clara d'Oeste</t>
  </si>
  <si>
    <t>Santa Cruz da Conceição</t>
  </si>
  <si>
    <t>Santa Cruz da Esperança</t>
  </si>
  <si>
    <t>Santa Cruz das Palmeiras</t>
  </si>
  <si>
    <t>Santa Cruz do Rio Pardo</t>
  </si>
  <si>
    <t>Santa Ernestina</t>
  </si>
  <si>
    <t>Santa Fé do Sul</t>
  </si>
  <si>
    <t>Santa Gertrudes</t>
  </si>
  <si>
    <t>Santa Isabel</t>
  </si>
  <si>
    <t>Santa Lúcia</t>
  </si>
  <si>
    <t>Santa Maria da Serra</t>
  </si>
  <si>
    <t>Santa Mercedes</t>
  </si>
  <si>
    <t>Santana da Ponte Pensa</t>
  </si>
  <si>
    <t>Santana de Parnaíba</t>
  </si>
  <si>
    <t>Santa Rita d'Oeste</t>
  </si>
  <si>
    <t>Santa Rita do Passa Quatro</t>
  </si>
  <si>
    <t>Santa Rosa de Viterbo</t>
  </si>
  <si>
    <t>Santa Salete</t>
  </si>
  <si>
    <t>Santo Anastácio</t>
  </si>
  <si>
    <t>Santo André</t>
  </si>
  <si>
    <t>Santo Antônio da Alegria</t>
  </si>
  <si>
    <t>Santo Antônio de Posse</t>
  </si>
  <si>
    <t>Santo Antônio do Aracanguá</t>
  </si>
  <si>
    <t>Santo Antônio do Jardim</t>
  </si>
  <si>
    <t>Santo Antônio do Pinhal</t>
  </si>
  <si>
    <t>Santo Expedito</t>
  </si>
  <si>
    <t>Santópolis do Aguapeí</t>
  </si>
  <si>
    <t>Santos</t>
  </si>
  <si>
    <t>São Bento do Sapucaí</t>
  </si>
  <si>
    <t>São Bernardo do Campo</t>
  </si>
  <si>
    <t>São Caetano do Sul</t>
  </si>
  <si>
    <t>São Carlos</t>
  </si>
  <si>
    <t>São Francisco</t>
  </si>
  <si>
    <t>São João da Boa Vista</t>
  </si>
  <si>
    <t>São João das Duas Pontes</t>
  </si>
  <si>
    <t>São João de Iracema</t>
  </si>
  <si>
    <t>São João do Pau d'Alho</t>
  </si>
  <si>
    <t>São Joaquim da Barra</t>
  </si>
  <si>
    <t>São José da Bela Vista</t>
  </si>
  <si>
    <t>São José do Barreiro</t>
  </si>
  <si>
    <t>São José do Rio Pardo</t>
  </si>
  <si>
    <t>São José do Rio Preto</t>
  </si>
  <si>
    <t>São José dos Campos</t>
  </si>
  <si>
    <t>São Lourenço da Serra</t>
  </si>
  <si>
    <t>São Manuel</t>
  </si>
  <si>
    <t>São Miguel Arcanjo</t>
  </si>
  <si>
    <t>São Pedro</t>
  </si>
  <si>
    <t>São Pedro do Turvo</t>
  </si>
  <si>
    <t>São Roque</t>
  </si>
  <si>
    <t>São Sebastião</t>
  </si>
  <si>
    <t>São Sebastião da Grama</t>
  </si>
  <si>
    <t>São Simão</t>
  </si>
  <si>
    <t>São Vicente</t>
  </si>
  <si>
    <t>Sarapuí</t>
  </si>
  <si>
    <t>Sarutaiá</t>
  </si>
  <si>
    <t>Sebastianópolis do Sul</t>
  </si>
  <si>
    <t>Serra Azul</t>
  </si>
  <si>
    <t>Serrana</t>
  </si>
  <si>
    <t>Serra Negra</t>
  </si>
  <si>
    <t>Sertãozinho</t>
  </si>
  <si>
    <t>Sete Barras</t>
  </si>
  <si>
    <t>Severínia</t>
  </si>
  <si>
    <t>Silveiras</t>
  </si>
  <si>
    <t>Socorro</t>
  </si>
  <si>
    <t>Sorocaba</t>
  </si>
  <si>
    <t>Sud Mennucci</t>
  </si>
  <si>
    <t>Sumaré</t>
  </si>
  <si>
    <t>Suzanápolis</t>
  </si>
  <si>
    <t>Suzano</t>
  </si>
  <si>
    <t>Tabapuã</t>
  </si>
  <si>
    <t>Tabatinga</t>
  </si>
  <si>
    <t>Taboão da Serra</t>
  </si>
  <si>
    <t>Taciba</t>
  </si>
  <si>
    <t>Taguaí</t>
  </si>
  <si>
    <t>Taiaçu</t>
  </si>
  <si>
    <t>Taiúva</t>
  </si>
  <si>
    <t>Tambaú</t>
  </si>
  <si>
    <t>Tanabi</t>
  </si>
  <si>
    <t>Tapiraí</t>
  </si>
  <si>
    <t>Tapiratiba</t>
  </si>
  <si>
    <t>Taquaral</t>
  </si>
  <si>
    <t>Taquaritinga</t>
  </si>
  <si>
    <t>Taquarituba</t>
  </si>
  <si>
    <t>Taquarivaí</t>
  </si>
  <si>
    <t>Tarabai</t>
  </si>
  <si>
    <t>Tarumã</t>
  </si>
  <si>
    <t>Tatuí</t>
  </si>
  <si>
    <t>Taubaté</t>
  </si>
  <si>
    <t>Tejupá</t>
  </si>
  <si>
    <t>Teodoro Sampaio</t>
  </si>
  <si>
    <t>Terra Roxa</t>
  </si>
  <si>
    <t>Tietê</t>
  </si>
  <si>
    <t>Timburi</t>
  </si>
  <si>
    <t>Torre de Pedra</t>
  </si>
  <si>
    <t>Torrinha</t>
  </si>
  <si>
    <t>Trabiju</t>
  </si>
  <si>
    <t>Tremembé</t>
  </si>
  <si>
    <t>Três Fronteiras</t>
  </si>
  <si>
    <t>Tuiuti</t>
  </si>
  <si>
    <t>Tupã</t>
  </si>
  <si>
    <t>Tupi Paulista</t>
  </si>
  <si>
    <t>Turiúba</t>
  </si>
  <si>
    <t>Turmalina</t>
  </si>
  <si>
    <t>Ubarana</t>
  </si>
  <si>
    <t>Ubatuba</t>
  </si>
  <si>
    <t>Ubirajara</t>
  </si>
  <si>
    <t>Uchoa</t>
  </si>
  <si>
    <t>União Paulista</t>
  </si>
  <si>
    <t>Urânia</t>
  </si>
  <si>
    <t>Uru</t>
  </si>
  <si>
    <t>Urupês</t>
  </si>
  <si>
    <t>Valentim Gentil</t>
  </si>
  <si>
    <t>Valinhos</t>
  </si>
  <si>
    <t>Valparaíso</t>
  </si>
  <si>
    <t>Vargem</t>
  </si>
  <si>
    <t>Vargem Grande do Sul</t>
  </si>
  <si>
    <t>Vargem Grande Paulista</t>
  </si>
  <si>
    <t>Várzea Paulista</t>
  </si>
  <si>
    <t>Vera Cruz</t>
  </si>
  <si>
    <t>Vinhedo</t>
  </si>
  <si>
    <t>Viradouro</t>
  </si>
  <si>
    <t>Vista Alegre do Alto</t>
  </si>
  <si>
    <t>Vitória Brasil</t>
  </si>
  <si>
    <t>Votorantim</t>
  </si>
  <si>
    <t>Votuporanga</t>
  </si>
  <si>
    <t>Zacarias</t>
  </si>
  <si>
    <t>Dados da Saúde</t>
  </si>
  <si>
    <t>ds_municipio</t>
  </si>
  <si>
    <t>ano_referencia</t>
  </si>
  <si>
    <t>mes_referencia</t>
  </si>
  <si>
    <t>vrcl</t>
  </si>
  <si>
    <t>São Luís do Paraitinga</t>
  </si>
  <si>
    <t>Receita de Impostos  - Saúde</t>
  </si>
  <si>
    <t>Despesa Empenhada - Saúde</t>
  </si>
  <si>
    <t>Despesa Liquidada  - Saúde</t>
  </si>
  <si>
    <t>Receita de Impostos - Ensino</t>
  </si>
  <si>
    <t>Despesa Empenhada - Ensino</t>
  </si>
  <si>
    <t>Despesa Liquidada - Ensino</t>
  </si>
  <si>
    <t xml:space="preserve">RCL </t>
  </si>
  <si>
    <t>Dados do Ensino</t>
  </si>
  <si>
    <t xml:space="preserve">Receita de Impostos 2019 </t>
  </si>
  <si>
    <t xml:space="preserve">Despesa Empenhada 2019 </t>
  </si>
  <si>
    <t xml:space="preserve">Despesa Liquidada 2019 </t>
  </si>
  <si>
    <t xml:space="preserve">Receita de Impostos 2020 </t>
  </si>
  <si>
    <t xml:space="preserve">Despesa Empenhada 2020 </t>
  </si>
  <si>
    <t xml:space="preserve">Despesa Liquidada 2020 </t>
  </si>
  <si>
    <t>código Ibge</t>
  </si>
  <si>
    <t>Receita Corrente Líquida</t>
  </si>
  <si>
    <t>Total Geral</t>
  </si>
  <si>
    <t>Receita Arrecadada até 2º Semestre</t>
  </si>
  <si>
    <t>Diferença</t>
  </si>
  <si>
    <t>Receita Intra-orçamentária</t>
  </si>
  <si>
    <t>11100000 - Impostos</t>
  </si>
  <si>
    <t>71200000 - Taxas - Intra OFSS</t>
  </si>
  <si>
    <t>11200000 - Taxas</t>
  </si>
  <si>
    <t>72100000 - Contribuições Sociais - Intra OFSS</t>
  </si>
  <si>
    <t>11300000 - Contribuição de Melhoria</t>
  </si>
  <si>
    <t>72200000 - Contribuições Econômicas - Intra OFSS</t>
  </si>
  <si>
    <t>12100000 - Contribuições Sociais</t>
  </si>
  <si>
    <t>73100000 - Exploração do Patrimônio Imobiliário do Estado - Intra OFSS</t>
  </si>
  <si>
    <t>12200000 - Contribuições Econômicas</t>
  </si>
  <si>
    <t>73900000 - Demais Receitas Patrimoniais - Intra OFSS</t>
  </si>
  <si>
    <t>12400000 - Contribuição para o Custeio do Serviço de Iluminação Pública</t>
  </si>
  <si>
    <t>76100000 - Serviços Administrativos e Comerciais Gerais - Intra OFSS</t>
  </si>
  <si>
    <t>13100000 - Exploração do Patrimônio Imobiliário do Estado</t>
  </si>
  <si>
    <t>76200000 - Serviços e Atividades Referentes à Navegação e ao Transporte - Intra OFSS</t>
  </si>
  <si>
    <t>13200000 - Valores Mobiliários</t>
  </si>
  <si>
    <t>76300000 - Serviços e Atividades Referentes à Saúde - Intra OFSS</t>
  </si>
  <si>
    <t>13300000 - Delegação de Serviços Públicos Mediante Concessão, Permissão, Autorização ou Licença</t>
  </si>
  <si>
    <t>76900000 - Outros Serviços - Intra OFSS</t>
  </si>
  <si>
    <t>13400000 - Exploração de Recursos Naturais</t>
  </si>
  <si>
    <t>77300000 - Transferências dos Municípios e de suas Entidades - Intra OFSS</t>
  </si>
  <si>
    <t>13500000 - Exploração do Patrimônio Intangível</t>
  </si>
  <si>
    <t>79100000 - Multas Administrativas, Contratuais e Judiciais - Intra OFSS</t>
  </si>
  <si>
    <t>13600000 - Cessão de Direitos</t>
  </si>
  <si>
    <t>79200000 - Indenizações, Restituições e Ressarcimentos - Intra OFSS</t>
  </si>
  <si>
    <t>13900000 - Demais Receitas Patrimoniais</t>
  </si>
  <si>
    <t>79900000 - Demais Receitas Correntes - Intra OFSS</t>
  </si>
  <si>
    <t>14000000 - Receita Agropecuária</t>
  </si>
  <si>
    <t>83000000 - Amortização de Empréstimos - Intra OFSS</t>
  </si>
  <si>
    <t>15000000 - Receita Industrial</t>
  </si>
  <si>
    <t>84300000 - Transferências dos Municípios e de suas Entidades - Intra OFSS</t>
  </si>
  <si>
    <t>16100000 - Serviços Administrativos e Comerciais Gerais</t>
  </si>
  <si>
    <t>89900000 - Demais Receitas de Capital - Intra OFSS</t>
  </si>
  <si>
    <t>16200000 - Serviços e Atividades Referentes à Navegação e ao Transporte</t>
  </si>
  <si>
    <t>16300000 - Serviços e Atividades Referentes à Saúde</t>
  </si>
  <si>
    <t>16900000 - Outros Serviços</t>
  </si>
  <si>
    <t>17100000 - Transferências da União e de suas Entidades</t>
  </si>
  <si>
    <t>17200000 - Transferências dos Estados e do Distrito Federal e de suas Entidades</t>
  </si>
  <si>
    <t>17300000 - Transferências dos Municípios e de suas Entidades</t>
  </si>
  <si>
    <t>17400000 - Transferências de Instituições Privadas</t>
  </si>
  <si>
    <t>17500000 - Transferências de Outras Instituições Públicas</t>
  </si>
  <si>
    <t>17600000 - Transferências do Exterior</t>
  </si>
  <si>
    <t>17700000 - Transferências de Pessoas Físicas</t>
  </si>
  <si>
    <t>17800000 - Transferências Provenientes de Depósitos Não Identificados</t>
  </si>
  <si>
    <t>19100000 - Multas Administrativas, Contratuais e Judiciais</t>
  </si>
  <si>
    <t>19200000 - Indenizações, Restituições e Ressarcimentos</t>
  </si>
  <si>
    <t>19300000 - Bens, Direitos e Valores Incorporados ao Patrimônio Público</t>
  </si>
  <si>
    <t>19900000 - Demais Receitas Correntes</t>
  </si>
  <si>
    <t>21100000 - Operações de Crédito - Mercado Interno</t>
  </si>
  <si>
    <t>21200000 - Operações de Crédito - Mercado Externo</t>
  </si>
  <si>
    <t>22100000 - Alienação de Bens Móveis</t>
  </si>
  <si>
    <t>22200000 - Alienação de Bens Imóveis</t>
  </si>
  <si>
    <t>22300000 - Alienação de Bens Intangíveis</t>
  </si>
  <si>
    <t>23000000 - Amortização de Empréstimos</t>
  </si>
  <si>
    <t>24100000 - Transferências da União e de suas Entidades</t>
  </si>
  <si>
    <t>24200000 - Transferências dos Estados e do Distrito Federal e de suas Entidades</t>
  </si>
  <si>
    <t>24300000 - Transferências dos Municípios e de suas Entidades</t>
  </si>
  <si>
    <t>24400000 - Transferências de Instituições Privadas</t>
  </si>
  <si>
    <t>24500000 - Transferências de Outras Instituições Públicas</t>
  </si>
  <si>
    <t>24700000 - Transferências de Pessoas Físicas</t>
  </si>
  <si>
    <t>29100000 - Integralização de Capital Social</t>
  </si>
  <si>
    <t>29900000 - Demais Receitas de Capital</t>
  </si>
  <si>
    <t>70000000 - Receita Corrente Intra OFSS</t>
  </si>
  <si>
    <t>80000000 - Receita de Capital Intra OFSS</t>
  </si>
  <si>
    <t xml:space="preserve">Total da Receita </t>
  </si>
  <si>
    <t>População IBGE 2019</t>
  </si>
  <si>
    <t>Porte do Município</t>
  </si>
  <si>
    <t>2º Semestre -  2019</t>
  </si>
  <si>
    <t>2º Semestre -  2020</t>
  </si>
  <si>
    <t>Código IBGE</t>
  </si>
  <si>
    <t>Variação Percentual entre os valores acumulados até  2º Quadrimestre de   2020 e 2019</t>
  </si>
  <si>
    <t>Percentual aplicado</t>
  </si>
  <si>
    <t>% aplicado</t>
  </si>
  <si>
    <t>Dados da Saúde  - 2º Semestre (limite mínimo = 15%)</t>
  </si>
  <si>
    <t>Dados do Ensino   - 2º Quadrimestre</t>
  </si>
  <si>
    <t>Variação Média % -  2º Quadrimestre  2020/2019 - Consolidada</t>
  </si>
  <si>
    <t>2,74</t>
  </si>
  <si>
    <t>2º Quadrimestre -  2019</t>
  </si>
  <si>
    <t>2º Quadrimestre - 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</si>
</sst>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3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9" fontId="1" fillId="0" borderId="0" applyFont="0" applyFill="0" applyBorder="0" applyAlignment="0" applyProtection="0"/>
  </cellStyleXfs>
  <cellXfs count="113">
    <xf numFmtId="0" fontId="0" fillId="0" borderId="0" xfId="0"/>
    <xf numFmtId="0" fontId="16" fillId="0" borderId="0" xfId="0" applyFont="1"/>
    <xf numFmtId="4" fontId="0" fillId="0" borderId="0" xfId="0" applyNumberFormat="1"/>
    <xf numFmtId="0" fontId="16" fillId="33" borderId="10" xfId="0" applyFont="1" applyFill="1" applyBorder="1" applyAlignment="1">
      <alignment vertical="center" wrapText="1"/>
    </xf>
    <xf numFmtId="0" fontId="0" fillId="0" borderId="11" xfId="0" applyBorder="1"/>
    <xf numFmtId="0" fontId="0" fillId="0" borderId="0" xfId="0" applyAlignment="1">
      <alignment horizontal="left"/>
    </xf>
    <xf numFmtId="0" fontId="19" fillId="39" borderId="16" xfId="0" applyFont="1" applyFill="1" applyBorder="1" applyAlignment="1">
      <alignment horizontal="center" vertical="center"/>
    </xf>
    <xf numFmtId="1" fontId="20" fillId="39" borderId="16" xfId="0" applyNumberFormat="1" applyFont="1" applyFill="1" applyBorder="1" applyAlignment="1">
      <alignment horizontal="center" vertical="center"/>
    </xf>
    <xf numFmtId="1" fontId="20" fillId="39" borderId="17" xfId="0" applyNumberFormat="1" applyFont="1" applyFill="1" applyBorder="1" applyAlignment="1">
      <alignment horizontal="center" vertical="center"/>
    </xf>
    <xf numFmtId="4" fontId="20" fillId="39" borderId="18" xfId="0" applyNumberFormat="1" applyFont="1" applyFill="1" applyBorder="1" applyAlignment="1">
      <alignment horizontal="center" vertical="center"/>
    </xf>
    <xf numFmtId="0" fontId="0" fillId="0" borderId="15" xfId="0" applyBorder="1" applyAlignment="1">
      <alignment horizontal="left" vertical="center"/>
    </xf>
    <xf numFmtId="4" fontId="0" fillId="0" borderId="15" xfId="0" applyNumberFormat="1" applyBorder="1" applyAlignment="1">
      <alignment vertical="center"/>
    </xf>
    <xf numFmtId="4" fontId="0" fillId="0" borderId="19" xfId="0" applyNumberFormat="1" applyBorder="1" applyAlignment="1">
      <alignment vertical="center"/>
    </xf>
    <xf numFmtId="4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4" fontId="0" fillId="0" borderId="20" xfId="0" applyNumberFormat="1" applyBorder="1" applyAlignment="1">
      <alignment vertical="center"/>
    </xf>
    <xf numFmtId="0" fontId="0" fillId="0" borderId="11" xfId="0" applyBorder="1" applyAlignment="1">
      <alignment horizontal="left" vertical="center"/>
    </xf>
    <xf numFmtId="4" fontId="0" fillId="0" borderId="11" xfId="0" applyNumberFormat="1" applyBorder="1" applyAlignment="1">
      <alignment vertical="center"/>
    </xf>
    <xf numFmtId="4" fontId="0" fillId="0" borderId="13" xfId="0" applyNumberFormat="1" applyBorder="1" applyAlignment="1">
      <alignment vertical="center"/>
    </xf>
    <xf numFmtId="4" fontId="0" fillId="0" borderId="21" xfId="0" applyNumberFormat="1" applyBorder="1" applyAlignment="1">
      <alignment vertical="center"/>
    </xf>
    <xf numFmtId="0" fontId="0" fillId="0" borderId="19" xfId="0" applyBorder="1" applyAlignment="1">
      <alignment vertical="center"/>
    </xf>
    <xf numFmtId="4" fontId="0" fillId="0" borderId="22" xfId="0" applyNumberFormat="1" applyBorder="1" applyAlignment="1">
      <alignment vertical="center"/>
    </xf>
    <xf numFmtId="0" fontId="16" fillId="39" borderId="18" xfId="0" applyFont="1" applyFill="1" applyBorder="1" applyAlignment="1">
      <alignment horizontal="left" vertical="center"/>
    </xf>
    <xf numFmtId="4" fontId="16" fillId="39" borderId="17" xfId="0" applyNumberFormat="1" applyFont="1" applyFill="1" applyBorder="1" applyAlignment="1">
      <alignment vertical="center"/>
    </xf>
    <xf numFmtId="4" fontId="16" fillId="39" borderId="18" xfId="0" applyNumberFormat="1" applyFont="1" applyFill="1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23" xfId="0" applyBorder="1" applyAlignment="1">
      <alignment horizontal="left" vertical="center"/>
    </xf>
    <xf numFmtId="4" fontId="0" fillId="0" borderId="23" xfId="0" applyNumberFormat="1" applyBorder="1" applyAlignment="1">
      <alignment vertical="center"/>
    </xf>
    <xf numFmtId="4" fontId="0" fillId="0" borderId="14" xfId="0" applyNumberFormat="1" applyBorder="1" applyAlignment="1">
      <alignment vertical="center"/>
    </xf>
    <xf numFmtId="4" fontId="0" fillId="0" borderId="24" xfId="0" applyNumberFormat="1" applyBorder="1" applyAlignment="1">
      <alignment vertical="center"/>
    </xf>
    <xf numFmtId="4" fontId="0" fillId="0" borderId="18" xfId="0" applyNumberFormat="1" applyBorder="1"/>
    <xf numFmtId="0" fontId="20" fillId="0" borderId="16" xfId="0" applyFont="1" applyBorder="1" applyAlignment="1">
      <alignment horizontal="center"/>
    </xf>
    <xf numFmtId="4" fontId="20" fillId="0" borderId="17" xfId="0" applyNumberFormat="1" applyFont="1" applyBorder="1"/>
    <xf numFmtId="4" fontId="20" fillId="0" borderId="18" xfId="0" applyNumberFormat="1" applyFont="1" applyBorder="1"/>
    <xf numFmtId="0" fontId="20" fillId="0" borderId="0" xfId="0" applyFont="1" applyAlignment="1">
      <alignment horizontal="center"/>
    </xf>
    <xf numFmtId="4" fontId="20" fillId="0" borderId="0" xfId="0" applyNumberFormat="1" applyFont="1"/>
    <xf numFmtId="0" fontId="0" fillId="0" borderId="0" xfId="0" applyAlignment="1">
      <alignment horizontal="center"/>
    </xf>
    <xf numFmtId="0" fontId="0" fillId="0" borderId="0" xfId="0" applyProtection="1">
      <protection hidden="1"/>
    </xf>
    <xf numFmtId="4" fontId="16" fillId="34" borderId="13" xfId="0" applyNumberFormat="1" applyFont="1" applyFill="1" applyBorder="1" applyAlignment="1" applyProtection="1">
      <alignment horizontal="center" vertical="center" wrapText="1"/>
      <protection hidden="1"/>
    </xf>
    <xf numFmtId="0" fontId="16" fillId="35" borderId="13" xfId="0" applyFont="1" applyFill="1" applyBorder="1" applyAlignment="1" applyProtection="1">
      <alignment horizontal="center" vertical="center" wrapText="1"/>
      <protection hidden="1"/>
    </xf>
    <xf numFmtId="0" fontId="16" fillId="36" borderId="13" xfId="0" applyFont="1" applyFill="1" applyBorder="1" applyAlignment="1" applyProtection="1">
      <alignment horizontal="center" vertical="center" wrapText="1"/>
      <protection hidden="1"/>
    </xf>
    <xf numFmtId="4" fontId="16" fillId="37" borderId="13" xfId="0" applyNumberFormat="1" applyFont="1" applyFill="1" applyBorder="1" applyAlignment="1" applyProtection="1">
      <alignment horizontal="center" vertical="center" wrapText="1"/>
      <protection hidden="1"/>
    </xf>
    <xf numFmtId="0" fontId="16" fillId="37" borderId="13" xfId="0" applyFont="1" applyFill="1" applyBorder="1" applyAlignment="1" applyProtection="1">
      <alignment horizontal="center" vertical="center" wrapText="1"/>
      <protection hidden="1"/>
    </xf>
    <xf numFmtId="4" fontId="0" fillId="34" borderId="14" xfId="0" applyNumberFormat="1" applyFill="1" applyBorder="1" applyAlignment="1" applyProtection="1">
      <alignment vertical="center"/>
      <protection hidden="1"/>
    </xf>
    <xf numFmtId="4" fontId="0" fillId="35" borderId="14" xfId="0" applyNumberFormat="1" applyFill="1" applyBorder="1" applyAlignment="1" applyProtection="1">
      <alignment vertical="center"/>
      <protection hidden="1"/>
    </xf>
    <xf numFmtId="10" fontId="0" fillId="35" borderId="14" xfId="42" applyNumberFormat="1" applyFont="1" applyFill="1" applyBorder="1" applyAlignment="1" applyProtection="1">
      <alignment vertical="center"/>
      <protection hidden="1"/>
    </xf>
    <xf numFmtId="4" fontId="0" fillId="36" borderId="14" xfId="0" applyNumberFormat="1" applyFill="1" applyBorder="1" applyAlignment="1" applyProtection="1">
      <alignment vertical="center"/>
      <protection hidden="1"/>
    </xf>
    <xf numFmtId="10" fontId="1" fillId="36" borderId="13" xfId="42" applyNumberFormat="1" applyFont="1" applyFill="1" applyBorder="1" applyAlignment="1" applyProtection="1">
      <alignment horizontal="center" vertical="center" wrapText="1"/>
      <protection hidden="1"/>
    </xf>
    <xf numFmtId="49" fontId="0" fillId="37" borderId="14" xfId="0" applyNumberFormat="1" applyFill="1" applyBorder="1" applyAlignment="1" applyProtection="1">
      <alignment horizontal="right" vertical="center"/>
      <protection hidden="1"/>
    </xf>
    <xf numFmtId="49" fontId="0" fillId="36" borderId="14" xfId="0" applyNumberFormat="1" applyFill="1" applyBorder="1" applyAlignment="1" applyProtection="1">
      <alignment horizontal="right" vertical="center"/>
      <protection hidden="1"/>
    </xf>
    <xf numFmtId="0" fontId="0" fillId="38" borderId="0" xfId="0" applyFill="1" applyAlignment="1" applyProtection="1">
      <alignment horizontal="left"/>
      <protection hidden="1"/>
    </xf>
    <xf numFmtId="0" fontId="0" fillId="38" borderId="0" xfId="0" applyFill="1" applyProtection="1">
      <protection hidden="1"/>
    </xf>
    <xf numFmtId="0" fontId="0" fillId="38" borderId="0" xfId="0" applyFill="1" applyAlignment="1" applyProtection="1">
      <alignment horizontal="center"/>
      <protection hidden="1"/>
    </xf>
    <xf numFmtId="4" fontId="0" fillId="38" borderId="0" xfId="0" applyNumberFormat="1" applyFill="1" applyProtection="1">
      <protection hidden="1"/>
    </xf>
    <xf numFmtId="0" fontId="20" fillId="0" borderId="12" xfId="0" applyFont="1" applyBorder="1" applyAlignment="1" applyProtection="1">
      <alignment horizontal="left" vertical="center"/>
      <protection hidden="1"/>
    </xf>
    <xf numFmtId="0" fontId="19" fillId="0" borderId="12" xfId="0" applyFont="1" applyBorder="1" applyAlignment="1" applyProtection="1">
      <alignment horizontal="center" vertical="center"/>
      <protection hidden="1"/>
    </xf>
    <xf numFmtId="0" fontId="16" fillId="0" borderId="13" xfId="0" applyFont="1" applyBorder="1" applyAlignment="1" applyProtection="1">
      <alignment horizontal="center" vertical="center" wrapText="1"/>
      <protection hidden="1"/>
    </xf>
    <xf numFmtId="0" fontId="18" fillId="35" borderId="12" xfId="0" applyFont="1" applyFill="1" applyBorder="1" applyAlignment="1" applyProtection="1">
      <alignment horizontal="center" vertical="center"/>
      <protection hidden="1"/>
    </xf>
    <xf numFmtId="0" fontId="18" fillId="36" borderId="12" xfId="0" applyFont="1" applyFill="1" applyBorder="1" applyAlignment="1" applyProtection="1">
      <alignment horizontal="center" vertical="center"/>
      <protection hidden="1"/>
    </xf>
    <xf numFmtId="0" fontId="0" fillId="0" borderId="0" xfId="0" applyAlignment="1" applyProtection="1">
      <alignment vertical="center"/>
      <protection hidden="1"/>
    </xf>
    <xf numFmtId="0" fontId="0" fillId="0" borderId="13" xfId="0" applyBorder="1" applyAlignment="1" applyProtection="1">
      <alignment horizontal="left"/>
      <protection hidden="1"/>
    </xf>
    <xf numFmtId="0" fontId="0" fillId="0" borderId="13" xfId="0" applyBorder="1" applyProtection="1">
      <protection hidden="1"/>
    </xf>
    <xf numFmtId="3" fontId="0" fillId="0" borderId="13" xfId="0" applyNumberFormat="1" applyBorder="1" applyAlignment="1" applyProtection="1">
      <alignment horizontal="center"/>
      <protection hidden="1"/>
    </xf>
    <xf numFmtId="0" fontId="0" fillId="0" borderId="13" xfId="0" applyBorder="1" applyAlignment="1" applyProtection="1">
      <alignment horizontal="center"/>
      <protection hidden="1"/>
    </xf>
    <xf numFmtId="4" fontId="0" fillId="34" borderId="13" xfId="0" applyNumberFormat="1" applyFill="1" applyBorder="1" applyProtection="1">
      <protection hidden="1"/>
    </xf>
    <xf numFmtId="4" fontId="0" fillId="35" borderId="13" xfId="0" applyNumberFormat="1" applyFill="1" applyBorder="1" applyProtection="1">
      <protection hidden="1"/>
    </xf>
    <xf numFmtId="10" fontId="0" fillId="35" borderId="13" xfId="42" applyNumberFormat="1" applyFont="1" applyFill="1" applyBorder="1" applyProtection="1">
      <protection hidden="1"/>
    </xf>
    <xf numFmtId="4" fontId="0" fillId="36" borderId="13" xfId="0" applyNumberFormat="1" applyFill="1" applyBorder="1" applyProtection="1">
      <protection hidden="1"/>
    </xf>
    <xf numFmtId="10" fontId="1" fillId="36" borderId="13" xfId="42" applyNumberFormat="1" applyFont="1" applyFill="1" applyBorder="1" applyAlignment="1" applyProtection="1">
      <alignment horizontal="right" vertical="center" wrapText="1"/>
      <protection hidden="1"/>
    </xf>
    <xf numFmtId="4" fontId="0" fillId="37" borderId="13" xfId="0" applyNumberFormat="1" applyFill="1" applyBorder="1" applyAlignment="1" applyProtection="1">
      <alignment horizontal="center"/>
      <protection hidden="1"/>
    </xf>
    <xf numFmtId="4" fontId="0" fillId="36" borderId="13" xfId="0" applyNumberFormat="1" applyFill="1" applyBorder="1" applyAlignment="1" applyProtection="1">
      <alignment horizontal="center"/>
      <protection hidden="1"/>
    </xf>
    <xf numFmtId="4" fontId="0" fillId="36" borderId="14" xfId="0" applyNumberFormat="1" applyFill="1" applyBorder="1" applyAlignment="1" applyProtection="1">
      <alignment horizontal="center"/>
      <protection hidden="1"/>
    </xf>
    <xf numFmtId="0" fontId="0" fillId="0" borderId="14" xfId="0" applyBorder="1" applyAlignment="1" applyProtection="1">
      <alignment horizontal="left"/>
      <protection hidden="1"/>
    </xf>
    <xf numFmtId="0" fontId="0" fillId="0" borderId="14" xfId="0" applyBorder="1" applyProtection="1">
      <protection hidden="1"/>
    </xf>
    <xf numFmtId="4" fontId="0" fillId="37" borderId="14" xfId="0" applyNumberFormat="1" applyFill="1" applyBorder="1" applyAlignment="1" applyProtection="1">
      <alignment horizontal="center"/>
      <protection hidden="1"/>
    </xf>
    <xf numFmtId="0" fontId="0" fillId="0" borderId="0" xfId="0" applyAlignment="1" applyProtection="1">
      <alignment horizontal="left"/>
      <protection hidden="1"/>
    </xf>
    <xf numFmtId="0" fontId="0" fillId="0" borderId="0" xfId="0" applyAlignment="1" applyProtection="1">
      <alignment horizontal="center"/>
      <protection hidden="1"/>
    </xf>
    <xf numFmtId="4" fontId="0" fillId="34" borderId="0" xfId="0" applyNumberFormat="1" applyFill="1" applyProtection="1">
      <protection hidden="1"/>
    </xf>
    <xf numFmtId="4" fontId="0" fillId="35" borderId="0" xfId="0" applyNumberFormat="1" applyFill="1" applyProtection="1">
      <protection hidden="1"/>
    </xf>
    <xf numFmtId="0" fontId="0" fillId="35" borderId="0" xfId="0" applyFill="1" applyProtection="1">
      <protection hidden="1"/>
    </xf>
    <xf numFmtId="0" fontId="0" fillId="36" borderId="0" xfId="0" applyFill="1" applyProtection="1">
      <protection hidden="1"/>
    </xf>
    <xf numFmtId="0" fontId="0" fillId="37" borderId="0" xfId="0" applyFill="1" applyProtection="1">
      <protection hidden="1"/>
    </xf>
    <xf numFmtId="4" fontId="16" fillId="34" borderId="13" xfId="0" applyNumberFormat="1" applyFont="1" applyFill="1" applyBorder="1" applyAlignment="1" applyProtection="1">
      <alignment horizontal="center" vertical="center" wrapText="1"/>
      <protection locked="0"/>
    </xf>
    <xf numFmtId="0" fontId="16" fillId="35" borderId="13" xfId="0" applyFont="1" applyFill="1" applyBorder="1" applyAlignment="1" applyProtection="1">
      <alignment horizontal="center" vertical="center" wrapText="1"/>
      <protection locked="0"/>
    </xf>
    <xf numFmtId="0" fontId="16" fillId="36" borderId="13" xfId="0" applyFont="1" applyFill="1" applyBorder="1" applyAlignment="1" applyProtection="1">
      <alignment horizontal="center" vertical="center" wrapText="1"/>
      <protection locked="0"/>
    </xf>
    <xf numFmtId="4" fontId="16" fillId="37" borderId="13" xfId="0" applyNumberFormat="1" applyFont="1" applyFill="1" applyBorder="1" applyAlignment="1" applyProtection="1">
      <alignment horizontal="center" vertical="center" wrapText="1"/>
      <protection locked="0"/>
    </xf>
    <xf numFmtId="0" fontId="16" fillId="37" borderId="13" xfId="0" applyFont="1" applyFill="1" applyBorder="1" applyAlignment="1" applyProtection="1">
      <alignment horizontal="center" vertical="center" wrapText="1"/>
      <protection locked="0"/>
    </xf>
    <xf numFmtId="0" fontId="19" fillId="0" borderId="12" xfId="0" applyFont="1" applyBorder="1" applyAlignment="1" applyProtection="1">
      <alignment horizontal="center" vertical="center"/>
      <protection locked="0"/>
    </xf>
    <xf numFmtId="0" fontId="16" fillId="0" borderId="13" xfId="0" applyFont="1" applyBorder="1" applyAlignment="1" applyProtection="1">
      <alignment horizontal="center" vertical="center" wrapText="1"/>
      <protection locked="0"/>
    </xf>
    <xf numFmtId="0" fontId="16" fillId="0" borderId="13" xfId="0" applyFont="1" applyBorder="1" applyAlignment="1" applyProtection="1">
      <alignment horizontal="left" vertical="center"/>
      <protection locked="0"/>
    </xf>
    <xf numFmtId="0" fontId="16" fillId="0" borderId="0" xfId="0" applyFont="1" applyProtection="1">
      <protection locked="0"/>
    </xf>
    <xf numFmtId="0" fontId="18" fillId="34" borderId="12" xfId="0" applyFont="1" applyFill="1" applyBorder="1" applyAlignment="1" applyProtection="1">
      <alignment horizontal="center" vertical="center" wrapText="1"/>
      <protection hidden="1"/>
    </xf>
    <xf numFmtId="0" fontId="18" fillId="36" borderId="12" xfId="0" applyFont="1" applyFill="1" applyBorder="1" applyAlignment="1" applyProtection="1">
      <alignment horizontal="center" vertical="center"/>
      <protection hidden="1"/>
    </xf>
    <xf numFmtId="0" fontId="19" fillId="34" borderId="12" xfId="0" applyFont="1" applyFill="1" applyBorder="1" applyAlignment="1" applyProtection="1">
      <alignment horizontal="center"/>
      <protection hidden="1"/>
    </xf>
    <xf numFmtId="4" fontId="19" fillId="34" borderId="12" xfId="0" applyNumberFormat="1" applyFont="1" applyFill="1" applyBorder="1" applyAlignment="1" applyProtection="1">
      <alignment horizontal="center" vertical="center"/>
      <protection hidden="1"/>
    </xf>
    <xf numFmtId="4" fontId="21" fillId="33" borderId="25" xfId="0" applyNumberFormat="1" applyFont="1" applyFill="1" applyBorder="1" applyAlignment="1" applyProtection="1">
      <alignment horizontal="center" vertical="center"/>
      <protection hidden="1"/>
    </xf>
    <xf numFmtId="0" fontId="21" fillId="33" borderId="26" xfId="0" applyFont="1" applyFill="1" applyBorder="1" applyAlignment="1" applyProtection="1">
      <alignment horizontal="center" vertical="center"/>
      <protection hidden="1"/>
    </xf>
    <xf numFmtId="0" fontId="21" fillId="33" borderId="27" xfId="0" applyFont="1" applyFill="1" applyBorder="1" applyAlignment="1" applyProtection="1">
      <alignment horizontal="center" vertical="center"/>
      <protection hidden="1"/>
    </xf>
    <xf numFmtId="0" fontId="21" fillId="33" borderId="28" xfId="0" applyFont="1" applyFill="1" applyBorder="1" applyAlignment="1" applyProtection="1">
      <alignment horizontal="center" vertical="center"/>
      <protection hidden="1"/>
    </xf>
    <xf numFmtId="0" fontId="21" fillId="33" borderId="0" xfId="0" applyFont="1" applyFill="1" applyBorder="1" applyAlignment="1" applyProtection="1">
      <alignment horizontal="center" vertical="center"/>
      <protection hidden="1"/>
    </xf>
    <xf numFmtId="0" fontId="21" fillId="33" borderId="15" xfId="0" applyFont="1" applyFill="1" applyBorder="1" applyAlignment="1" applyProtection="1">
      <alignment horizontal="center" vertical="center"/>
      <protection hidden="1"/>
    </xf>
    <xf numFmtId="0" fontId="21" fillId="33" borderId="29" xfId="0" applyFont="1" applyFill="1" applyBorder="1" applyAlignment="1" applyProtection="1">
      <alignment horizontal="center" vertical="center"/>
      <protection hidden="1"/>
    </xf>
    <xf numFmtId="0" fontId="21" fillId="33" borderId="30" xfId="0" applyFont="1" applyFill="1" applyBorder="1" applyAlignment="1" applyProtection="1">
      <alignment horizontal="center" vertical="center"/>
      <protection hidden="1"/>
    </xf>
    <xf numFmtId="0" fontId="21" fillId="33" borderId="31" xfId="0" applyFont="1" applyFill="1" applyBorder="1" applyAlignment="1" applyProtection="1">
      <alignment horizontal="center" vertical="center"/>
      <protection hidden="1"/>
    </xf>
    <xf numFmtId="0" fontId="19" fillId="35" borderId="32" xfId="0" applyFont="1" applyFill="1" applyBorder="1" applyAlignment="1" applyProtection="1">
      <alignment horizontal="center"/>
      <protection hidden="1"/>
    </xf>
    <xf numFmtId="0" fontId="19" fillId="35" borderId="33" xfId="0" applyFont="1" applyFill="1" applyBorder="1" applyAlignment="1" applyProtection="1">
      <alignment horizontal="center"/>
      <protection hidden="1"/>
    </xf>
    <xf numFmtId="0" fontId="19" fillId="35" borderId="34" xfId="0" applyFont="1" applyFill="1" applyBorder="1" applyAlignment="1" applyProtection="1">
      <alignment horizontal="center"/>
      <protection hidden="1"/>
    </xf>
    <xf numFmtId="0" fontId="19" fillId="36" borderId="32" xfId="0" applyFont="1" applyFill="1" applyBorder="1" applyAlignment="1" applyProtection="1">
      <alignment horizontal="center"/>
      <protection hidden="1"/>
    </xf>
    <xf numFmtId="0" fontId="19" fillId="36" borderId="33" xfId="0" applyFont="1" applyFill="1" applyBorder="1" applyAlignment="1" applyProtection="1">
      <alignment horizontal="center"/>
      <protection hidden="1"/>
    </xf>
    <xf numFmtId="0" fontId="19" fillId="36" borderId="34" xfId="0" applyFont="1" applyFill="1" applyBorder="1" applyAlignment="1" applyProtection="1">
      <alignment horizontal="center"/>
      <protection hidden="1"/>
    </xf>
    <xf numFmtId="0" fontId="18" fillId="35" borderId="12" xfId="0" applyFont="1" applyFill="1" applyBorder="1" applyAlignment="1" applyProtection="1">
      <alignment horizontal="center" vertical="center"/>
      <protection hidden="1"/>
    </xf>
    <xf numFmtId="0" fontId="19" fillId="0" borderId="18" xfId="0" applyFont="1" applyBorder="1" applyAlignment="1">
      <alignment horizontal="center"/>
    </xf>
  </cellXfs>
  <cellStyles count="43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Incorreto" xfId="7" builtinId="27" customBuiltin="1"/>
    <cellStyle name="Neutra" xfId="8" builtinId="28" customBuiltin="1"/>
    <cellStyle name="Normal" xfId="0" builtinId="0"/>
    <cellStyle name="Nota" xfId="15" builtinId="10" customBuiltin="1"/>
    <cellStyle name="Porcentagem" xfId="42" builtinId="5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sugiura/AppData/Local/Microsoft/Windows/INetCache/Content.Outlook/BV8IUTGS/Dados%20de%20educa&#231;&#227;o%202019%20x%20i-Educ%20x%20Ide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ores % Aplicados"/>
      <sheetName val="Menores % Aplicados"/>
      <sheetName val="Maiores Notas do Ideb"/>
      <sheetName val="Menores Notas no Ideb"/>
      <sheetName val="Maiores Gastos per Capita"/>
      <sheetName val="Menores Gastos Per capita"/>
      <sheetName val="MaiorpercapitaAlunoFundCenso"/>
      <sheetName val="MaiorpercapitaAlunoFund IEGM"/>
      <sheetName val="MenorpercapitaAlunoFundCenso"/>
      <sheetName val="MenorpercapitaAlunoFund IEGM"/>
      <sheetName val="2019completo"/>
      <sheetName val="Ba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3">
          <cell r="C3">
            <v>3500105</v>
          </cell>
          <cell r="D3" t="str">
            <v>Adamantina</v>
          </cell>
          <cell r="E3">
            <v>35068</v>
          </cell>
          <cell r="F3" t="str">
            <v>Médio</v>
          </cell>
        </row>
        <row r="4">
          <cell r="C4">
            <v>3500204</v>
          </cell>
          <cell r="D4" t="str">
            <v>Adolfo</v>
          </cell>
          <cell r="E4">
            <v>3562</v>
          </cell>
          <cell r="F4" t="str">
            <v>Muito Pequeno</v>
          </cell>
        </row>
        <row r="5">
          <cell r="C5">
            <v>3500303</v>
          </cell>
          <cell r="D5" t="str">
            <v>Aguaí</v>
          </cell>
          <cell r="E5">
            <v>36305</v>
          </cell>
          <cell r="F5" t="str">
            <v>Médio</v>
          </cell>
        </row>
        <row r="6">
          <cell r="C6">
            <v>3500402</v>
          </cell>
          <cell r="D6" t="str">
            <v>Águas da Prata</v>
          </cell>
          <cell r="E6">
            <v>8180</v>
          </cell>
          <cell r="F6" t="str">
            <v>Pequeno</v>
          </cell>
        </row>
        <row r="7">
          <cell r="C7">
            <v>3500501</v>
          </cell>
          <cell r="D7" t="str">
            <v>Águas de Lindóia</v>
          </cell>
          <cell r="E7">
            <v>18705</v>
          </cell>
          <cell r="F7" t="str">
            <v>Pequeno</v>
          </cell>
        </row>
        <row r="8">
          <cell r="C8">
            <v>3500550</v>
          </cell>
          <cell r="D8" t="str">
            <v>Águas de Santa Bárbara</v>
          </cell>
          <cell r="E8">
            <v>6075</v>
          </cell>
          <cell r="F8" t="str">
            <v>Pequeno</v>
          </cell>
        </row>
        <row r="9">
          <cell r="C9">
            <v>3500600</v>
          </cell>
          <cell r="D9" t="str">
            <v>Águas de São Pedro</v>
          </cell>
          <cell r="E9">
            <v>3451</v>
          </cell>
          <cell r="F9" t="str">
            <v>Muito Pequeno</v>
          </cell>
        </row>
        <row r="10">
          <cell r="C10">
            <v>3500709</v>
          </cell>
          <cell r="D10" t="str">
            <v>Agudos</v>
          </cell>
          <cell r="E10">
            <v>37214</v>
          </cell>
          <cell r="F10" t="str">
            <v>Médio</v>
          </cell>
        </row>
        <row r="11">
          <cell r="C11">
            <v>3500758</v>
          </cell>
          <cell r="D11" t="str">
            <v>Alambari</v>
          </cell>
          <cell r="E11">
            <v>6025</v>
          </cell>
          <cell r="F11" t="str">
            <v>Pequeno</v>
          </cell>
        </row>
        <row r="12">
          <cell r="C12">
            <v>3500808</v>
          </cell>
          <cell r="D12" t="str">
            <v>Alfredo Marcondes</v>
          </cell>
          <cell r="E12">
            <v>4166</v>
          </cell>
          <cell r="F12" t="str">
            <v>Muito Pequeno</v>
          </cell>
        </row>
        <row r="13">
          <cell r="C13">
            <v>3500907</v>
          </cell>
          <cell r="D13" t="str">
            <v>Altair</v>
          </cell>
          <cell r="E13">
            <v>4160</v>
          </cell>
          <cell r="F13" t="str">
            <v>Muito Pequeno</v>
          </cell>
        </row>
        <row r="14">
          <cell r="C14">
            <v>3501004</v>
          </cell>
          <cell r="D14" t="str">
            <v>Altinópolis</v>
          </cell>
          <cell r="E14">
            <v>16184</v>
          </cell>
          <cell r="F14" t="str">
            <v>Pequeno</v>
          </cell>
        </row>
        <row r="15">
          <cell r="C15">
            <v>3501103</v>
          </cell>
          <cell r="D15" t="str">
            <v>Alto Alegre</v>
          </cell>
          <cell r="E15">
            <v>4099</v>
          </cell>
          <cell r="F15" t="str">
            <v>Muito Pequeno</v>
          </cell>
        </row>
        <row r="16">
          <cell r="C16">
            <v>3501152</v>
          </cell>
          <cell r="D16" t="str">
            <v>Alumínio</v>
          </cell>
          <cell r="E16">
            <v>18628</v>
          </cell>
          <cell r="F16" t="str">
            <v>Pequeno</v>
          </cell>
        </row>
        <row r="17">
          <cell r="C17">
            <v>3501202</v>
          </cell>
          <cell r="D17" t="str">
            <v>Álvares Florence</v>
          </cell>
          <cell r="E17">
            <v>3679</v>
          </cell>
          <cell r="F17" t="str">
            <v>Muito Pequeno</v>
          </cell>
        </row>
        <row r="18">
          <cell r="C18">
            <v>3501301</v>
          </cell>
          <cell r="D18" t="str">
            <v>Álvares Machado</v>
          </cell>
          <cell r="E18">
            <v>24915</v>
          </cell>
          <cell r="F18" t="str">
            <v>Médio</v>
          </cell>
        </row>
        <row r="19">
          <cell r="C19">
            <v>3501400</v>
          </cell>
          <cell r="D19" t="str">
            <v>Álvaro de Carvalho</v>
          </cell>
          <cell r="E19">
            <v>5227</v>
          </cell>
          <cell r="F19" t="str">
            <v>Pequeno</v>
          </cell>
        </row>
        <row r="20">
          <cell r="C20">
            <v>3501509</v>
          </cell>
          <cell r="D20" t="str">
            <v>Alvinlândia</v>
          </cell>
          <cell r="E20">
            <v>3222</v>
          </cell>
          <cell r="F20" t="str">
            <v>Muito Pequeno</v>
          </cell>
        </row>
        <row r="21">
          <cell r="C21">
            <v>3501608</v>
          </cell>
          <cell r="D21" t="str">
            <v>Americana</v>
          </cell>
          <cell r="E21">
            <v>239597</v>
          </cell>
          <cell r="F21" t="str">
            <v>Grande</v>
          </cell>
        </row>
        <row r="22">
          <cell r="C22">
            <v>3501707</v>
          </cell>
          <cell r="D22" t="str">
            <v>Américo Brasiliense</v>
          </cell>
          <cell r="E22">
            <v>40504</v>
          </cell>
          <cell r="F22" t="str">
            <v>Médio</v>
          </cell>
        </row>
        <row r="23">
          <cell r="C23">
            <v>3501806</v>
          </cell>
          <cell r="D23" t="str">
            <v>Américo de Campos</v>
          </cell>
          <cell r="E23">
            <v>5969</v>
          </cell>
          <cell r="F23" t="str">
            <v>Pequeno</v>
          </cell>
        </row>
        <row r="24">
          <cell r="C24">
            <v>3501905</v>
          </cell>
          <cell r="D24" t="str">
            <v>Amparo</v>
          </cell>
          <cell r="E24">
            <v>72195</v>
          </cell>
          <cell r="F24" t="str">
            <v>Médio</v>
          </cell>
        </row>
        <row r="25">
          <cell r="C25">
            <v>3502002</v>
          </cell>
          <cell r="D25" t="str">
            <v>Analândia</v>
          </cell>
          <cell r="E25">
            <v>4995</v>
          </cell>
          <cell r="F25" t="str">
            <v>Muito Pequeno</v>
          </cell>
        </row>
        <row r="26">
          <cell r="C26">
            <v>3502101</v>
          </cell>
          <cell r="D26" t="str">
            <v>Andradina</v>
          </cell>
          <cell r="E26">
            <v>57157</v>
          </cell>
          <cell r="F26" t="str">
            <v>Médio</v>
          </cell>
        </row>
        <row r="27">
          <cell r="C27">
            <v>3502200</v>
          </cell>
          <cell r="D27" t="str">
            <v>Angatuba</v>
          </cell>
          <cell r="E27">
            <v>25228</v>
          </cell>
          <cell r="F27" t="str">
            <v>Médio</v>
          </cell>
        </row>
        <row r="28">
          <cell r="C28">
            <v>3502309</v>
          </cell>
          <cell r="D28" t="str">
            <v>Anhembi</v>
          </cell>
          <cell r="E28">
            <v>6724</v>
          </cell>
          <cell r="F28" t="str">
            <v>Pequeno</v>
          </cell>
        </row>
        <row r="29">
          <cell r="C29">
            <v>3502408</v>
          </cell>
          <cell r="D29" t="str">
            <v>Anhumas</v>
          </cell>
          <cell r="E29">
            <v>4115</v>
          </cell>
          <cell r="F29" t="str">
            <v>Muito Pequeno</v>
          </cell>
        </row>
        <row r="30">
          <cell r="C30">
            <v>3502507</v>
          </cell>
          <cell r="D30" t="str">
            <v>Aparecida</v>
          </cell>
          <cell r="E30">
            <v>36157</v>
          </cell>
          <cell r="F30" t="str">
            <v>Médio</v>
          </cell>
        </row>
        <row r="31">
          <cell r="C31">
            <v>3502606</v>
          </cell>
          <cell r="D31" t="str">
            <v>Aparecida d'Oeste</v>
          </cell>
          <cell r="E31">
            <v>4196</v>
          </cell>
          <cell r="F31" t="str">
            <v>Muito Pequeno</v>
          </cell>
        </row>
        <row r="32">
          <cell r="C32">
            <v>3502705</v>
          </cell>
          <cell r="D32" t="str">
            <v>Apiaí</v>
          </cell>
          <cell r="E32">
            <v>24374</v>
          </cell>
          <cell r="F32" t="str">
            <v>Médio</v>
          </cell>
        </row>
        <row r="33">
          <cell r="C33">
            <v>3502754</v>
          </cell>
          <cell r="D33" t="str">
            <v>Araçariguama</v>
          </cell>
          <cell r="E33">
            <v>22364</v>
          </cell>
          <cell r="F33" t="str">
            <v>Médio</v>
          </cell>
        </row>
        <row r="34">
          <cell r="C34">
            <v>3502804</v>
          </cell>
          <cell r="D34" t="str">
            <v>Araçatuba</v>
          </cell>
          <cell r="E34">
            <v>197016</v>
          </cell>
          <cell r="F34" t="str">
            <v>Médio</v>
          </cell>
        </row>
        <row r="35">
          <cell r="C35">
            <v>3502903</v>
          </cell>
          <cell r="D35" t="str">
            <v>Araçoiaba da Serra</v>
          </cell>
          <cell r="E35">
            <v>34146</v>
          </cell>
          <cell r="F35" t="str">
            <v>Médio</v>
          </cell>
        </row>
        <row r="36">
          <cell r="C36">
            <v>3503000</v>
          </cell>
          <cell r="D36" t="str">
            <v>Aramina</v>
          </cell>
          <cell r="E36">
            <v>5620</v>
          </cell>
          <cell r="F36" t="str">
            <v>Pequeno</v>
          </cell>
        </row>
        <row r="37">
          <cell r="C37">
            <v>3503109</v>
          </cell>
          <cell r="D37" t="str">
            <v>Arandu</v>
          </cell>
          <cell r="E37">
            <v>6357</v>
          </cell>
          <cell r="F37" t="str">
            <v>Pequeno</v>
          </cell>
        </row>
        <row r="38">
          <cell r="C38">
            <v>3503158</v>
          </cell>
          <cell r="D38" t="str">
            <v>Arapeí</v>
          </cell>
          <cell r="E38">
            <v>2469</v>
          </cell>
          <cell r="F38" t="str">
            <v>Muito Pequeno</v>
          </cell>
        </row>
        <row r="39">
          <cell r="C39">
            <v>3503208</v>
          </cell>
          <cell r="D39" t="str">
            <v>Araraquara</v>
          </cell>
          <cell r="E39">
            <v>236072</v>
          </cell>
          <cell r="F39" t="str">
            <v>Grande</v>
          </cell>
        </row>
        <row r="40">
          <cell r="C40">
            <v>3503307</v>
          </cell>
          <cell r="D40" t="str">
            <v>Araras</v>
          </cell>
          <cell r="E40">
            <v>134236</v>
          </cell>
          <cell r="F40" t="str">
            <v>Médio</v>
          </cell>
        </row>
        <row r="41">
          <cell r="C41">
            <v>3503356</v>
          </cell>
          <cell r="D41" t="str">
            <v>Arco-Íris</v>
          </cell>
          <cell r="E41">
            <v>1791</v>
          </cell>
          <cell r="F41" t="str">
            <v>Muito Pequeno</v>
          </cell>
        </row>
        <row r="42">
          <cell r="C42">
            <v>3503406</v>
          </cell>
          <cell r="D42" t="str">
            <v>Arealva</v>
          </cell>
          <cell r="E42">
            <v>8560</v>
          </cell>
          <cell r="F42" t="str">
            <v>Pequeno</v>
          </cell>
        </row>
        <row r="43">
          <cell r="C43">
            <v>3503505</v>
          </cell>
          <cell r="D43" t="str">
            <v>Areias</v>
          </cell>
          <cell r="E43">
            <v>3886</v>
          </cell>
          <cell r="F43" t="str">
            <v>Muito Pequeno</v>
          </cell>
        </row>
        <row r="44">
          <cell r="C44">
            <v>3503604</v>
          </cell>
          <cell r="D44" t="str">
            <v>Areiópolis</v>
          </cell>
          <cell r="E44">
            <v>11129</v>
          </cell>
          <cell r="F44" t="str">
            <v>Pequeno</v>
          </cell>
        </row>
        <row r="45">
          <cell r="C45">
            <v>3503703</v>
          </cell>
          <cell r="D45" t="str">
            <v>Ariranha</v>
          </cell>
          <cell r="E45">
            <v>9668</v>
          </cell>
          <cell r="F45" t="str">
            <v>Pequeno</v>
          </cell>
        </row>
        <row r="46">
          <cell r="C46">
            <v>3503802</v>
          </cell>
          <cell r="D46" t="str">
            <v>Artur Nogueira</v>
          </cell>
          <cell r="E46">
            <v>54408</v>
          </cell>
          <cell r="F46" t="str">
            <v>Médio</v>
          </cell>
        </row>
        <row r="47">
          <cell r="C47">
            <v>3503901</v>
          </cell>
          <cell r="D47" t="str">
            <v>Arujá</v>
          </cell>
          <cell r="E47">
            <v>89824</v>
          </cell>
          <cell r="F47" t="str">
            <v>Médio</v>
          </cell>
        </row>
        <row r="48">
          <cell r="C48">
            <v>3503950</v>
          </cell>
          <cell r="D48" t="str">
            <v>Aspásia</v>
          </cell>
          <cell r="E48">
            <v>1822</v>
          </cell>
          <cell r="F48" t="str">
            <v>Muito Pequeno</v>
          </cell>
        </row>
        <row r="49">
          <cell r="C49">
            <v>3504008</v>
          </cell>
          <cell r="D49" t="str">
            <v>Assis</v>
          </cell>
          <cell r="E49">
            <v>104386</v>
          </cell>
          <cell r="F49" t="str">
            <v>Médio</v>
          </cell>
        </row>
        <row r="50">
          <cell r="C50">
            <v>3504107</v>
          </cell>
          <cell r="D50" t="str">
            <v>Atibaia</v>
          </cell>
          <cell r="E50">
            <v>142761</v>
          </cell>
          <cell r="F50" t="str">
            <v>Médio</v>
          </cell>
        </row>
        <row r="51">
          <cell r="C51">
            <v>3504206</v>
          </cell>
          <cell r="D51" t="str">
            <v>Auriflama</v>
          </cell>
          <cell r="E51">
            <v>15189</v>
          </cell>
          <cell r="F51" t="str">
            <v>Pequeno</v>
          </cell>
        </row>
        <row r="52">
          <cell r="C52">
            <v>3504305</v>
          </cell>
          <cell r="D52" t="str">
            <v>Avaí</v>
          </cell>
          <cell r="E52">
            <v>5403</v>
          </cell>
          <cell r="F52" t="str">
            <v>Pequeno</v>
          </cell>
        </row>
        <row r="53">
          <cell r="C53">
            <v>3504404</v>
          </cell>
          <cell r="D53" t="str">
            <v>Avanhandava</v>
          </cell>
          <cell r="E53">
            <v>13649</v>
          </cell>
          <cell r="F53" t="str">
            <v>Pequeno</v>
          </cell>
        </row>
        <row r="54">
          <cell r="C54">
            <v>3504503</v>
          </cell>
          <cell r="D54" t="str">
            <v>Avaré</v>
          </cell>
          <cell r="E54">
            <v>90655</v>
          </cell>
          <cell r="F54" t="str">
            <v>Médio</v>
          </cell>
        </row>
        <row r="55">
          <cell r="C55">
            <v>3504602</v>
          </cell>
          <cell r="D55" t="str">
            <v>Bady Bassitt</v>
          </cell>
          <cell r="E55">
            <v>17502</v>
          </cell>
          <cell r="F55" t="str">
            <v>Pequeno</v>
          </cell>
        </row>
        <row r="56">
          <cell r="C56">
            <v>3504701</v>
          </cell>
          <cell r="D56" t="str">
            <v>Balbinos</v>
          </cell>
          <cell r="E56">
            <v>5735</v>
          </cell>
          <cell r="F56" t="str">
            <v>Pequeno</v>
          </cell>
        </row>
        <row r="57">
          <cell r="C57">
            <v>3504800</v>
          </cell>
          <cell r="D57" t="str">
            <v>Bálsamo</v>
          </cell>
          <cell r="E57">
            <v>9068</v>
          </cell>
          <cell r="F57" t="str">
            <v>Pequeno</v>
          </cell>
        </row>
        <row r="58">
          <cell r="C58">
            <v>3504909</v>
          </cell>
          <cell r="D58" t="str">
            <v>Bananal</v>
          </cell>
          <cell r="E58">
            <v>10945</v>
          </cell>
          <cell r="F58" t="str">
            <v>Pequeno</v>
          </cell>
        </row>
        <row r="59">
          <cell r="C59">
            <v>3505005</v>
          </cell>
          <cell r="D59" t="str">
            <v>Barão de Antonina</v>
          </cell>
          <cell r="E59">
            <v>3469</v>
          </cell>
          <cell r="F59" t="str">
            <v>Muito Pequeno</v>
          </cell>
        </row>
        <row r="60">
          <cell r="C60">
            <v>3505104</v>
          </cell>
          <cell r="D60" t="str">
            <v>Barbosa</v>
          </cell>
          <cell r="E60">
            <v>7402</v>
          </cell>
          <cell r="F60" t="str">
            <v>Pequeno</v>
          </cell>
        </row>
        <row r="61">
          <cell r="C61">
            <v>3505203</v>
          </cell>
          <cell r="D61" t="str">
            <v>Bariri</v>
          </cell>
          <cell r="E61">
            <v>35264</v>
          </cell>
          <cell r="F61" t="str">
            <v>Médio</v>
          </cell>
        </row>
        <row r="62">
          <cell r="C62">
            <v>3505302</v>
          </cell>
          <cell r="D62" t="str">
            <v>Barra Bonita</v>
          </cell>
          <cell r="E62">
            <v>36126</v>
          </cell>
          <cell r="F62" t="str">
            <v>Médio</v>
          </cell>
        </row>
        <row r="63">
          <cell r="C63">
            <v>3505351</v>
          </cell>
          <cell r="D63" t="str">
            <v>Barra do Chapéu</v>
          </cell>
          <cell r="E63">
            <v>5724</v>
          </cell>
          <cell r="F63" t="str">
            <v>Pequeno</v>
          </cell>
        </row>
        <row r="64">
          <cell r="C64">
            <v>3505401</v>
          </cell>
          <cell r="D64" t="str">
            <v>Barra do Turvo</v>
          </cell>
          <cell r="E64">
            <v>7659</v>
          </cell>
          <cell r="F64" t="str">
            <v>Pequeno</v>
          </cell>
        </row>
        <row r="65">
          <cell r="C65">
            <v>3505500</v>
          </cell>
          <cell r="D65" t="str">
            <v>Barretos</v>
          </cell>
          <cell r="E65">
            <v>122098</v>
          </cell>
          <cell r="F65" t="str">
            <v>Médio</v>
          </cell>
        </row>
        <row r="66">
          <cell r="C66">
            <v>3505609</v>
          </cell>
          <cell r="D66" t="str">
            <v>Barrinha</v>
          </cell>
          <cell r="E66">
            <v>32812</v>
          </cell>
          <cell r="F66" t="str">
            <v>Médio</v>
          </cell>
        </row>
        <row r="67">
          <cell r="C67">
            <v>3505708</v>
          </cell>
          <cell r="D67" t="str">
            <v>Barueri</v>
          </cell>
          <cell r="E67">
            <v>274182</v>
          </cell>
          <cell r="F67" t="str">
            <v>Grande</v>
          </cell>
        </row>
        <row r="68">
          <cell r="C68">
            <v>3505807</v>
          </cell>
          <cell r="D68" t="str">
            <v>Bastos</v>
          </cell>
          <cell r="E68">
            <v>20953</v>
          </cell>
          <cell r="F68" t="str">
            <v>Médio</v>
          </cell>
        </row>
        <row r="69">
          <cell r="C69">
            <v>3505906</v>
          </cell>
          <cell r="D69" t="str">
            <v>Batatais</v>
          </cell>
          <cell r="E69">
            <v>62508</v>
          </cell>
          <cell r="F69" t="str">
            <v>Médio</v>
          </cell>
        </row>
        <row r="70">
          <cell r="C70">
            <v>3506003</v>
          </cell>
          <cell r="D70" t="str">
            <v>Bauru</v>
          </cell>
          <cell r="E70">
            <v>376818</v>
          </cell>
          <cell r="F70" t="str">
            <v>Grande</v>
          </cell>
        </row>
        <row r="71">
          <cell r="C71">
            <v>3506102</v>
          </cell>
          <cell r="D71" t="str">
            <v>Bebedouro</v>
          </cell>
          <cell r="E71">
            <v>77496</v>
          </cell>
          <cell r="F71" t="str">
            <v>Médio</v>
          </cell>
        </row>
        <row r="72">
          <cell r="C72">
            <v>3506201</v>
          </cell>
          <cell r="D72" t="str">
            <v>Bento de Abreu</v>
          </cell>
          <cell r="E72">
            <v>2980</v>
          </cell>
          <cell r="F72" t="str">
            <v>Muito Pequeno</v>
          </cell>
        </row>
        <row r="73">
          <cell r="C73">
            <v>3506300</v>
          </cell>
          <cell r="D73" t="str">
            <v>Bernardino de Campos</v>
          </cell>
          <cell r="E73">
            <v>11148</v>
          </cell>
          <cell r="F73" t="str">
            <v>Pequeno</v>
          </cell>
        </row>
        <row r="74">
          <cell r="C74">
            <v>3506359</v>
          </cell>
          <cell r="D74" t="str">
            <v>Bertioga</v>
          </cell>
          <cell r="E74">
            <v>63249</v>
          </cell>
          <cell r="F74" t="str">
            <v>Médio</v>
          </cell>
        </row>
        <row r="75">
          <cell r="C75">
            <v>3506409</v>
          </cell>
          <cell r="D75" t="str">
            <v>Bilac</v>
          </cell>
          <cell r="E75">
            <v>8034</v>
          </cell>
          <cell r="F75" t="str">
            <v>Pequeno</v>
          </cell>
        </row>
        <row r="76">
          <cell r="C76">
            <v>3506508</v>
          </cell>
          <cell r="D76" t="str">
            <v>Birigui</v>
          </cell>
          <cell r="E76">
            <v>123638</v>
          </cell>
          <cell r="F76" t="str">
            <v>Médio</v>
          </cell>
        </row>
        <row r="77">
          <cell r="C77">
            <v>3506607</v>
          </cell>
          <cell r="D77" t="str">
            <v>Biritiba-Mirim</v>
          </cell>
          <cell r="E77">
            <v>32598</v>
          </cell>
          <cell r="F77" t="str">
            <v>Médio</v>
          </cell>
        </row>
        <row r="78">
          <cell r="C78">
            <v>3506706</v>
          </cell>
          <cell r="D78" t="str">
            <v>Boa Esperança do Sul</v>
          </cell>
          <cell r="E78">
            <v>14923</v>
          </cell>
          <cell r="F78" t="str">
            <v>Pequeno</v>
          </cell>
        </row>
        <row r="79">
          <cell r="C79">
            <v>3506805</v>
          </cell>
          <cell r="D79" t="str">
            <v>Bocaina</v>
          </cell>
          <cell r="E79">
            <v>12329</v>
          </cell>
          <cell r="F79" t="str">
            <v>Pequeno</v>
          </cell>
        </row>
        <row r="80">
          <cell r="C80">
            <v>3506904</v>
          </cell>
          <cell r="D80" t="str">
            <v>Bofete</v>
          </cell>
          <cell r="E80">
            <v>11730</v>
          </cell>
          <cell r="F80" t="str">
            <v>Pequeno</v>
          </cell>
        </row>
        <row r="81">
          <cell r="C81">
            <v>3507001</v>
          </cell>
          <cell r="D81" t="str">
            <v>Boituva</v>
          </cell>
          <cell r="E81">
            <v>60997</v>
          </cell>
          <cell r="F81" t="str">
            <v>Médio</v>
          </cell>
        </row>
        <row r="82">
          <cell r="C82">
            <v>3507100</v>
          </cell>
          <cell r="D82" t="str">
            <v>Bom Jesus dos Perdões</v>
          </cell>
          <cell r="E82">
            <v>25448</v>
          </cell>
          <cell r="F82" t="str">
            <v>Médio</v>
          </cell>
        </row>
        <row r="83">
          <cell r="C83">
            <v>3507159</v>
          </cell>
          <cell r="D83" t="str">
            <v>Bom Sucesso de Itararé</v>
          </cell>
          <cell r="E83">
            <v>3954</v>
          </cell>
          <cell r="F83" t="str">
            <v>Muito Pequeno</v>
          </cell>
        </row>
        <row r="84">
          <cell r="C84">
            <v>3507209</v>
          </cell>
          <cell r="D84" t="str">
            <v>Borá</v>
          </cell>
          <cell r="E84">
            <v>837</v>
          </cell>
          <cell r="F84" t="str">
            <v>Muito Pequeno</v>
          </cell>
        </row>
        <row r="85">
          <cell r="C85">
            <v>3507308</v>
          </cell>
          <cell r="D85" t="str">
            <v>Boracéia</v>
          </cell>
          <cell r="E85">
            <v>4823</v>
          </cell>
          <cell r="F85" t="str">
            <v>Muito Pequeno</v>
          </cell>
        </row>
        <row r="86">
          <cell r="C86">
            <v>3507407</v>
          </cell>
          <cell r="D86" t="str">
            <v>Borborema</v>
          </cell>
          <cell r="E86">
            <v>16046</v>
          </cell>
          <cell r="F86" t="str">
            <v>Pequeno</v>
          </cell>
        </row>
        <row r="87">
          <cell r="C87">
            <v>3507456</v>
          </cell>
          <cell r="D87" t="str">
            <v>Borebi</v>
          </cell>
          <cell r="E87">
            <v>2653</v>
          </cell>
          <cell r="F87" t="str">
            <v>Muito Pequeno</v>
          </cell>
        </row>
        <row r="88">
          <cell r="C88">
            <v>3507506</v>
          </cell>
          <cell r="D88" t="str">
            <v>Botucatu</v>
          </cell>
          <cell r="E88">
            <v>146497</v>
          </cell>
          <cell r="F88" t="str">
            <v>Médio</v>
          </cell>
        </row>
        <row r="89">
          <cell r="C89">
            <v>3507605</v>
          </cell>
          <cell r="D89" t="str">
            <v>Bragança Paulista</v>
          </cell>
          <cell r="E89">
            <v>168668</v>
          </cell>
          <cell r="F89" t="str">
            <v>Médio</v>
          </cell>
        </row>
        <row r="90">
          <cell r="C90">
            <v>3507704</v>
          </cell>
          <cell r="D90" t="str">
            <v>Braúna</v>
          </cell>
          <cell r="E90">
            <v>5686</v>
          </cell>
          <cell r="F90" t="str">
            <v>Pequeno</v>
          </cell>
        </row>
        <row r="91">
          <cell r="C91">
            <v>3507753</v>
          </cell>
          <cell r="D91" t="str">
            <v>Brejo Alegre</v>
          </cell>
          <cell r="E91">
            <v>2865</v>
          </cell>
          <cell r="F91" t="str">
            <v>Muito Pequeno</v>
          </cell>
        </row>
        <row r="92">
          <cell r="C92">
            <v>3507803</v>
          </cell>
          <cell r="D92" t="str">
            <v>Brodowski</v>
          </cell>
          <cell r="E92">
            <v>24939</v>
          </cell>
          <cell r="F92" t="str">
            <v>Médio</v>
          </cell>
        </row>
        <row r="93">
          <cell r="C93">
            <v>3507902</v>
          </cell>
          <cell r="D93" t="str">
            <v>Brotas</v>
          </cell>
          <cell r="E93">
            <v>24403</v>
          </cell>
          <cell r="F93" t="str">
            <v>Médio</v>
          </cell>
        </row>
        <row r="94">
          <cell r="C94">
            <v>3508009</v>
          </cell>
          <cell r="D94" t="str">
            <v>Buri</v>
          </cell>
          <cell r="E94">
            <v>19878</v>
          </cell>
          <cell r="F94" t="str">
            <v>Pequeno</v>
          </cell>
        </row>
        <row r="95">
          <cell r="C95">
            <v>3508108</v>
          </cell>
          <cell r="D95" t="str">
            <v>Buritama</v>
          </cell>
          <cell r="E95">
            <v>17144</v>
          </cell>
          <cell r="F95" t="str">
            <v>Pequeno</v>
          </cell>
        </row>
        <row r="96">
          <cell r="C96">
            <v>3508207</v>
          </cell>
          <cell r="D96" t="str">
            <v>Buritizal</v>
          </cell>
          <cell r="E96">
            <v>4481</v>
          </cell>
          <cell r="F96" t="str">
            <v>Muito Pequeno</v>
          </cell>
        </row>
        <row r="97">
          <cell r="C97">
            <v>3508306</v>
          </cell>
          <cell r="D97" t="str">
            <v>Cabrália Paulista</v>
          </cell>
          <cell r="E97">
            <v>4264</v>
          </cell>
          <cell r="F97" t="str">
            <v>Muito Pequeno</v>
          </cell>
        </row>
        <row r="98">
          <cell r="C98">
            <v>3508405</v>
          </cell>
          <cell r="D98" t="str">
            <v>Cabreúva</v>
          </cell>
          <cell r="E98">
            <v>49707</v>
          </cell>
          <cell r="F98" t="str">
            <v>Médio</v>
          </cell>
        </row>
        <row r="99">
          <cell r="C99">
            <v>3508504</v>
          </cell>
          <cell r="D99" t="str">
            <v>Caçapava</v>
          </cell>
          <cell r="E99">
            <v>94263</v>
          </cell>
          <cell r="F99" t="str">
            <v>Médio</v>
          </cell>
        </row>
        <row r="100">
          <cell r="C100">
            <v>3508603</v>
          </cell>
          <cell r="D100" t="str">
            <v>Cachoeira Paulista</v>
          </cell>
          <cell r="E100">
            <v>33327</v>
          </cell>
          <cell r="F100" t="str">
            <v>Médio</v>
          </cell>
        </row>
        <row r="101">
          <cell r="C101">
            <v>3508702</v>
          </cell>
          <cell r="D101" t="str">
            <v>Caconde</v>
          </cell>
          <cell r="E101">
            <v>18985</v>
          </cell>
          <cell r="F101" t="str">
            <v>Pequeno</v>
          </cell>
        </row>
        <row r="102">
          <cell r="C102">
            <v>3508801</v>
          </cell>
          <cell r="D102" t="str">
            <v>Cafelândia</v>
          </cell>
          <cell r="E102">
            <v>17767</v>
          </cell>
          <cell r="F102" t="str">
            <v>Pequeno</v>
          </cell>
        </row>
        <row r="103">
          <cell r="C103">
            <v>3508900</v>
          </cell>
          <cell r="D103" t="str">
            <v>Caiabu</v>
          </cell>
          <cell r="E103">
            <v>4191</v>
          </cell>
          <cell r="F103" t="str">
            <v>Muito Pequeno</v>
          </cell>
        </row>
        <row r="104">
          <cell r="C104">
            <v>3509007</v>
          </cell>
          <cell r="D104" t="str">
            <v>Caieiras</v>
          </cell>
          <cell r="E104">
            <v>101470</v>
          </cell>
          <cell r="F104" t="str">
            <v>Médio</v>
          </cell>
        </row>
        <row r="105">
          <cell r="C105">
            <v>3509106</v>
          </cell>
          <cell r="D105" t="str">
            <v>Caiuá</v>
          </cell>
          <cell r="E105">
            <v>5874</v>
          </cell>
          <cell r="F105" t="str">
            <v>Pequeno</v>
          </cell>
        </row>
        <row r="106">
          <cell r="C106">
            <v>3509205</v>
          </cell>
          <cell r="D106" t="str">
            <v>Cajamar</v>
          </cell>
          <cell r="E106">
            <v>76801</v>
          </cell>
          <cell r="F106" t="str">
            <v>Médio</v>
          </cell>
        </row>
        <row r="107">
          <cell r="C107">
            <v>3509254</v>
          </cell>
          <cell r="D107" t="str">
            <v>Cajati</v>
          </cell>
          <cell r="E107">
            <v>28549</v>
          </cell>
          <cell r="F107" t="str">
            <v>Médio</v>
          </cell>
        </row>
        <row r="108">
          <cell r="C108">
            <v>3509304</v>
          </cell>
          <cell r="D108" t="str">
            <v>Cajobi</v>
          </cell>
          <cell r="E108">
            <v>10542</v>
          </cell>
          <cell r="F108" t="str">
            <v>Pequeno</v>
          </cell>
        </row>
        <row r="109">
          <cell r="C109">
            <v>3509403</v>
          </cell>
          <cell r="D109" t="str">
            <v>Cajuru</v>
          </cell>
          <cell r="E109">
            <v>26167</v>
          </cell>
          <cell r="F109" t="str">
            <v>Médio</v>
          </cell>
        </row>
        <row r="110">
          <cell r="C110">
            <v>3509452</v>
          </cell>
          <cell r="D110" t="str">
            <v>Campina do Monte Alegre</v>
          </cell>
          <cell r="E110">
            <v>6024</v>
          </cell>
          <cell r="F110" t="str">
            <v>Pequeno</v>
          </cell>
        </row>
        <row r="111">
          <cell r="C111">
            <v>3509502</v>
          </cell>
          <cell r="D111" t="str">
            <v>Campinas</v>
          </cell>
          <cell r="E111">
            <v>1204073</v>
          </cell>
          <cell r="F111" t="str">
            <v>Grande</v>
          </cell>
        </row>
        <row r="112">
          <cell r="C112">
            <v>3509601</v>
          </cell>
          <cell r="D112" t="str">
            <v>Campo Limpo Paulista</v>
          </cell>
          <cell r="E112">
            <v>84650</v>
          </cell>
          <cell r="F112" t="str">
            <v>Médio</v>
          </cell>
        </row>
        <row r="113">
          <cell r="C113">
            <v>3509700</v>
          </cell>
          <cell r="D113" t="str">
            <v>Campos do Jordão</v>
          </cell>
          <cell r="E113">
            <v>52088</v>
          </cell>
          <cell r="F113" t="str">
            <v>Médio</v>
          </cell>
        </row>
        <row r="114">
          <cell r="C114">
            <v>3509809</v>
          </cell>
          <cell r="D114" t="str">
            <v>Campos Novos Paulista</v>
          </cell>
          <cell r="E114">
            <v>4965</v>
          </cell>
          <cell r="F114" t="str">
            <v>Muito Pequeno</v>
          </cell>
        </row>
        <row r="115">
          <cell r="C115">
            <v>3509908</v>
          </cell>
          <cell r="D115" t="str">
            <v>Cananéia</v>
          </cell>
          <cell r="E115">
            <v>12540</v>
          </cell>
          <cell r="F115" t="str">
            <v>Pequeno</v>
          </cell>
        </row>
        <row r="116">
          <cell r="C116">
            <v>3509957</v>
          </cell>
          <cell r="D116" t="str">
            <v>Canas</v>
          </cell>
          <cell r="E116">
            <v>5138</v>
          </cell>
          <cell r="F116" t="str">
            <v>Pequeno</v>
          </cell>
        </row>
        <row r="117">
          <cell r="C117">
            <v>3510005</v>
          </cell>
          <cell r="D117" t="str">
            <v>Cândido Mota</v>
          </cell>
          <cell r="E117">
            <v>31280</v>
          </cell>
          <cell r="F117" t="str">
            <v>Médio</v>
          </cell>
        </row>
        <row r="118">
          <cell r="C118">
            <v>3510104</v>
          </cell>
          <cell r="D118" t="str">
            <v>Cândido Rodrigues</v>
          </cell>
          <cell r="E118">
            <v>2793</v>
          </cell>
          <cell r="F118" t="str">
            <v>Muito Pequeno</v>
          </cell>
        </row>
        <row r="119">
          <cell r="C119">
            <v>3510153</v>
          </cell>
          <cell r="D119" t="str">
            <v>Canitar</v>
          </cell>
          <cell r="E119">
            <v>5216</v>
          </cell>
          <cell r="F119" t="str">
            <v>Pequeno</v>
          </cell>
        </row>
        <row r="120">
          <cell r="C120">
            <v>3510203</v>
          </cell>
          <cell r="D120" t="str">
            <v>Capão Bonito</v>
          </cell>
          <cell r="E120">
            <v>47138</v>
          </cell>
          <cell r="F120" t="str">
            <v>Médio</v>
          </cell>
        </row>
        <row r="121">
          <cell r="C121">
            <v>3510302</v>
          </cell>
          <cell r="D121" t="str">
            <v>Capela do Alto</v>
          </cell>
          <cell r="E121">
            <v>20706</v>
          </cell>
          <cell r="F121" t="str">
            <v>Médio</v>
          </cell>
        </row>
        <row r="122">
          <cell r="C122">
            <v>3510401</v>
          </cell>
          <cell r="D122" t="str">
            <v>Capivari</v>
          </cell>
          <cell r="E122">
            <v>55768</v>
          </cell>
          <cell r="F122" t="str">
            <v>Médio</v>
          </cell>
        </row>
        <row r="123">
          <cell r="C123">
            <v>3510500</v>
          </cell>
          <cell r="D123" t="str">
            <v>Caraguatatuba</v>
          </cell>
          <cell r="E123">
            <v>121532</v>
          </cell>
          <cell r="F123" t="str">
            <v>Médio</v>
          </cell>
        </row>
        <row r="124">
          <cell r="C124">
            <v>3510609</v>
          </cell>
          <cell r="D124" t="str">
            <v>Carapicuíba</v>
          </cell>
          <cell r="E124">
            <v>400927</v>
          </cell>
          <cell r="F124" t="str">
            <v>Grande</v>
          </cell>
        </row>
        <row r="125">
          <cell r="C125">
            <v>3510708</v>
          </cell>
          <cell r="D125" t="str">
            <v>Cardoso</v>
          </cell>
          <cell r="E125">
            <v>12326</v>
          </cell>
          <cell r="F125" t="str">
            <v>Pequeno</v>
          </cell>
        </row>
        <row r="126">
          <cell r="C126">
            <v>3510807</v>
          </cell>
          <cell r="D126" t="str">
            <v>Casa Branca</v>
          </cell>
          <cell r="E126">
            <v>30380</v>
          </cell>
          <cell r="F126" t="str">
            <v>Médio</v>
          </cell>
        </row>
        <row r="127">
          <cell r="C127">
            <v>3510906</v>
          </cell>
          <cell r="D127" t="str">
            <v>Cássia dos Coqueiros</v>
          </cell>
          <cell r="E127">
            <v>2523</v>
          </cell>
          <cell r="F127" t="str">
            <v>Muito Pequeno</v>
          </cell>
        </row>
        <row r="128">
          <cell r="C128">
            <v>3511003</v>
          </cell>
          <cell r="D128" t="str">
            <v>Castilho</v>
          </cell>
          <cell r="E128">
            <v>21006</v>
          </cell>
          <cell r="F128" t="str">
            <v>Médio</v>
          </cell>
        </row>
        <row r="129">
          <cell r="C129">
            <v>3511102</v>
          </cell>
          <cell r="D129" t="str">
            <v>Catanduva</v>
          </cell>
          <cell r="E129">
            <v>121862</v>
          </cell>
          <cell r="F129" t="str">
            <v>Médio</v>
          </cell>
        </row>
        <row r="130">
          <cell r="C130">
            <v>3511201</v>
          </cell>
          <cell r="D130" t="str">
            <v>Catiguá</v>
          </cell>
          <cell r="E130">
            <v>7804</v>
          </cell>
          <cell r="F130" t="str">
            <v>Pequeno</v>
          </cell>
        </row>
        <row r="131">
          <cell r="C131">
            <v>3511300</v>
          </cell>
          <cell r="D131" t="str">
            <v>Cedral</v>
          </cell>
          <cell r="E131">
            <v>9237</v>
          </cell>
          <cell r="F131" t="str">
            <v>Pequeno</v>
          </cell>
        </row>
        <row r="132">
          <cell r="C132">
            <v>3511409</v>
          </cell>
          <cell r="D132" t="str">
            <v>Cerqueira César</v>
          </cell>
          <cell r="E132">
            <v>19985</v>
          </cell>
          <cell r="F132" t="str">
            <v>Pequeno</v>
          </cell>
        </row>
        <row r="133">
          <cell r="C133">
            <v>3511508</v>
          </cell>
          <cell r="D133" t="str">
            <v>Cerquilho</v>
          </cell>
          <cell r="E133">
            <v>48949</v>
          </cell>
          <cell r="F133" t="str">
            <v>Médio</v>
          </cell>
        </row>
        <row r="134">
          <cell r="C134">
            <v>3511607</v>
          </cell>
          <cell r="D134" t="str">
            <v>Cesário Lange</v>
          </cell>
          <cell r="E134">
            <v>18148</v>
          </cell>
          <cell r="F134" t="str">
            <v>Pequeno</v>
          </cell>
        </row>
        <row r="135">
          <cell r="C135">
            <v>3511706</v>
          </cell>
          <cell r="D135" t="str">
            <v>Charqueada</v>
          </cell>
          <cell r="E135">
            <v>17190</v>
          </cell>
          <cell r="F135" t="str">
            <v>Pequeno</v>
          </cell>
        </row>
        <row r="136">
          <cell r="C136">
            <v>3557204</v>
          </cell>
          <cell r="D136" t="str">
            <v>Chavantes</v>
          </cell>
          <cell r="E136">
            <v>12418</v>
          </cell>
          <cell r="F136" t="str">
            <v>Pequeno</v>
          </cell>
        </row>
        <row r="137">
          <cell r="C137">
            <v>3511904</v>
          </cell>
          <cell r="D137" t="str">
            <v>Clementina</v>
          </cell>
          <cell r="E137">
            <v>8617</v>
          </cell>
          <cell r="F137" t="str">
            <v>Pequeno</v>
          </cell>
        </row>
        <row r="138">
          <cell r="C138">
            <v>3512001</v>
          </cell>
          <cell r="D138" t="str">
            <v>Colina</v>
          </cell>
          <cell r="E138">
            <v>18468</v>
          </cell>
          <cell r="F138" t="str">
            <v>Pequeno</v>
          </cell>
        </row>
        <row r="139">
          <cell r="C139">
            <v>3512100</v>
          </cell>
          <cell r="D139" t="str">
            <v>Colômbia</v>
          </cell>
          <cell r="E139">
            <v>6210</v>
          </cell>
          <cell r="F139" t="str">
            <v>Pequeno</v>
          </cell>
        </row>
        <row r="140">
          <cell r="C140">
            <v>3512209</v>
          </cell>
          <cell r="D140" t="str">
            <v>Conchal</v>
          </cell>
          <cell r="E140">
            <v>28050</v>
          </cell>
          <cell r="F140" t="str">
            <v>Médio</v>
          </cell>
        </row>
        <row r="141">
          <cell r="C141">
            <v>3512308</v>
          </cell>
          <cell r="D141" t="str">
            <v>Conchas</v>
          </cell>
          <cell r="E141">
            <v>17896</v>
          </cell>
          <cell r="F141" t="str">
            <v>Pequeno</v>
          </cell>
        </row>
        <row r="142">
          <cell r="C142">
            <v>3512407</v>
          </cell>
          <cell r="D142" t="str">
            <v>Cordeirópolis</v>
          </cell>
          <cell r="E142">
            <v>24528</v>
          </cell>
          <cell r="F142" t="str">
            <v>Médio</v>
          </cell>
        </row>
        <row r="143">
          <cell r="C143">
            <v>3512506</v>
          </cell>
          <cell r="D143" t="str">
            <v>Coroados</v>
          </cell>
          <cell r="E143">
            <v>6058</v>
          </cell>
          <cell r="F143" t="str">
            <v>Pequeno</v>
          </cell>
        </row>
        <row r="144">
          <cell r="C144">
            <v>3512605</v>
          </cell>
          <cell r="D144" t="str">
            <v>Coronel Macedo</v>
          </cell>
          <cell r="E144">
            <v>4681</v>
          </cell>
          <cell r="F144" t="str">
            <v>Muito Pequeno</v>
          </cell>
        </row>
        <row r="145">
          <cell r="C145">
            <v>3512704</v>
          </cell>
          <cell r="D145" t="str">
            <v>Corumbataí</v>
          </cell>
          <cell r="E145">
            <v>4055</v>
          </cell>
          <cell r="F145" t="str">
            <v>Muito Pequeno</v>
          </cell>
        </row>
        <row r="146">
          <cell r="C146">
            <v>3512803</v>
          </cell>
          <cell r="D146" t="str">
            <v>Cosmópolis</v>
          </cell>
          <cell r="E146">
            <v>72252</v>
          </cell>
          <cell r="F146" t="str">
            <v>Médio</v>
          </cell>
        </row>
        <row r="147">
          <cell r="C147">
            <v>3512902</v>
          </cell>
          <cell r="D147" t="str">
            <v>Cosmorama</v>
          </cell>
          <cell r="E147">
            <v>7307</v>
          </cell>
          <cell r="F147" t="str">
            <v>Pequeno</v>
          </cell>
        </row>
        <row r="148">
          <cell r="C148">
            <v>3513009</v>
          </cell>
          <cell r="D148" t="str">
            <v>Cotia</v>
          </cell>
          <cell r="E148">
            <v>249210</v>
          </cell>
          <cell r="F148" t="str">
            <v>Grande</v>
          </cell>
        </row>
        <row r="149">
          <cell r="C149">
            <v>3513108</v>
          </cell>
          <cell r="D149" t="str">
            <v>Cravinhos</v>
          </cell>
          <cell r="E149">
            <v>35292</v>
          </cell>
          <cell r="F149" t="str">
            <v>Médio</v>
          </cell>
        </row>
        <row r="150">
          <cell r="C150">
            <v>3513207</v>
          </cell>
          <cell r="D150" t="str">
            <v>Cristais Paulista</v>
          </cell>
          <cell r="E150">
            <v>8631</v>
          </cell>
          <cell r="F150" t="str">
            <v>Pequeno</v>
          </cell>
        </row>
        <row r="151">
          <cell r="C151">
            <v>3513306</v>
          </cell>
          <cell r="D151" t="str">
            <v>Cruzália</v>
          </cell>
          <cell r="E151">
            <v>2073</v>
          </cell>
          <cell r="F151" t="str">
            <v>Muito Pequeno</v>
          </cell>
        </row>
        <row r="152">
          <cell r="C152">
            <v>3513405</v>
          </cell>
          <cell r="D152" t="str">
            <v>Cruzeiro</v>
          </cell>
          <cell r="E152">
            <v>82238</v>
          </cell>
          <cell r="F152" t="str">
            <v>Médio</v>
          </cell>
        </row>
        <row r="153">
          <cell r="C153">
            <v>3513504</v>
          </cell>
          <cell r="D153" t="str">
            <v>Cubatão</v>
          </cell>
          <cell r="E153">
            <v>130705</v>
          </cell>
          <cell r="F153" t="str">
            <v>Médio</v>
          </cell>
        </row>
        <row r="154">
          <cell r="C154">
            <v>3513603</v>
          </cell>
          <cell r="D154" t="str">
            <v>Cunha</v>
          </cell>
          <cell r="E154">
            <v>21547</v>
          </cell>
          <cell r="F154" t="str">
            <v>Médio</v>
          </cell>
        </row>
        <row r="155">
          <cell r="C155">
            <v>3513702</v>
          </cell>
          <cell r="D155" t="str">
            <v>Descalvado</v>
          </cell>
          <cell r="E155">
            <v>33718</v>
          </cell>
          <cell r="F155" t="str">
            <v>Médio</v>
          </cell>
        </row>
        <row r="156">
          <cell r="C156">
            <v>3513801</v>
          </cell>
          <cell r="D156" t="str">
            <v>Diadema</v>
          </cell>
          <cell r="E156">
            <v>423884</v>
          </cell>
          <cell r="F156" t="str">
            <v>Grande</v>
          </cell>
        </row>
        <row r="157">
          <cell r="C157">
            <v>3513850</v>
          </cell>
          <cell r="D157" t="str">
            <v>Dirce Reis</v>
          </cell>
          <cell r="E157">
            <v>1793</v>
          </cell>
          <cell r="F157" t="str">
            <v>Muito Pequeno</v>
          </cell>
        </row>
        <row r="158">
          <cell r="C158">
            <v>3513900</v>
          </cell>
          <cell r="D158" t="str">
            <v>Divinolândia</v>
          </cell>
          <cell r="E158">
            <v>11146</v>
          </cell>
          <cell r="F158" t="str">
            <v>Pequeno</v>
          </cell>
        </row>
        <row r="159">
          <cell r="C159">
            <v>3514007</v>
          </cell>
          <cell r="D159" t="str">
            <v>Dobrada</v>
          </cell>
          <cell r="E159">
            <v>8929</v>
          </cell>
          <cell r="F159" t="str">
            <v>Pequeno</v>
          </cell>
        </row>
        <row r="160">
          <cell r="C160">
            <v>3514106</v>
          </cell>
          <cell r="D160" t="str">
            <v>Dois Córregos</v>
          </cell>
          <cell r="E160">
            <v>27315</v>
          </cell>
          <cell r="F160" t="str">
            <v>Médio</v>
          </cell>
        </row>
        <row r="161">
          <cell r="C161">
            <v>3514205</v>
          </cell>
          <cell r="D161" t="str">
            <v>Dolcinópolis</v>
          </cell>
          <cell r="E161">
            <v>2115</v>
          </cell>
          <cell r="F161" t="str">
            <v>Muito Pequeno</v>
          </cell>
        </row>
        <row r="162">
          <cell r="C162">
            <v>3514304</v>
          </cell>
          <cell r="D162" t="str">
            <v>Dourado</v>
          </cell>
          <cell r="E162">
            <v>8873</v>
          </cell>
          <cell r="F162" t="str">
            <v>Pequeno</v>
          </cell>
        </row>
        <row r="163">
          <cell r="C163">
            <v>3514403</v>
          </cell>
          <cell r="D163" t="str">
            <v>Dracena</v>
          </cell>
          <cell r="E163">
            <v>46793</v>
          </cell>
          <cell r="F163" t="str">
            <v>Médio</v>
          </cell>
        </row>
        <row r="164">
          <cell r="C164">
            <v>3514502</v>
          </cell>
          <cell r="D164" t="str">
            <v>Duartina</v>
          </cell>
          <cell r="E164">
            <v>12445</v>
          </cell>
          <cell r="F164" t="str">
            <v>Pequeno</v>
          </cell>
        </row>
        <row r="165">
          <cell r="C165">
            <v>3514601</v>
          </cell>
          <cell r="D165" t="str">
            <v>Dumont</v>
          </cell>
          <cell r="E165">
            <v>9868</v>
          </cell>
          <cell r="F165" t="str">
            <v>Pequeno</v>
          </cell>
        </row>
        <row r="166">
          <cell r="C166">
            <v>3514700</v>
          </cell>
          <cell r="D166" t="str">
            <v>Echaporã</v>
          </cell>
          <cell r="E166">
            <v>6102</v>
          </cell>
          <cell r="F166" t="str">
            <v>Pequeno</v>
          </cell>
        </row>
        <row r="167">
          <cell r="C167">
            <v>3514809</v>
          </cell>
          <cell r="D167" t="str">
            <v>Eldorado</v>
          </cell>
          <cell r="E167">
            <v>15494</v>
          </cell>
          <cell r="F167" t="str">
            <v>Pequeno</v>
          </cell>
        </row>
        <row r="168">
          <cell r="C168">
            <v>3514908</v>
          </cell>
          <cell r="D168" t="str">
            <v>Elias Fausto</v>
          </cell>
          <cell r="E168">
            <v>17772</v>
          </cell>
          <cell r="F168" t="str">
            <v>Pequeno</v>
          </cell>
        </row>
        <row r="169">
          <cell r="C169">
            <v>3514924</v>
          </cell>
          <cell r="D169" t="str">
            <v>Elisiário</v>
          </cell>
          <cell r="E169">
            <v>3651</v>
          </cell>
          <cell r="F169" t="str">
            <v>Muito Pequeno</v>
          </cell>
        </row>
        <row r="170">
          <cell r="C170">
            <v>3514957</v>
          </cell>
          <cell r="D170" t="str">
            <v>Embaúba</v>
          </cell>
          <cell r="E170">
            <v>2452</v>
          </cell>
          <cell r="F170" t="str">
            <v>Muito Pequeno</v>
          </cell>
        </row>
        <row r="171">
          <cell r="C171">
            <v>3515004</v>
          </cell>
          <cell r="D171" t="str">
            <v>Embu das Artes</v>
          </cell>
          <cell r="E171">
            <v>273726</v>
          </cell>
          <cell r="F171" t="str">
            <v>Grande</v>
          </cell>
        </row>
        <row r="172">
          <cell r="C172">
            <v>3515103</v>
          </cell>
          <cell r="D172" t="str">
            <v>Embu-Guaçu</v>
          </cell>
          <cell r="E172">
            <v>69385</v>
          </cell>
          <cell r="F172" t="str">
            <v>Médio</v>
          </cell>
        </row>
        <row r="173">
          <cell r="C173">
            <v>3515129</v>
          </cell>
          <cell r="D173" t="str">
            <v>Emilianópolis</v>
          </cell>
          <cell r="E173">
            <v>3214</v>
          </cell>
          <cell r="F173" t="str">
            <v>Muito Pequeno</v>
          </cell>
        </row>
        <row r="174">
          <cell r="C174">
            <v>3515152</v>
          </cell>
          <cell r="D174" t="str">
            <v>Engenheiro Coelho</v>
          </cell>
          <cell r="E174">
            <v>20773</v>
          </cell>
          <cell r="F174" t="str">
            <v>Médio</v>
          </cell>
        </row>
        <row r="175">
          <cell r="C175">
            <v>3515186</v>
          </cell>
          <cell r="D175" t="str">
            <v>Espírito Santo do Pinhal</v>
          </cell>
          <cell r="E175">
            <v>44330</v>
          </cell>
          <cell r="F175" t="str">
            <v>Médio</v>
          </cell>
        </row>
        <row r="176">
          <cell r="C176">
            <v>3515194</v>
          </cell>
          <cell r="D176" t="str">
            <v>Espírito Santo do Turvo</v>
          </cell>
          <cell r="E176">
            <v>4829</v>
          </cell>
          <cell r="F176" t="str">
            <v>Muito Pequeno</v>
          </cell>
        </row>
        <row r="177">
          <cell r="C177">
            <v>3557303</v>
          </cell>
          <cell r="D177" t="str">
            <v>Estiva Gerbi</v>
          </cell>
          <cell r="E177">
            <v>11304</v>
          </cell>
          <cell r="F177" t="str">
            <v>Pequeno</v>
          </cell>
        </row>
        <row r="178">
          <cell r="C178">
            <v>3515301</v>
          </cell>
          <cell r="D178" t="str">
            <v>Estrela do Norte</v>
          </cell>
          <cell r="E178">
            <v>2766</v>
          </cell>
          <cell r="F178" t="str">
            <v>Muito Pequeno</v>
          </cell>
        </row>
        <row r="179">
          <cell r="C179">
            <v>3515202</v>
          </cell>
          <cell r="D179" t="str">
            <v>Estrela d'Oeste</v>
          </cell>
          <cell r="E179">
            <v>8419</v>
          </cell>
          <cell r="F179" t="str">
            <v>Pequeno</v>
          </cell>
        </row>
        <row r="180">
          <cell r="C180">
            <v>3515350</v>
          </cell>
          <cell r="D180" t="str">
            <v>Euclides da Cunha Paulista</v>
          </cell>
          <cell r="E180">
            <v>9371</v>
          </cell>
          <cell r="F180" t="str">
            <v>Pequeno</v>
          </cell>
        </row>
        <row r="181">
          <cell r="C181">
            <v>3515400</v>
          </cell>
          <cell r="D181" t="str">
            <v>Fartura</v>
          </cell>
          <cell r="E181">
            <v>16036</v>
          </cell>
          <cell r="F181" t="str">
            <v>Pequeno</v>
          </cell>
        </row>
        <row r="182">
          <cell r="C182">
            <v>3515608</v>
          </cell>
          <cell r="D182" t="str">
            <v>Fernando Prestes</v>
          </cell>
          <cell r="E182">
            <v>5783</v>
          </cell>
          <cell r="F182" t="str">
            <v>Pequeno</v>
          </cell>
        </row>
        <row r="183">
          <cell r="C183">
            <v>3515509</v>
          </cell>
          <cell r="D183" t="str">
            <v>Fernandópolis</v>
          </cell>
          <cell r="E183">
            <v>69116</v>
          </cell>
          <cell r="F183" t="str">
            <v>Médio</v>
          </cell>
        </row>
        <row r="184">
          <cell r="C184">
            <v>3515657</v>
          </cell>
          <cell r="D184" t="str">
            <v>Fernão</v>
          </cell>
          <cell r="E184">
            <v>1716</v>
          </cell>
          <cell r="F184" t="str">
            <v>Muito Pequeno</v>
          </cell>
        </row>
        <row r="185">
          <cell r="C185">
            <v>3515707</v>
          </cell>
          <cell r="D185" t="str">
            <v>Ferraz de Vasconcelos</v>
          </cell>
          <cell r="E185">
            <v>194276</v>
          </cell>
          <cell r="F185" t="str">
            <v>Médio</v>
          </cell>
        </row>
        <row r="186">
          <cell r="C186">
            <v>3515806</v>
          </cell>
          <cell r="D186" t="str">
            <v>Flora Rica</v>
          </cell>
          <cell r="E186">
            <v>1464</v>
          </cell>
          <cell r="F186" t="str">
            <v>Muito Pequeno</v>
          </cell>
        </row>
        <row r="187">
          <cell r="C187">
            <v>3515905</v>
          </cell>
          <cell r="D187" t="str">
            <v>Floreal</v>
          </cell>
          <cell r="E187">
            <v>2917</v>
          </cell>
          <cell r="F187" t="str">
            <v>Muito Pequeno</v>
          </cell>
        </row>
        <row r="188">
          <cell r="C188">
            <v>3516002</v>
          </cell>
          <cell r="D188" t="str">
            <v>Flórida Paulista</v>
          </cell>
          <cell r="E188">
            <v>14640</v>
          </cell>
          <cell r="F188" t="str">
            <v>Pequeno</v>
          </cell>
        </row>
        <row r="189">
          <cell r="C189">
            <v>3516101</v>
          </cell>
          <cell r="D189" t="str">
            <v>Florínia</v>
          </cell>
          <cell r="E189">
            <v>2676</v>
          </cell>
          <cell r="F189" t="str">
            <v>Muito Pequeno</v>
          </cell>
        </row>
        <row r="190">
          <cell r="C190">
            <v>3516200</v>
          </cell>
          <cell r="D190" t="str">
            <v>Franca</v>
          </cell>
          <cell r="E190">
            <v>353187</v>
          </cell>
          <cell r="F190" t="str">
            <v>Grande</v>
          </cell>
        </row>
        <row r="191">
          <cell r="C191">
            <v>3516309</v>
          </cell>
          <cell r="D191" t="str">
            <v>Francisco Morato</v>
          </cell>
          <cell r="E191">
            <v>175844</v>
          </cell>
          <cell r="F191" t="str">
            <v>Médio</v>
          </cell>
        </row>
        <row r="192">
          <cell r="C192">
            <v>3516408</v>
          </cell>
          <cell r="D192" t="str">
            <v>Franco da Rocha</v>
          </cell>
          <cell r="E192">
            <v>154489</v>
          </cell>
          <cell r="F192" t="str">
            <v>Médio</v>
          </cell>
        </row>
        <row r="193">
          <cell r="C193">
            <v>3516507</v>
          </cell>
          <cell r="D193" t="str">
            <v>Gabriel Monteiro</v>
          </cell>
          <cell r="E193">
            <v>2776</v>
          </cell>
          <cell r="F193" t="str">
            <v>Muito Pequeno</v>
          </cell>
        </row>
        <row r="194">
          <cell r="C194">
            <v>3516606</v>
          </cell>
          <cell r="D194" t="str">
            <v>Gália</v>
          </cell>
          <cell r="E194">
            <v>6548</v>
          </cell>
          <cell r="F194" t="str">
            <v>Pequeno</v>
          </cell>
        </row>
        <row r="195">
          <cell r="C195">
            <v>3516705</v>
          </cell>
          <cell r="D195" t="str">
            <v>Garça</v>
          </cell>
          <cell r="E195">
            <v>44390</v>
          </cell>
          <cell r="F195" t="str">
            <v>Médio</v>
          </cell>
        </row>
        <row r="196">
          <cell r="C196">
            <v>3516804</v>
          </cell>
          <cell r="D196" t="str">
            <v>Gastão Vidigal</v>
          </cell>
          <cell r="E196">
            <v>4808</v>
          </cell>
          <cell r="F196" t="str">
            <v>Muito Pequeno</v>
          </cell>
        </row>
        <row r="197">
          <cell r="C197">
            <v>3516853</v>
          </cell>
          <cell r="D197" t="str">
            <v>Gavião Peixoto</v>
          </cell>
          <cell r="E197">
            <v>4789</v>
          </cell>
          <cell r="F197" t="str">
            <v>Muito Pequeno</v>
          </cell>
        </row>
        <row r="198">
          <cell r="C198">
            <v>3516903</v>
          </cell>
          <cell r="D198" t="str">
            <v>General Salgado</v>
          </cell>
          <cell r="E198">
            <v>10869</v>
          </cell>
          <cell r="F198" t="str">
            <v>Pequeno</v>
          </cell>
        </row>
        <row r="199">
          <cell r="C199">
            <v>3517000</v>
          </cell>
          <cell r="D199" t="str">
            <v>Getulina</v>
          </cell>
          <cell r="E199">
            <v>11409</v>
          </cell>
          <cell r="F199" t="str">
            <v>Pequeno</v>
          </cell>
        </row>
        <row r="200">
          <cell r="C200">
            <v>3517109</v>
          </cell>
          <cell r="D200" t="str">
            <v>Glicério</v>
          </cell>
          <cell r="E200">
            <v>4815</v>
          </cell>
          <cell r="F200" t="str">
            <v>Muito Pequeno</v>
          </cell>
        </row>
        <row r="201">
          <cell r="C201">
            <v>3517208</v>
          </cell>
          <cell r="D201" t="str">
            <v>Guaiçara</v>
          </cell>
          <cell r="E201">
            <v>12168</v>
          </cell>
          <cell r="F201" t="str">
            <v>Pequeno</v>
          </cell>
        </row>
        <row r="202">
          <cell r="C202">
            <v>3517307</v>
          </cell>
          <cell r="D202" t="str">
            <v>Guaimbê</v>
          </cell>
          <cell r="E202">
            <v>5765</v>
          </cell>
          <cell r="F202" t="str">
            <v>Pequeno</v>
          </cell>
        </row>
        <row r="203">
          <cell r="C203">
            <v>3517406</v>
          </cell>
          <cell r="D203" t="str">
            <v>Guaíra</v>
          </cell>
          <cell r="E203">
            <v>40790</v>
          </cell>
          <cell r="F203" t="str">
            <v>Médio</v>
          </cell>
        </row>
        <row r="204">
          <cell r="C204">
            <v>3517505</v>
          </cell>
          <cell r="D204" t="str">
            <v>Guapiaçu</v>
          </cell>
          <cell r="E204">
            <v>21454</v>
          </cell>
          <cell r="F204" t="str">
            <v>Médio</v>
          </cell>
        </row>
        <row r="205">
          <cell r="C205">
            <v>3517604</v>
          </cell>
          <cell r="D205" t="str">
            <v>Guapiara</v>
          </cell>
          <cell r="E205">
            <v>17157</v>
          </cell>
          <cell r="F205" t="str">
            <v>Pequeno</v>
          </cell>
        </row>
        <row r="206">
          <cell r="C206">
            <v>3517703</v>
          </cell>
          <cell r="D206" t="str">
            <v>Guará</v>
          </cell>
          <cell r="E206">
            <v>21220</v>
          </cell>
          <cell r="F206" t="str">
            <v>Médio</v>
          </cell>
        </row>
        <row r="207">
          <cell r="C207">
            <v>3517802</v>
          </cell>
          <cell r="D207" t="str">
            <v>Guaraçaí</v>
          </cell>
          <cell r="E207">
            <v>8323</v>
          </cell>
          <cell r="F207" t="str">
            <v>Pequeno</v>
          </cell>
        </row>
        <row r="208">
          <cell r="C208">
            <v>3517901</v>
          </cell>
          <cell r="D208" t="str">
            <v>Guaraci</v>
          </cell>
          <cell r="E208">
            <v>11188</v>
          </cell>
          <cell r="F208" t="str">
            <v>Pequeno</v>
          </cell>
        </row>
        <row r="209">
          <cell r="C209">
            <v>3518008</v>
          </cell>
          <cell r="D209" t="str">
            <v>Guarani d'Oeste</v>
          </cell>
          <cell r="E209">
            <v>2000</v>
          </cell>
          <cell r="F209" t="str">
            <v>Muito Pequeno</v>
          </cell>
        </row>
        <row r="210">
          <cell r="C210">
            <v>3518107</v>
          </cell>
          <cell r="D210" t="str">
            <v>Guarantã</v>
          </cell>
          <cell r="E210">
            <v>6664</v>
          </cell>
          <cell r="F210" t="str">
            <v>Pequeno</v>
          </cell>
        </row>
        <row r="211">
          <cell r="C211">
            <v>3518206</v>
          </cell>
          <cell r="D211" t="str">
            <v>Guararapes</v>
          </cell>
          <cell r="E211">
            <v>32939</v>
          </cell>
          <cell r="F211" t="str">
            <v>Médio</v>
          </cell>
        </row>
        <row r="212">
          <cell r="C212">
            <v>3518305</v>
          </cell>
          <cell r="D212" t="str">
            <v>Guararema</v>
          </cell>
          <cell r="E212">
            <v>29798</v>
          </cell>
          <cell r="F212" t="str">
            <v>Médio</v>
          </cell>
        </row>
        <row r="213">
          <cell r="C213">
            <v>3518404</v>
          </cell>
          <cell r="D213" t="str">
            <v>Guaratinguetá</v>
          </cell>
          <cell r="E213">
            <v>121798</v>
          </cell>
          <cell r="F213" t="str">
            <v>Médio</v>
          </cell>
        </row>
        <row r="214">
          <cell r="C214">
            <v>3518503</v>
          </cell>
          <cell r="D214" t="str">
            <v>Guareí</v>
          </cell>
          <cell r="E214">
            <v>18520</v>
          </cell>
          <cell r="F214" t="str">
            <v>Pequeno</v>
          </cell>
        </row>
        <row r="215">
          <cell r="C215">
            <v>3518602</v>
          </cell>
          <cell r="D215" t="str">
            <v>Guariba</v>
          </cell>
          <cell r="E215">
            <v>40105</v>
          </cell>
          <cell r="F215" t="str">
            <v>Médio</v>
          </cell>
        </row>
        <row r="216">
          <cell r="C216">
            <v>3518701</v>
          </cell>
          <cell r="D216" t="str">
            <v>Guarujá</v>
          </cell>
          <cell r="E216">
            <v>320459</v>
          </cell>
          <cell r="F216" t="str">
            <v>Grande</v>
          </cell>
        </row>
        <row r="217">
          <cell r="C217">
            <v>3518800</v>
          </cell>
          <cell r="D217" t="str">
            <v>Guarulhos</v>
          </cell>
          <cell r="E217">
            <v>1379182</v>
          </cell>
          <cell r="F217" t="str">
            <v>Grande</v>
          </cell>
        </row>
        <row r="218">
          <cell r="C218">
            <v>3518859</v>
          </cell>
          <cell r="D218" t="str">
            <v>Guatapará</v>
          </cell>
          <cell r="E218">
            <v>7656</v>
          </cell>
          <cell r="F218" t="str">
            <v>Pequeno</v>
          </cell>
        </row>
        <row r="219">
          <cell r="C219">
            <v>3518909</v>
          </cell>
          <cell r="D219" t="str">
            <v>Guzolândia</v>
          </cell>
          <cell r="E219">
            <v>5267</v>
          </cell>
          <cell r="F219" t="str">
            <v>Pequeno</v>
          </cell>
        </row>
        <row r="220">
          <cell r="C220">
            <v>3519006</v>
          </cell>
          <cell r="D220" t="str">
            <v>Herculândia</v>
          </cell>
          <cell r="E220">
            <v>9526</v>
          </cell>
          <cell r="F220" t="str">
            <v>Pequeno</v>
          </cell>
        </row>
        <row r="221">
          <cell r="C221">
            <v>3519055</v>
          </cell>
          <cell r="D221" t="str">
            <v>Holambra</v>
          </cell>
          <cell r="E221">
            <v>14930</v>
          </cell>
          <cell r="F221" t="str">
            <v>Pequeno</v>
          </cell>
        </row>
        <row r="222">
          <cell r="C222">
            <v>3519071</v>
          </cell>
          <cell r="D222" t="str">
            <v>Hortolândia</v>
          </cell>
          <cell r="E222">
            <v>230851</v>
          </cell>
          <cell r="F222" t="str">
            <v>Grande</v>
          </cell>
        </row>
        <row r="223">
          <cell r="C223">
            <v>3519105</v>
          </cell>
          <cell r="D223" t="str">
            <v>Iacanga</v>
          </cell>
          <cell r="E223">
            <v>11710</v>
          </cell>
          <cell r="F223" t="str">
            <v>Pequeno</v>
          </cell>
        </row>
        <row r="224">
          <cell r="C224">
            <v>3519204</v>
          </cell>
          <cell r="D224" t="str">
            <v>Iacri</v>
          </cell>
          <cell r="E224">
            <v>6321</v>
          </cell>
          <cell r="F224" t="str">
            <v>Pequeno</v>
          </cell>
        </row>
        <row r="225">
          <cell r="C225">
            <v>3519253</v>
          </cell>
          <cell r="D225" t="str">
            <v>Iaras</v>
          </cell>
          <cell r="E225">
            <v>9240</v>
          </cell>
          <cell r="F225" t="str">
            <v>Pequeno</v>
          </cell>
        </row>
        <row r="226">
          <cell r="C226">
            <v>3519303</v>
          </cell>
          <cell r="D226" t="str">
            <v>Ibaté</v>
          </cell>
          <cell r="E226">
            <v>35104</v>
          </cell>
          <cell r="F226" t="str">
            <v>Médio</v>
          </cell>
        </row>
        <row r="227">
          <cell r="C227">
            <v>3519402</v>
          </cell>
          <cell r="D227" t="str">
            <v>Ibirá</v>
          </cell>
          <cell r="E227">
            <v>12393</v>
          </cell>
          <cell r="F227" t="str">
            <v>Pequeno</v>
          </cell>
        </row>
        <row r="228">
          <cell r="C228">
            <v>3519501</v>
          </cell>
          <cell r="D228" t="str">
            <v>Ibirarema</v>
          </cell>
          <cell r="E228">
            <v>7753</v>
          </cell>
          <cell r="F228" t="str">
            <v>Pequeno</v>
          </cell>
        </row>
        <row r="229">
          <cell r="C229">
            <v>3519600</v>
          </cell>
          <cell r="D229" t="str">
            <v>Ibitinga</v>
          </cell>
          <cell r="E229">
            <v>60033</v>
          </cell>
          <cell r="F229" t="str">
            <v>Médio</v>
          </cell>
        </row>
        <row r="230">
          <cell r="C230">
            <v>3519709</v>
          </cell>
          <cell r="D230" t="str">
            <v>Ibiúna</v>
          </cell>
          <cell r="E230">
            <v>78878</v>
          </cell>
          <cell r="F230" t="str">
            <v>Médio</v>
          </cell>
        </row>
        <row r="231">
          <cell r="C231">
            <v>3519808</v>
          </cell>
          <cell r="D231" t="str">
            <v>Icém</v>
          </cell>
          <cell r="E231">
            <v>8243</v>
          </cell>
          <cell r="F231" t="str">
            <v>Pequeno</v>
          </cell>
        </row>
        <row r="232">
          <cell r="C232">
            <v>3519907</v>
          </cell>
          <cell r="D232" t="str">
            <v>Iepê</v>
          </cell>
          <cell r="E232">
            <v>8159</v>
          </cell>
          <cell r="F232" t="str">
            <v>Pequeno</v>
          </cell>
        </row>
        <row r="233">
          <cell r="C233">
            <v>3520004</v>
          </cell>
          <cell r="D233" t="str">
            <v>Igaraçu do Tietê</v>
          </cell>
          <cell r="E233">
            <v>24674</v>
          </cell>
          <cell r="F233" t="str">
            <v>Médio</v>
          </cell>
        </row>
        <row r="234">
          <cell r="C234">
            <v>3520103</v>
          </cell>
          <cell r="D234" t="str">
            <v>Igarapava</v>
          </cell>
          <cell r="E234">
            <v>30432</v>
          </cell>
          <cell r="F234" t="str">
            <v>Médio</v>
          </cell>
        </row>
        <row r="235">
          <cell r="C235">
            <v>3520202</v>
          </cell>
          <cell r="D235" t="str">
            <v>Igaratá</v>
          </cell>
          <cell r="E235">
            <v>9534</v>
          </cell>
          <cell r="F235" t="str">
            <v>Pequeno</v>
          </cell>
        </row>
        <row r="236">
          <cell r="C236">
            <v>3520301</v>
          </cell>
          <cell r="D236" t="str">
            <v>Iguape</v>
          </cell>
          <cell r="E236">
            <v>30857</v>
          </cell>
          <cell r="F236" t="str">
            <v>Médio</v>
          </cell>
        </row>
        <row r="237">
          <cell r="C237">
            <v>3520426</v>
          </cell>
          <cell r="D237" t="str">
            <v>Ilha Comprida</v>
          </cell>
          <cell r="E237">
            <v>11166</v>
          </cell>
          <cell r="F237" t="str">
            <v>Pequeno</v>
          </cell>
        </row>
        <row r="238">
          <cell r="C238">
            <v>3520442</v>
          </cell>
          <cell r="D238" t="str">
            <v>Ilha Solteira</v>
          </cell>
          <cell r="E238">
            <v>26686</v>
          </cell>
          <cell r="F238" t="str">
            <v>Médio</v>
          </cell>
        </row>
        <row r="239">
          <cell r="C239">
            <v>3520400</v>
          </cell>
          <cell r="D239" t="str">
            <v>Ilhabela</v>
          </cell>
          <cell r="E239">
            <v>34970</v>
          </cell>
          <cell r="F239" t="str">
            <v>Médio</v>
          </cell>
        </row>
        <row r="240">
          <cell r="C240">
            <v>3520509</v>
          </cell>
          <cell r="D240" t="str">
            <v>Indaiatuba</v>
          </cell>
          <cell r="E240">
            <v>251627</v>
          </cell>
          <cell r="F240" t="str">
            <v>Grande</v>
          </cell>
        </row>
        <row r="241">
          <cell r="C241">
            <v>3520608</v>
          </cell>
          <cell r="D241" t="str">
            <v>Indiana</v>
          </cell>
          <cell r="E241">
            <v>4885</v>
          </cell>
          <cell r="F241" t="str">
            <v>Muito Pequeno</v>
          </cell>
        </row>
        <row r="242">
          <cell r="C242">
            <v>3520707</v>
          </cell>
          <cell r="D242" t="str">
            <v>Indiaporã</v>
          </cell>
          <cell r="E242">
            <v>3897</v>
          </cell>
          <cell r="F242" t="str">
            <v>Muito Pequeno</v>
          </cell>
        </row>
        <row r="243">
          <cell r="C243">
            <v>3520806</v>
          </cell>
          <cell r="D243" t="str">
            <v>Inúbia Paulista</v>
          </cell>
          <cell r="E243">
            <v>3991</v>
          </cell>
          <cell r="F243" t="str">
            <v>Muito Pequeno</v>
          </cell>
        </row>
        <row r="244">
          <cell r="C244">
            <v>3520905</v>
          </cell>
          <cell r="D244" t="str">
            <v>Ipaussu</v>
          </cell>
          <cell r="E244">
            <v>14971</v>
          </cell>
          <cell r="F244" t="str">
            <v>Pequeno</v>
          </cell>
        </row>
        <row r="245">
          <cell r="C245">
            <v>3521002</v>
          </cell>
          <cell r="D245" t="str">
            <v>Iperó</v>
          </cell>
          <cell r="E245">
            <v>37133</v>
          </cell>
          <cell r="F245" t="str">
            <v>Médio</v>
          </cell>
        </row>
        <row r="246">
          <cell r="C246">
            <v>3521101</v>
          </cell>
          <cell r="D246" t="str">
            <v>Ipeúna</v>
          </cell>
          <cell r="E246">
            <v>7546</v>
          </cell>
          <cell r="F246" t="str">
            <v>Pequeno</v>
          </cell>
        </row>
        <row r="247">
          <cell r="C247">
            <v>3521150</v>
          </cell>
          <cell r="D247" t="str">
            <v>Ipiguá</v>
          </cell>
          <cell r="E247">
            <v>5392</v>
          </cell>
          <cell r="F247" t="str">
            <v>Pequeno</v>
          </cell>
        </row>
        <row r="248">
          <cell r="C248">
            <v>3521200</v>
          </cell>
          <cell r="D248" t="str">
            <v>Iporanga</v>
          </cell>
          <cell r="E248">
            <v>4218</v>
          </cell>
          <cell r="F248" t="str">
            <v>Muito Pequeno</v>
          </cell>
        </row>
        <row r="249">
          <cell r="C249">
            <v>3521309</v>
          </cell>
          <cell r="D249" t="str">
            <v>Ipuã</v>
          </cell>
          <cell r="E249">
            <v>16409</v>
          </cell>
          <cell r="F249" t="str">
            <v>Pequeno</v>
          </cell>
        </row>
        <row r="250">
          <cell r="C250">
            <v>3521408</v>
          </cell>
          <cell r="D250" t="str">
            <v>Iracemápolis</v>
          </cell>
          <cell r="E250">
            <v>24235</v>
          </cell>
          <cell r="F250" t="str">
            <v>Médio</v>
          </cell>
        </row>
        <row r="251">
          <cell r="C251">
            <v>3521507</v>
          </cell>
          <cell r="D251" t="str">
            <v>Irapuã</v>
          </cell>
          <cell r="E251">
            <v>7993</v>
          </cell>
          <cell r="F251" t="str">
            <v>Pequeno</v>
          </cell>
        </row>
        <row r="252">
          <cell r="C252">
            <v>3521606</v>
          </cell>
          <cell r="D252" t="str">
            <v>Irapuru</v>
          </cell>
          <cell r="E252">
            <v>8294</v>
          </cell>
          <cell r="F252" t="str">
            <v>Pequeno</v>
          </cell>
        </row>
        <row r="253">
          <cell r="C253">
            <v>3521705</v>
          </cell>
          <cell r="D253" t="str">
            <v>Itaberá</v>
          </cell>
          <cell r="E253">
            <v>17556</v>
          </cell>
          <cell r="F253" t="str">
            <v>Pequeno</v>
          </cell>
        </row>
        <row r="254">
          <cell r="C254">
            <v>3521804</v>
          </cell>
          <cell r="D254" t="str">
            <v>Itaí</v>
          </cell>
          <cell r="E254">
            <v>27125</v>
          </cell>
          <cell r="F254" t="str">
            <v>Médio</v>
          </cell>
        </row>
        <row r="255">
          <cell r="C255">
            <v>3521903</v>
          </cell>
          <cell r="D255" t="str">
            <v>Itajobi</v>
          </cell>
          <cell r="E255">
            <v>15262</v>
          </cell>
          <cell r="F255" t="str">
            <v>Pequeno</v>
          </cell>
        </row>
        <row r="256">
          <cell r="C256">
            <v>3522000</v>
          </cell>
          <cell r="D256" t="str">
            <v>Itaju</v>
          </cell>
          <cell r="E256">
            <v>3835</v>
          </cell>
          <cell r="F256" t="str">
            <v>Muito Pequeno</v>
          </cell>
        </row>
        <row r="257">
          <cell r="C257">
            <v>3522109</v>
          </cell>
          <cell r="D257" t="str">
            <v>Itanhaém</v>
          </cell>
          <cell r="E257">
            <v>101816</v>
          </cell>
          <cell r="F257" t="str">
            <v>Médio</v>
          </cell>
        </row>
        <row r="258">
          <cell r="C258">
            <v>3522158</v>
          </cell>
          <cell r="D258" t="str">
            <v>Itaóca</v>
          </cell>
          <cell r="E258">
            <v>3328</v>
          </cell>
          <cell r="F258" t="str">
            <v>Muito Pequeno</v>
          </cell>
        </row>
        <row r="259">
          <cell r="C259">
            <v>3522208</v>
          </cell>
          <cell r="D259" t="str">
            <v>Itapecerica da Serra</v>
          </cell>
          <cell r="E259">
            <v>175693</v>
          </cell>
          <cell r="F259" t="str">
            <v>Médio</v>
          </cell>
        </row>
        <row r="260">
          <cell r="C260">
            <v>3522307</v>
          </cell>
          <cell r="D260" t="str">
            <v>Itapetininga</v>
          </cell>
          <cell r="E260">
            <v>163901</v>
          </cell>
          <cell r="F260" t="str">
            <v>Médio</v>
          </cell>
        </row>
        <row r="261">
          <cell r="C261">
            <v>3522406</v>
          </cell>
          <cell r="D261" t="str">
            <v>Itapeva</v>
          </cell>
          <cell r="E261">
            <v>94354</v>
          </cell>
          <cell r="F261" t="str">
            <v>Médio</v>
          </cell>
        </row>
        <row r="262">
          <cell r="C262">
            <v>3522505</v>
          </cell>
          <cell r="D262" t="str">
            <v>Itapevi</v>
          </cell>
          <cell r="E262">
            <v>237700</v>
          </cell>
          <cell r="F262" t="str">
            <v>Grande</v>
          </cell>
        </row>
        <row r="263">
          <cell r="C263">
            <v>3522604</v>
          </cell>
          <cell r="D263" t="str">
            <v>Itapira</v>
          </cell>
          <cell r="E263">
            <v>74773</v>
          </cell>
          <cell r="F263" t="str">
            <v>Médio</v>
          </cell>
        </row>
        <row r="264">
          <cell r="C264">
            <v>3522653</v>
          </cell>
          <cell r="D264" t="str">
            <v>Itapirapuã Paulista</v>
          </cell>
          <cell r="E264">
            <v>4241</v>
          </cell>
          <cell r="F264" t="str">
            <v>Muito Pequeno</v>
          </cell>
        </row>
        <row r="265">
          <cell r="C265">
            <v>3522703</v>
          </cell>
          <cell r="D265" t="str">
            <v>Itápolis</v>
          </cell>
          <cell r="E265">
            <v>43120</v>
          </cell>
          <cell r="F265" t="str">
            <v>Médio</v>
          </cell>
        </row>
        <row r="266">
          <cell r="C266">
            <v>3522802</v>
          </cell>
          <cell r="D266" t="str">
            <v>Itaporanga</v>
          </cell>
          <cell r="E266">
            <v>15149</v>
          </cell>
          <cell r="F266" t="str">
            <v>Pequeno</v>
          </cell>
        </row>
        <row r="267">
          <cell r="C267">
            <v>3522901</v>
          </cell>
          <cell r="D267" t="str">
            <v>Itapuí</v>
          </cell>
          <cell r="E267">
            <v>13992</v>
          </cell>
          <cell r="F267" t="str">
            <v>Pequeno</v>
          </cell>
        </row>
        <row r="268">
          <cell r="C268">
            <v>3523008</v>
          </cell>
          <cell r="D268" t="str">
            <v>Itapura</v>
          </cell>
          <cell r="E268">
            <v>4906</v>
          </cell>
          <cell r="F268" t="str">
            <v>Muito Pequeno</v>
          </cell>
        </row>
        <row r="269">
          <cell r="C269">
            <v>3523107</v>
          </cell>
          <cell r="D269" t="str">
            <v>Itaquaquecetuba</v>
          </cell>
          <cell r="E269">
            <v>370821</v>
          </cell>
          <cell r="F269" t="str">
            <v>Grande</v>
          </cell>
        </row>
        <row r="270">
          <cell r="C270">
            <v>3523206</v>
          </cell>
          <cell r="D270" t="str">
            <v>Itararé</v>
          </cell>
          <cell r="E270">
            <v>50503</v>
          </cell>
          <cell r="F270" t="str">
            <v>Médio</v>
          </cell>
        </row>
        <row r="271">
          <cell r="C271">
            <v>3523305</v>
          </cell>
          <cell r="D271" t="str">
            <v>Itariri</v>
          </cell>
          <cell r="E271">
            <v>17436</v>
          </cell>
          <cell r="F271" t="str">
            <v>Pequeno</v>
          </cell>
        </row>
        <row r="272">
          <cell r="C272">
            <v>3523404</v>
          </cell>
          <cell r="D272" t="str">
            <v>Itatiba</v>
          </cell>
          <cell r="E272">
            <v>120858</v>
          </cell>
          <cell r="F272" t="str">
            <v>Médio</v>
          </cell>
        </row>
        <row r="273">
          <cell r="C273">
            <v>3523503</v>
          </cell>
          <cell r="D273" t="str">
            <v>Itatinga</v>
          </cell>
          <cell r="E273">
            <v>20697</v>
          </cell>
          <cell r="F273" t="str">
            <v>Médio</v>
          </cell>
        </row>
        <row r="274">
          <cell r="C274">
            <v>3523602</v>
          </cell>
          <cell r="D274" t="str">
            <v>Itirapina</v>
          </cell>
          <cell r="E274">
            <v>18157</v>
          </cell>
          <cell r="F274" t="str">
            <v>Pequeno</v>
          </cell>
        </row>
        <row r="275">
          <cell r="C275">
            <v>3523701</v>
          </cell>
          <cell r="D275" t="str">
            <v>Itirapuã</v>
          </cell>
          <cell r="E275">
            <v>6499</v>
          </cell>
          <cell r="F275" t="str">
            <v>Pequeno</v>
          </cell>
        </row>
        <row r="276">
          <cell r="C276">
            <v>3523800</v>
          </cell>
          <cell r="D276" t="str">
            <v>Itobi</v>
          </cell>
          <cell r="E276">
            <v>7841</v>
          </cell>
          <cell r="F276" t="str">
            <v>Pequeno</v>
          </cell>
        </row>
        <row r="277">
          <cell r="C277">
            <v>3523909</v>
          </cell>
          <cell r="D277" t="str">
            <v>Itu</v>
          </cell>
          <cell r="E277">
            <v>173939</v>
          </cell>
          <cell r="F277" t="str">
            <v>Médio</v>
          </cell>
        </row>
        <row r="278">
          <cell r="C278">
            <v>3524006</v>
          </cell>
          <cell r="D278" t="str">
            <v>Itupeva</v>
          </cell>
          <cell r="E278">
            <v>61252</v>
          </cell>
          <cell r="F278" t="str">
            <v>Médio</v>
          </cell>
        </row>
        <row r="279">
          <cell r="C279">
            <v>3524105</v>
          </cell>
          <cell r="D279" t="str">
            <v>Ituverava</v>
          </cell>
          <cell r="E279">
            <v>41824</v>
          </cell>
          <cell r="F279" t="str">
            <v>Médio</v>
          </cell>
        </row>
        <row r="280">
          <cell r="C280">
            <v>3524204</v>
          </cell>
          <cell r="D280" t="str">
            <v>Jaborandi</v>
          </cell>
          <cell r="E280">
            <v>6929</v>
          </cell>
          <cell r="F280" t="str">
            <v>Pequeno</v>
          </cell>
        </row>
        <row r="281">
          <cell r="C281">
            <v>3524303</v>
          </cell>
          <cell r="D281" t="str">
            <v>Jaboticabal</v>
          </cell>
          <cell r="E281">
            <v>77263</v>
          </cell>
          <cell r="F281" t="str">
            <v>Médio</v>
          </cell>
        </row>
        <row r="282">
          <cell r="C282">
            <v>3524402</v>
          </cell>
          <cell r="D282" t="str">
            <v>Jacareí</v>
          </cell>
          <cell r="E282">
            <v>233662</v>
          </cell>
          <cell r="F282" t="str">
            <v>Grande</v>
          </cell>
        </row>
        <row r="283">
          <cell r="C283">
            <v>3524501</v>
          </cell>
          <cell r="D283" t="str">
            <v>Jaci</v>
          </cell>
          <cell r="E283">
            <v>7067</v>
          </cell>
          <cell r="F283" t="str">
            <v>Pequeno</v>
          </cell>
        </row>
        <row r="284">
          <cell r="C284">
            <v>3524600</v>
          </cell>
          <cell r="D284" t="str">
            <v>Jacupiranga</v>
          </cell>
          <cell r="E284">
            <v>17866</v>
          </cell>
          <cell r="F284" t="str">
            <v>Pequeno</v>
          </cell>
        </row>
        <row r="285">
          <cell r="C285">
            <v>3524709</v>
          </cell>
          <cell r="D285" t="str">
            <v>Jaguariúna</v>
          </cell>
          <cell r="E285">
            <v>57488</v>
          </cell>
          <cell r="F285" t="str">
            <v>Médio</v>
          </cell>
        </row>
        <row r="286">
          <cell r="C286">
            <v>3524808</v>
          </cell>
          <cell r="D286" t="str">
            <v>Jales</v>
          </cell>
          <cell r="E286">
            <v>49107</v>
          </cell>
          <cell r="F286" t="str">
            <v>Médio</v>
          </cell>
        </row>
        <row r="287">
          <cell r="C287">
            <v>3524907</v>
          </cell>
          <cell r="D287" t="str">
            <v>Jambeiro</v>
          </cell>
          <cell r="E287">
            <v>6602</v>
          </cell>
          <cell r="F287" t="str">
            <v>Pequeno</v>
          </cell>
        </row>
        <row r="288">
          <cell r="C288">
            <v>3525003</v>
          </cell>
          <cell r="D288" t="str">
            <v>Jandira</v>
          </cell>
          <cell r="E288">
            <v>124937</v>
          </cell>
          <cell r="F288" t="str">
            <v>Médio</v>
          </cell>
        </row>
        <row r="289">
          <cell r="C289">
            <v>3525102</v>
          </cell>
          <cell r="D289" t="str">
            <v>Jardinópolis</v>
          </cell>
          <cell r="E289">
            <v>44380</v>
          </cell>
          <cell r="F289" t="str">
            <v>Médio</v>
          </cell>
        </row>
        <row r="290">
          <cell r="C290">
            <v>3525201</v>
          </cell>
          <cell r="D290" t="str">
            <v>Jarinu</v>
          </cell>
          <cell r="E290">
            <v>30044</v>
          </cell>
          <cell r="F290" t="str">
            <v>Médio</v>
          </cell>
        </row>
        <row r="291">
          <cell r="C291">
            <v>3525300</v>
          </cell>
          <cell r="D291" t="str">
            <v>Jaú</v>
          </cell>
          <cell r="E291">
            <v>150252</v>
          </cell>
          <cell r="F291" t="str">
            <v>Médio</v>
          </cell>
        </row>
        <row r="292">
          <cell r="C292">
            <v>3525409</v>
          </cell>
          <cell r="D292" t="str">
            <v>Jeriquara</v>
          </cell>
          <cell r="E292">
            <v>3159</v>
          </cell>
          <cell r="F292" t="str">
            <v>Muito Pequeno</v>
          </cell>
        </row>
        <row r="293">
          <cell r="C293">
            <v>3525508</v>
          </cell>
          <cell r="D293" t="str">
            <v>Joanópolis</v>
          </cell>
          <cell r="E293">
            <v>13220</v>
          </cell>
          <cell r="F293" t="str">
            <v>Pequeno</v>
          </cell>
        </row>
        <row r="294">
          <cell r="C294">
            <v>3525607</v>
          </cell>
          <cell r="D294" t="str">
            <v>João Ramalho</v>
          </cell>
          <cell r="E294">
            <v>4523</v>
          </cell>
          <cell r="F294" t="str">
            <v>Muito Pequeno</v>
          </cell>
        </row>
        <row r="295">
          <cell r="C295">
            <v>3525706</v>
          </cell>
          <cell r="D295" t="str">
            <v>José Bonifácio</v>
          </cell>
          <cell r="E295">
            <v>37015</v>
          </cell>
          <cell r="F295" t="str">
            <v>Médio</v>
          </cell>
        </row>
        <row r="296">
          <cell r="C296">
            <v>3525805</v>
          </cell>
          <cell r="D296" t="str">
            <v>Júlio Mesquita</v>
          </cell>
          <cell r="E296">
            <v>4776</v>
          </cell>
          <cell r="F296" t="str">
            <v>Muito Pequeno</v>
          </cell>
        </row>
        <row r="297">
          <cell r="C297">
            <v>3525854</v>
          </cell>
          <cell r="D297" t="str">
            <v>Jumirim</v>
          </cell>
          <cell r="E297">
            <v>3367</v>
          </cell>
          <cell r="F297" t="str">
            <v>Muito Pequeno</v>
          </cell>
        </row>
        <row r="298">
          <cell r="C298">
            <v>3525904</v>
          </cell>
          <cell r="D298" t="str">
            <v>Jundiaí</v>
          </cell>
          <cell r="E298">
            <v>418962</v>
          </cell>
          <cell r="F298" t="str">
            <v>Grande</v>
          </cell>
        </row>
        <row r="299">
          <cell r="C299">
            <v>3526001</v>
          </cell>
          <cell r="D299" t="str">
            <v>Junqueirópolis</v>
          </cell>
          <cell r="E299">
            <v>20679</v>
          </cell>
          <cell r="F299" t="str">
            <v>Médio</v>
          </cell>
        </row>
        <row r="300">
          <cell r="C300">
            <v>3526100</v>
          </cell>
          <cell r="D300" t="str">
            <v>Juquiá</v>
          </cell>
          <cell r="E300">
            <v>18812</v>
          </cell>
          <cell r="F300" t="str">
            <v>Pequeno</v>
          </cell>
        </row>
        <row r="301">
          <cell r="C301">
            <v>3526209</v>
          </cell>
          <cell r="D301" t="str">
            <v>Juquitiba</v>
          </cell>
          <cell r="E301">
            <v>31444</v>
          </cell>
          <cell r="F301" t="str">
            <v>Médio</v>
          </cell>
        </row>
        <row r="302">
          <cell r="C302">
            <v>3526308</v>
          </cell>
          <cell r="D302" t="str">
            <v>Lagoinha</v>
          </cell>
          <cell r="E302">
            <v>4896</v>
          </cell>
          <cell r="F302" t="str">
            <v>Muito Pequeno</v>
          </cell>
        </row>
        <row r="303">
          <cell r="C303">
            <v>3526407</v>
          </cell>
          <cell r="D303" t="str">
            <v>Laranjal Paulista</v>
          </cell>
          <cell r="E303">
            <v>28516</v>
          </cell>
          <cell r="F303" t="str">
            <v>Médio</v>
          </cell>
        </row>
        <row r="304">
          <cell r="C304">
            <v>3526506</v>
          </cell>
          <cell r="D304" t="str">
            <v>Lavínia</v>
          </cell>
          <cell r="E304">
            <v>11980</v>
          </cell>
          <cell r="F304" t="str">
            <v>Pequeno</v>
          </cell>
        </row>
        <row r="305">
          <cell r="C305">
            <v>3526605</v>
          </cell>
          <cell r="D305" t="str">
            <v>Lavrinhas</v>
          </cell>
          <cell r="E305">
            <v>7260</v>
          </cell>
          <cell r="F305" t="str">
            <v>Pequeno</v>
          </cell>
        </row>
        <row r="306">
          <cell r="C306">
            <v>3526704</v>
          </cell>
          <cell r="D306" t="str">
            <v>Leme</v>
          </cell>
          <cell r="E306">
            <v>103391</v>
          </cell>
          <cell r="F306" t="str">
            <v>Médio</v>
          </cell>
        </row>
        <row r="307">
          <cell r="C307">
            <v>3526803</v>
          </cell>
          <cell r="D307" t="str">
            <v>Lençóis Paulista</v>
          </cell>
          <cell r="E307">
            <v>68432</v>
          </cell>
          <cell r="F307" t="str">
            <v>Médio</v>
          </cell>
        </row>
        <row r="308">
          <cell r="C308">
            <v>3526902</v>
          </cell>
          <cell r="D308" t="str">
            <v>Limeira</v>
          </cell>
          <cell r="E308">
            <v>306114</v>
          </cell>
          <cell r="F308" t="str">
            <v>Grande</v>
          </cell>
        </row>
        <row r="309">
          <cell r="C309">
            <v>3527009</v>
          </cell>
          <cell r="D309" t="str">
            <v>Lindóia</v>
          </cell>
          <cell r="E309">
            <v>7980</v>
          </cell>
          <cell r="F309" t="str">
            <v>Pequeno</v>
          </cell>
        </row>
        <row r="310">
          <cell r="C310">
            <v>3527108</v>
          </cell>
          <cell r="D310" t="str">
            <v>Lins</v>
          </cell>
          <cell r="E310">
            <v>78013</v>
          </cell>
          <cell r="F310" t="str">
            <v>Médio</v>
          </cell>
        </row>
        <row r="311">
          <cell r="C311">
            <v>3527207</v>
          </cell>
          <cell r="D311" t="str">
            <v>Lorena</v>
          </cell>
          <cell r="E311">
            <v>88706</v>
          </cell>
          <cell r="F311" t="str">
            <v>Médio</v>
          </cell>
        </row>
        <row r="312">
          <cell r="C312">
            <v>3527256</v>
          </cell>
          <cell r="D312" t="str">
            <v>Lourdes</v>
          </cell>
          <cell r="E312">
            <v>2289</v>
          </cell>
          <cell r="F312" t="str">
            <v>Muito Pequeno</v>
          </cell>
        </row>
        <row r="313">
          <cell r="C313">
            <v>3527306</v>
          </cell>
          <cell r="D313" t="str">
            <v>Louveira</v>
          </cell>
          <cell r="E313">
            <v>48885</v>
          </cell>
          <cell r="F313" t="str">
            <v>Médio</v>
          </cell>
        </row>
        <row r="314">
          <cell r="C314">
            <v>3527405</v>
          </cell>
          <cell r="D314" t="str">
            <v>Lucélia</v>
          </cell>
          <cell r="E314">
            <v>21747</v>
          </cell>
          <cell r="F314" t="str">
            <v>Médio</v>
          </cell>
        </row>
        <row r="315">
          <cell r="C315">
            <v>3527504</v>
          </cell>
          <cell r="D315" t="str">
            <v>Lucianópolis</v>
          </cell>
          <cell r="E315">
            <v>2394</v>
          </cell>
          <cell r="F315" t="str">
            <v>Muito Pequeno</v>
          </cell>
        </row>
        <row r="316">
          <cell r="C316">
            <v>3527603</v>
          </cell>
          <cell r="D316" t="str">
            <v>Luís Antônio</v>
          </cell>
          <cell r="E316">
            <v>14947</v>
          </cell>
          <cell r="F316" t="str">
            <v>Pequeno</v>
          </cell>
        </row>
        <row r="317">
          <cell r="C317">
            <v>3527702</v>
          </cell>
          <cell r="D317" t="str">
            <v>Luiziânia</v>
          </cell>
          <cell r="E317">
            <v>5790</v>
          </cell>
          <cell r="F317" t="str">
            <v>Pequeno</v>
          </cell>
        </row>
        <row r="318">
          <cell r="C318">
            <v>3527801</v>
          </cell>
          <cell r="D318" t="str">
            <v>Lupércio</v>
          </cell>
          <cell r="E318">
            <v>4584</v>
          </cell>
          <cell r="F318" t="str">
            <v>Muito Pequeno</v>
          </cell>
        </row>
        <row r="319">
          <cell r="C319">
            <v>3527900</v>
          </cell>
          <cell r="D319" t="str">
            <v>Lutécia</v>
          </cell>
          <cell r="E319">
            <v>2649</v>
          </cell>
          <cell r="F319" t="str">
            <v>Muito Pequeno</v>
          </cell>
        </row>
        <row r="320">
          <cell r="C320">
            <v>3528007</v>
          </cell>
          <cell r="D320" t="str">
            <v>Macatuba</v>
          </cell>
          <cell r="E320">
            <v>17163</v>
          </cell>
          <cell r="F320" t="str">
            <v>Pequeno</v>
          </cell>
        </row>
        <row r="321">
          <cell r="C321">
            <v>3528106</v>
          </cell>
          <cell r="D321" t="str">
            <v>Macaubal</v>
          </cell>
          <cell r="E321">
            <v>8120</v>
          </cell>
          <cell r="F321" t="str">
            <v>Pequeno</v>
          </cell>
        </row>
        <row r="322">
          <cell r="C322">
            <v>3528205</v>
          </cell>
          <cell r="D322" t="str">
            <v>Macedônia</v>
          </cell>
          <cell r="E322">
            <v>3698</v>
          </cell>
          <cell r="F322" t="str">
            <v>Muito Pequeno</v>
          </cell>
        </row>
        <row r="323">
          <cell r="C323">
            <v>3528304</v>
          </cell>
          <cell r="D323" t="str">
            <v>Magda</v>
          </cell>
          <cell r="E323">
            <v>3119</v>
          </cell>
          <cell r="F323" t="str">
            <v>Muito Pequeno</v>
          </cell>
        </row>
        <row r="324">
          <cell r="C324">
            <v>3528403</v>
          </cell>
          <cell r="D324" t="str">
            <v>Mairinque</v>
          </cell>
          <cell r="E324">
            <v>47150</v>
          </cell>
          <cell r="F324" t="str">
            <v>Médio</v>
          </cell>
        </row>
        <row r="325">
          <cell r="C325">
            <v>3528502</v>
          </cell>
          <cell r="D325" t="str">
            <v>Mairiporã</v>
          </cell>
          <cell r="E325">
            <v>100179</v>
          </cell>
          <cell r="F325" t="str">
            <v>Médio</v>
          </cell>
        </row>
        <row r="326">
          <cell r="C326">
            <v>3528601</v>
          </cell>
          <cell r="D326" t="str">
            <v>Manduri</v>
          </cell>
          <cell r="E326">
            <v>9846</v>
          </cell>
          <cell r="F326" t="str">
            <v>Pequeno</v>
          </cell>
        </row>
        <row r="327">
          <cell r="C327">
            <v>3528700</v>
          </cell>
          <cell r="D327" t="str">
            <v>Marabá Paulista</v>
          </cell>
          <cell r="E327">
            <v>5853</v>
          </cell>
          <cell r="F327" t="str">
            <v>Pequeno</v>
          </cell>
        </row>
        <row r="328">
          <cell r="C328">
            <v>3528809</v>
          </cell>
          <cell r="D328" t="str">
            <v>Maracaí</v>
          </cell>
          <cell r="E328">
            <v>14002</v>
          </cell>
          <cell r="F328" t="str">
            <v>Pequeno</v>
          </cell>
        </row>
        <row r="329">
          <cell r="C329">
            <v>3528858</v>
          </cell>
          <cell r="D329" t="str">
            <v>Marapoama</v>
          </cell>
          <cell r="E329">
            <v>3031</v>
          </cell>
          <cell r="F329" t="str">
            <v>Muito Pequeno</v>
          </cell>
        </row>
        <row r="330">
          <cell r="C330">
            <v>3528908</v>
          </cell>
          <cell r="D330" t="str">
            <v>Mariápolis</v>
          </cell>
          <cell r="E330">
            <v>4084</v>
          </cell>
          <cell r="F330" t="str">
            <v>Muito Pequeno</v>
          </cell>
        </row>
        <row r="331">
          <cell r="C331">
            <v>3529005</v>
          </cell>
          <cell r="D331" t="str">
            <v>Marília</v>
          </cell>
          <cell r="E331">
            <v>238882</v>
          </cell>
          <cell r="F331" t="str">
            <v>Grande</v>
          </cell>
        </row>
        <row r="332">
          <cell r="C332">
            <v>3529104</v>
          </cell>
          <cell r="D332" t="str">
            <v>Marinópolis</v>
          </cell>
          <cell r="E332">
            <v>2112</v>
          </cell>
          <cell r="F332" t="str">
            <v>Muito Pequeno</v>
          </cell>
        </row>
        <row r="333">
          <cell r="C333">
            <v>3529203</v>
          </cell>
          <cell r="D333" t="str">
            <v>Martinópolis</v>
          </cell>
          <cell r="E333">
            <v>26461</v>
          </cell>
          <cell r="F333" t="str">
            <v>Médio</v>
          </cell>
        </row>
        <row r="334">
          <cell r="C334">
            <v>3529302</v>
          </cell>
          <cell r="D334" t="str">
            <v>Matão</v>
          </cell>
          <cell r="E334">
            <v>83170</v>
          </cell>
          <cell r="F334" t="str">
            <v>Médio</v>
          </cell>
        </row>
        <row r="335">
          <cell r="C335">
            <v>3529401</v>
          </cell>
          <cell r="D335" t="str">
            <v>Mauá</v>
          </cell>
          <cell r="E335">
            <v>472912</v>
          </cell>
          <cell r="F335" t="str">
            <v>Grande</v>
          </cell>
        </row>
        <row r="336">
          <cell r="C336">
            <v>3529500</v>
          </cell>
          <cell r="D336" t="str">
            <v>Mendonça</v>
          </cell>
          <cell r="E336">
            <v>5490</v>
          </cell>
          <cell r="F336" t="str">
            <v>Pequeno</v>
          </cell>
        </row>
        <row r="337">
          <cell r="C337">
            <v>3529609</v>
          </cell>
          <cell r="D337" t="str">
            <v>Meridiano</v>
          </cell>
          <cell r="E337">
            <v>3836</v>
          </cell>
          <cell r="F337" t="str">
            <v>Muito Pequeno</v>
          </cell>
        </row>
        <row r="338">
          <cell r="C338">
            <v>3529658</v>
          </cell>
          <cell r="D338" t="str">
            <v>Mesópolis</v>
          </cell>
          <cell r="E338">
            <v>1908</v>
          </cell>
          <cell r="F338" t="str">
            <v>Muito Pequeno</v>
          </cell>
        </row>
        <row r="339">
          <cell r="C339">
            <v>3529708</v>
          </cell>
          <cell r="D339" t="str">
            <v>Miguelópolis</v>
          </cell>
          <cell r="E339">
            <v>22226</v>
          </cell>
          <cell r="F339" t="str">
            <v>Médio</v>
          </cell>
        </row>
        <row r="340">
          <cell r="C340">
            <v>3529807</v>
          </cell>
          <cell r="D340" t="str">
            <v>Mineiros do Tietê</v>
          </cell>
          <cell r="E340">
            <v>12908</v>
          </cell>
          <cell r="F340" t="str">
            <v>Pequeno</v>
          </cell>
        </row>
        <row r="341">
          <cell r="C341">
            <v>3530003</v>
          </cell>
          <cell r="D341" t="str">
            <v>Mira Estrela</v>
          </cell>
          <cell r="E341">
            <v>3086</v>
          </cell>
          <cell r="F341" t="str">
            <v>Muito Pequeno</v>
          </cell>
        </row>
        <row r="342">
          <cell r="C342">
            <v>3529906</v>
          </cell>
          <cell r="D342" t="str">
            <v>Miracatu</v>
          </cell>
          <cell r="E342">
            <v>19779</v>
          </cell>
          <cell r="F342" t="str">
            <v>Pequeno</v>
          </cell>
        </row>
        <row r="343">
          <cell r="C343">
            <v>3530102</v>
          </cell>
          <cell r="D343" t="str">
            <v>Mirandópolis</v>
          </cell>
          <cell r="E343">
            <v>29564</v>
          </cell>
          <cell r="F343" t="str">
            <v>Médio</v>
          </cell>
        </row>
        <row r="344">
          <cell r="C344">
            <v>3530201</v>
          </cell>
          <cell r="D344" t="str">
            <v>Mirante do Paranapanema</v>
          </cell>
          <cell r="E344">
            <v>18259</v>
          </cell>
          <cell r="F344" t="str">
            <v>Pequeno</v>
          </cell>
        </row>
        <row r="345">
          <cell r="C345">
            <v>3530300</v>
          </cell>
          <cell r="D345" t="str">
            <v>Mirassol</v>
          </cell>
          <cell r="E345">
            <v>59824</v>
          </cell>
          <cell r="F345" t="str">
            <v>Médio</v>
          </cell>
        </row>
        <row r="346">
          <cell r="C346">
            <v>3530409</v>
          </cell>
          <cell r="D346" t="str">
            <v>Mirassolândia</v>
          </cell>
          <cell r="E346">
            <v>4871</v>
          </cell>
          <cell r="F346" t="str">
            <v>Muito Pequeno</v>
          </cell>
        </row>
        <row r="347">
          <cell r="C347">
            <v>3530508</v>
          </cell>
          <cell r="D347" t="str">
            <v>Mococa</v>
          </cell>
          <cell r="E347">
            <v>68885</v>
          </cell>
          <cell r="F347" t="str">
            <v>Médio</v>
          </cell>
        </row>
        <row r="348">
          <cell r="C348">
            <v>3530607</v>
          </cell>
          <cell r="D348" t="str">
            <v>Mogi das Cruzes</v>
          </cell>
          <cell r="E348">
            <v>445842</v>
          </cell>
          <cell r="F348" t="str">
            <v>Grande</v>
          </cell>
        </row>
        <row r="349">
          <cell r="C349">
            <v>3530706</v>
          </cell>
          <cell r="D349" t="str">
            <v>Mogi Guaçu</v>
          </cell>
          <cell r="E349">
            <v>151888</v>
          </cell>
          <cell r="F349" t="str">
            <v>Médio</v>
          </cell>
        </row>
        <row r="350">
          <cell r="C350">
            <v>3530805</v>
          </cell>
          <cell r="D350" t="str">
            <v>Mogi Mirim</v>
          </cell>
          <cell r="E350">
            <v>93189</v>
          </cell>
          <cell r="F350" t="str">
            <v>Médio</v>
          </cell>
        </row>
        <row r="351">
          <cell r="C351">
            <v>3530904</v>
          </cell>
          <cell r="D351" t="str">
            <v>Mombuca</v>
          </cell>
          <cell r="E351">
            <v>3493</v>
          </cell>
          <cell r="F351" t="str">
            <v>Muito Pequeno</v>
          </cell>
        </row>
        <row r="352">
          <cell r="C352">
            <v>3531001</v>
          </cell>
          <cell r="D352" t="str">
            <v>Monções</v>
          </cell>
          <cell r="E352">
            <v>2259</v>
          </cell>
          <cell r="F352" t="str">
            <v>Muito Pequeno</v>
          </cell>
        </row>
        <row r="353">
          <cell r="C353">
            <v>3531100</v>
          </cell>
          <cell r="D353" t="str">
            <v>Mongaguá</v>
          </cell>
          <cell r="E353">
            <v>56702</v>
          </cell>
          <cell r="F353" t="str">
            <v>Médio</v>
          </cell>
        </row>
        <row r="354">
          <cell r="C354">
            <v>3531209</v>
          </cell>
          <cell r="D354" t="str">
            <v>Monte Alegre do Sul</v>
          </cell>
          <cell r="E354">
            <v>8038</v>
          </cell>
          <cell r="F354" t="str">
            <v>Pequeno</v>
          </cell>
        </row>
        <row r="355">
          <cell r="C355">
            <v>3531308</v>
          </cell>
          <cell r="D355" t="str">
            <v>Monte Alto</v>
          </cell>
          <cell r="E355">
            <v>50498</v>
          </cell>
          <cell r="F355" t="str">
            <v>Médio</v>
          </cell>
        </row>
        <row r="356">
          <cell r="C356">
            <v>3531407</v>
          </cell>
          <cell r="D356" t="str">
            <v>Monte Aprazível</v>
          </cell>
          <cell r="E356">
            <v>25087</v>
          </cell>
          <cell r="F356" t="str">
            <v>Médio</v>
          </cell>
        </row>
        <row r="357">
          <cell r="C357">
            <v>3531506</v>
          </cell>
          <cell r="D357" t="str">
            <v>Monte Azul Paulista</v>
          </cell>
          <cell r="E357">
            <v>19008</v>
          </cell>
          <cell r="F357" t="str">
            <v>Pequeno</v>
          </cell>
        </row>
        <row r="358">
          <cell r="C358">
            <v>3531605</v>
          </cell>
          <cell r="D358" t="str">
            <v>Monte Castelo</v>
          </cell>
          <cell r="E358">
            <v>4166</v>
          </cell>
          <cell r="F358" t="str">
            <v>Muito Pequeno</v>
          </cell>
        </row>
        <row r="359">
          <cell r="C359">
            <v>3531803</v>
          </cell>
          <cell r="D359" t="str">
            <v>Monte Mor</v>
          </cell>
          <cell r="E359">
            <v>59772</v>
          </cell>
          <cell r="F359" t="str">
            <v>Médio</v>
          </cell>
        </row>
        <row r="360">
          <cell r="C360">
            <v>3531704</v>
          </cell>
          <cell r="D360" t="str">
            <v>Monteiro Lobato</v>
          </cell>
          <cell r="E360">
            <v>4653</v>
          </cell>
          <cell r="F360" t="str">
            <v>Muito Pequeno</v>
          </cell>
        </row>
        <row r="361">
          <cell r="C361">
            <v>3531902</v>
          </cell>
          <cell r="D361" t="str">
            <v>Morro Agudo</v>
          </cell>
          <cell r="E361">
            <v>32968</v>
          </cell>
          <cell r="F361" t="str">
            <v>Médio</v>
          </cell>
        </row>
        <row r="362">
          <cell r="C362">
            <v>3532009</v>
          </cell>
          <cell r="D362" t="str">
            <v>Morungaba</v>
          </cell>
          <cell r="E362">
            <v>13622</v>
          </cell>
          <cell r="F362" t="str">
            <v>Pequeno</v>
          </cell>
        </row>
        <row r="363">
          <cell r="C363">
            <v>3532058</v>
          </cell>
          <cell r="D363" t="str">
            <v>Motuca</v>
          </cell>
          <cell r="E363">
            <v>4758</v>
          </cell>
          <cell r="F363" t="str">
            <v>Muito Pequeno</v>
          </cell>
        </row>
        <row r="364">
          <cell r="C364">
            <v>3532108</v>
          </cell>
          <cell r="D364" t="str">
            <v>Murutinga do Sul</v>
          </cell>
          <cell r="E364">
            <v>4486</v>
          </cell>
          <cell r="F364" t="str">
            <v>Muito Pequeno</v>
          </cell>
        </row>
        <row r="365">
          <cell r="C365">
            <v>3532157</v>
          </cell>
          <cell r="D365" t="str">
            <v>Nantes</v>
          </cell>
          <cell r="E365">
            <v>3141</v>
          </cell>
          <cell r="F365" t="str">
            <v>Muito Pequeno</v>
          </cell>
        </row>
        <row r="366">
          <cell r="C366">
            <v>3532207</v>
          </cell>
          <cell r="D366" t="str">
            <v>Narandiba</v>
          </cell>
          <cell r="E366">
            <v>4857</v>
          </cell>
          <cell r="F366" t="str">
            <v>Muito Pequeno</v>
          </cell>
        </row>
        <row r="367">
          <cell r="C367">
            <v>3532306</v>
          </cell>
          <cell r="D367" t="str">
            <v>Natividade da Serra</v>
          </cell>
          <cell r="E367">
            <v>6661</v>
          </cell>
          <cell r="F367" t="str">
            <v>Pequeno</v>
          </cell>
        </row>
        <row r="368">
          <cell r="C368">
            <v>3532405</v>
          </cell>
          <cell r="D368" t="str">
            <v>Nazaré Paulista</v>
          </cell>
          <cell r="E368">
            <v>18524</v>
          </cell>
          <cell r="F368" t="str">
            <v>Pequeno</v>
          </cell>
        </row>
        <row r="369">
          <cell r="C369">
            <v>3532504</v>
          </cell>
          <cell r="D369" t="str">
            <v>Neves Paulista</v>
          </cell>
          <cell r="E369">
            <v>8930</v>
          </cell>
          <cell r="F369" t="str">
            <v>Pequeno</v>
          </cell>
        </row>
        <row r="370">
          <cell r="C370">
            <v>3532603</v>
          </cell>
          <cell r="D370" t="str">
            <v>Nhandeara</v>
          </cell>
          <cell r="E370">
            <v>11478</v>
          </cell>
          <cell r="F370" t="str">
            <v>Pequeno</v>
          </cell>
        </row>
        <row r="371">
          <cell r="C371">
            <v>3532702</v>
          </cell>
          <cell r="D371" t="str">
            <v>Nipoã</v>
          </cell>
          <cell r="E371">
            <v>5213</v>
          </cell>
          <cell r="F371" t="str">
            <v>Pequeno</v>
          </cell>
        </row>
        <row r="372">
          <cell r="C372">
            <v>3532801</v>
          </cell>
          <cell r="D372" t="str">
            <v>Nova Aliança</v>
          </cell>
          <cell r="E372">
            <v>6973</v>
          </cell>
          <cell r="F372" t="str">
            <v>Pequeno</v>
          </cell>
        </row>
        <row r="373">
          <cell r="C373">
            <v>3532827</v>
          </cell>
          <cell r="D373" t="str">
            <v>Nova Campina</v>
          </cell>
          <cell r="E373">
            <v>9755</v>
          </cell>
          <cell r="F373" t="str">
            <v>Pequeno</v>
          </cell>
        </row>
        <row r="374">
          <cell r="C374">
            <v>3532843</v>
          </cell>
          <cell r="D374" t="str">
            <v>Nova Canaã Paulista</v>
          </cell>
          <cell r="E374">
            <v>1881</v>
          </cell>
          <cell r="F374" t="str">
            <v>Muito Pequeno</v>
          </cell>
        </row>
        <row r="375">
          <cell r="C375">
            <v>3532868</v>
          </cell>
          <cell r="D375" t="str">
            <v>Nova Castilho</v>
          </cell>
          <cell r="E375">
            <v>1267</v>
          </cell>
          <cell r="F375" t="str">
            <v>Muito Pequeno</v>
          </cell>
        </row>
        <row r="376">
          <cell r="C376">
            <v>3532900</v>
          </cell>
          <cell r="D376" t="str">
            <v>Nova Europa</v>
          </cell>
          <cell r="E376">
            <v>11186</v>
          </cell>
          <cell r="F376" t="str">
            <v>Pequeno</v>
          </cell>
        </row>
        <row r="377">
          <cell r="C377">
            <v>3533007</v>
          </cell>
          <cell r="D377" t="str">
            <v>Nova Granada</v>
          </cell>
          <cell r="E377">
            <v>21500</v>
          </cell>
          <cell r="F377" t="str">
            <v>Médio</v>
          </cell>
        </row>
        <row r="378">
          <cell r="C378">
            <v>3533106</v>
          </cell>
          <cell r="D378" t="str">
            <v>Nova Guataporanga</v>
          </cell>
          <cell r="E378">
            <v>2316</v>
          </cell>
          <cell r="F378" t="str">
            <v>Muito Pequeno</v>
          </cell>
        </row>
        <row r="379">
          <cell r="C379">
            <v>3533205</v>
          </cell>
          <cell r="D379" t="str">
            <v>Nova Independência</v>
          </cell>
          <cell r="E379">
            <v>3969</v>
          </cell>
          <cell r="F379" t="str">
            <v>Muito Pequeno</v>
          </cell>
        </row>
        <row r="380">
          <cell r="C380">
            <v>3533304</v>
          </cell>
          <cell r="D380" t="str">
            <v>Nova Luzitânia</v>
          </cell>
          <cell r="E380">
            <v>4101</v>
          </cell>
          <cell r="F380" t="str">
            <v>Muito Pequeno</v>
          </cell>
        </row>
        <row r="381">
          <cell r="C381">
            <v>3533403</v>
          </cell>
          <cell r="D381" t="str">
            <v>Nova Odessa</v>
          </cell>
          <cell r="E381">
            <v>60174</v>
          </cell>
          <cell r="F381" t="str">
            <v>Médio</v>
          </cell>
        </row>
        <row r="382">
          <cell r="C382">
            <v>3533254</v>
          </cell>
          <cell r="D382" t="str">
            <v>Novais</v>
          </cell>
          <cell r="E382">
            <v>5830</v>
          </cell>
          <cell r="F382" t="str">
            <v>Pequeno</v>
          </cell>
        </row>
        <row r="383">
          <cell r="C383">
            <v>3533502</v>
          </cell>
          <cell r="D383" t="str">
            <v>Novo Horizonte</v>
          </cell>
          <cell r="E383">
            <v>41052</v>
          </cell>
          <cell r="F383" t="str">
            <v>Médio</v>
          </cell>
        </row>
        <row r="384">
          <cell r="C384">
            <v>3533601</v>
          </cell>
          <cell r="D384" t="str">
            <v>Nuporanga</v>
          </cell>
          <cell r="E384">
            <v>7432</v>
          </cell>
          <cell r="F384" t="str">
            <v>Pequeno</v>
          </cell>
        </row>
        <row r="385">
          <cell r="C385">
            <v>3533700</v>
          </cell>
          <cell r="D385" t="str">
            <v>Ocauçu</v>
          </cell>
          <cell r="E385">
            <v>4289</v>
          </cell>
          <cell r="F385" t="str">
            <v>Muito Pequeno</v>
          </cell>
        </row>
        <row r="386">
          <cell r="C386">
            <v>3533809</v>
          </cell>
          <cell r="D386" t="str">
            <v>Óleo</v>
          </cell>
          <cell r="E386">
            <v>2496</v>
          </cell>
          <cell r="F386" t="str">
            <v>Muito Pequeno</v>
          </cell>
        </row>
        <row r="387">
          <cell r="C387">
            <v>3533908</v>
          </cell>
          <cell r="D387" t="str">
            <v>Olímpia</v>
          </cell>
          <cell r="E387">
            <v>54772</v>
          </cell>
          <cell r="F387" t="str">
            <v>Médio</v>
          </cell>
        </row>
        <row r="388">
          <cell r="C388">
            <v>3534005</v>
          </cell>
          <cell r="D388" t="str">
            <v>Onda Verde</v>
          </cell>
          <cell r="E388">
            <v>4381</v>
          </cell>
          <cell r="F388" t="str">
            <v>Muito Pequeno</v>
          </cell>
        </row>
        <row r="389">
          <cell r="C389">
            <v>3534104</v>
          </cell>
          <cell r="D389" t="str">
            <v>Oriente</v>
          </cell>
          <cell r="E389">
            <v>6515</v>
          </cell>
          <cell r="F389" t="str">
            <v>Pequeno</v>
          </cell>
        </row>
        <row r="390">
          <cell r="C390">
            <v>3534203</v>
          </cell>
          <cell r="D390" t="str">
            <v>Orindiúva</v>
          </cell>
          <cell r="E390">
            <v>7066</v>
          </cell>
          <cell r="F390" t="str">
            <v>Pequeno</v>
          </cell>
        </row>
        <row r="391">
          <cell r="C391">
            <v>3534302</v>
          </cell>
          <cell r="D391" t="str">
            <v>Orlândia</v>
          </cell>
          <cell r="E391">
            <v>44028</v>
          </cell>
          <cell r="F391" t="str">
            <v>Médio</v>
          </cell>
        </row>
        <row r="392">
          <cell r="C392">
            <v>3534401</v>
          </cell>
          <cell r="D392" t="str">
            <v>Osasco</v>
          </cell>
          <cell r="E392">
            <v>698418</v>
          </cell>
          <cell r="F392" t="str">
            <v>Grande</v>
          </cell>
        </row>
        <row r="393">
          <cell r="C393">
            <v>3534500</v>
          </cell>
          <cell r="D393" t="str">
            <v>Oscar Bressane</v>
          </cell>
          <cell r="E393">
            <v>2603</v>
          </cell>
          <cell r="F393" t="str">
            <v>Muito Pequeno</v>
          </cell>
        </row>
        <row r="394">
          <cell r="C394">
            <v>3534609</v>
          </cell>
          <cell r="D394" t="str">
            <v>Osvaldo Cruz</v>
          </cell>
          <cell r="E394">
            <v>32879</v>
          </cell>
          <cell r="F394" t="str">
            <v>Médio</v>
          </cell>
        </row>
        <row r="395">
          <cell r="C395">
            <v>3534708</v>
          </cell>
          <cell r="D395" t="str">
            <v>Ourinhos</v>
          </cell>
          <cell r="E395">
            <v>113542</v>
          </cell>
          <cell r="F395" t="str">
            <v>Médio</v>
          </cell>
        </row>
        <row r="396">
          <cell r="C396">
            <v>3534807</v>
          </cell>
          <cell r="D396" t="str">
            <v>Ouro Verde</v>
          </cell>
          <cell r="E396">
            <v>8562</v>
          </cell>
          <cell r="F396" t="str">
            <v>Pequeno</v>
          </cell>
        </row>
        <row r="397">
          <cell r="C397">
            <v>3534757</v>
          </cell>
          <cell r="D397" t="str">
            <v>Ouroeste</v>
          </cell>
          <cell r="E397">
            <v>10361</v>
          </cell>
          <cell r="F397" t="str">
            <v>Pequeno</v>
          </cell>
        </row>
        <row r="398">
          <cell r="C398">
            <v>3534906</v>
          </cell>
          <cell r="D398" t="str">
            <v>Pacaembu</v>
          </cell>
          <cell r="E398">
            <v>14197</v>
          </cell>
          <cell r="F398" t="str">
            <v>Pequeno</v>
          </cell>
        </row>
        <row r="399">
          <cell r="C399">
            <v>3535002</v>
          </cell>
          <cell r="D399" t="str">
            <v>Palestina</v>
          </cell>
          <cell r="E399">
            <v>12957</v>
          </cell>
          <cell r="F399" t="str">
            <v>Pequeno</v>
          </cell>
        </row>
        <row r="400">
          <cell r="C400">
            <v>3535101</v>
          </cell>
          <cell r="D400" t="str">
            <v>Palmares Paulista</v>
          </cell>
          <cell r="E400">
            <v>13275</v>
          </cell>
          <cell r="F400" t="str">
            <v>Pequeno</v>
          </cell>
        </row>
        <row r="401">
          <cell r="C401">
            <v>3535200</v>
          </cell>
          <cell r="D401" t="str">
            <v>Palmeira d'Oeste</v>
          </cell>
          <cell r="E401">
            <v>9283</v>
          </cell>
          <cell r="F401" t="str">
            <v>Pequeno</v>
          </cell>
        </row>
        <row r="402">
          <cell r="C402">
            <v>3535309</v>
          </cell>
          <cell r="D402" t="str">
            <v>Palmital</v>
          </cell>
          <cell r="E402">
            <v>22221</v>
          </cell>
          <cell r="F402" t="str">
            <v>Médio</v>
          </cell>
        </row>
        <row r="403">
          <cell r="C403">
            <v>3535408</v>
          </cell>
          <cell r="D403" t="str">
            <v>Panorama</v>
          </cell>
          <cell r="E403">
            <v>15777</v>
          </cell>
          <cell r="F403" t="str">
            <v>Pequeno</v>
          </cell>
        </row>
        <row r="404">
          <cell r="C404">
            <v>3535507</v>
          </cell>
          <cell r="D404" t="str">
            <v>Paraguaçu Paulista</v>
          </cell>
          <cell r="E404">
            <v>45703</v>
          </cell>
          <cell r="F404" t="str">
            <v>Médio</v>
          </cell>
        </row>
        <row r="405">
          <cell r="C405">
            <v>3535606</v>
          </cell>
          <cell r="D405" t="str">
            <v>Paraibuna</v>
          </cell>
          <cell r="E405">
            <v>18222</v>
          </cell>
          <cell r="F405" t="str">
            <v>Pequeno</v>
          </cell>
        </row>
        <row r="406">
          <cell r="C406">
            <v>3535705</v>
          </cell>
          <cell r="D406" t="str">
            <v>Paraíso</v>
          </cell>
          <cell r="E406">
            <v>6454</v>
          </cell>
          <cell r="F406" t="str">
            <v>Pequeno</v>
          </cell>
        </row>
        <row r="407">
          <cell r="C407">
            <v>3535804</v>
          </cell>
          <cell r="D407" t="str">
            <v>Paranapanema</v>
          </cell>
          <cell r="E407">
            <v>20197</v>
          </cell>
          <cell r="F407" t="str">
            <v>Médio</v>
          </cell>
        </row>
        <row r="408">
          <cell r="C408">
            <v>3535903</v>
          </cell>
          <cell r="D408" t="str">
            <v>Paranapuã</v>
          </cell>
          <cell r="E408">
            <v>4078</v>
          </cell>
          <cell r="F408" t="str">
            <v>Muito Pequeno</v>
          </cell>
        </row>
        <row r="409">
          <cell r="C409">
            <v>3536000</v>
          </cell>
          <cell r="D409" t="str">
            <v>Parapuã</v>
          </cell>
          <cell r="E409">
            <v>10964</v>
          </cell>
          <cell r="F409" t="str">
            <v>Pequeno</v>
          </cell>
        </row>
        <row r="410">
          <cell r="C410">
            <v>3536109</v>
          </cell>
          <cell r="D410" t="str">
            <v>Pardinho</v>
          </cell>
          <cell r="E410">
            <v>6435</v>
          </cell>
          <cell r="F410" t="str">
            <v>Pequeno</v>
          </cell>
        </row>
        <row r="411">
          <cell r="C411">
            <v>3536208</v>
          </cell>
          <cell r="D411" t="str">
            <v>Pariquera-Açu</v>
          </cell>
          <cell r="E411">
            <v>19648</v>
          </cell>
          <cell r="F411" t="str">
            <v>Pequeno</v>
          </cell>
        </row>
        <row r="412">
          <cell r="C412">
            <v>3536257</v>
          </cell>
          <cell r="D412" t="str">
            <v>Parisi</v>
          </cell>
          <cell r="E412">
            <v>2161</v>
          </cell>
          <cell r="F412" t="str">
            <v>Muito Pequeno</v>
          </cell>
        </row>
        <row r="413">
          <cell r="C413">
            <v>3536307</v>
          </cell>
          <cell r="D413" t="str">
            <v>Patrocínio Paulista</v>
          </cell>
          <cell r="E413">
            <v>14670</v>
          </cell>
          <cell r="F413" t="str">
            <v>Pequeno</v>
          </cell>
        </row>
        <row r="414">
          <cell r="C414">
            <v>3536406</v>
          </cell>
          <cell r="D414" t="str">
            <v>Paulicéia</v>
          </cell>
          <cell r="E414">
            <v>7366</v>
          </cell>
          <cell r="F414" t="str">
            <v>Pequeno</v>
          </cell>
        </row>
        <row r="415">
          <cell r="C415">
            <v>3536505</v>
          </cell>
          <cell r="D415" t="str">
            <v>Paulínia</v>
          </cell>
          <cell r="E415">
            <v>109424</v>
          </cell>
          <cell r="F415" t="str">
            <v>Médio</v>
          </cell>
        </row>
        <row r="416">
          <cell r="C416">
            <v>3536570</v>
          </cell>
          <cell r="D416" t="str">
            <v>Paulistânia</v>
          </cell>
          <cell r="E416">
            <v>1833</v>
          </cell>
          <cell r="F416" t="str">
            <v>Muito Pequeno</v>
          </cell>
        </row>
        <row r="417">
          <cell r="C417">
            <v>3536604</v>
          </cell>
          <cell r="D417" t="str">
            <v>Paulo de Faria</v>
          </cell>
          <cell r="E417">
            <v>8945</v>
          </cell>
          <cell r="F417" t="str">
            <v>Pequeno</v>
          </cell>
        </row>
        <row r="418">
          <cell r="C418">
            <v>3536703</v>
          </cell>
          <cell r="D418" t="str">
            <v>Pederneiras</v>
          </cell>
          <cell r="E418">
            <v>46687</v>
          </cell>
          <cell r="F418" t="str">
            <v>Médio</v>
          </cell>
        </row>
        <row r="419">
          <cell r="C419">
            <v>3536802</v>
          </cell>
          <cell r="D419" t="str">
            <v>Pedra Bela</v>
          </cell>
          <cell r="E419">
            <v>6093</v>
          </cell>
          <cell r="F419" t="str">
            <v>Pequeno</v>
          </cell>
        </row>
        <row r="420">
          <cell r="C420">
            <v>3536901</v>
          </cell>
          <cell r="D420" t="str">
            <v>Pedranópolis</v>
          </cell>
          <cell r="E420">
            <v>2494</v>
          </cell>
          <cell r="F420" t="str">
            <v>Muito Pequeno</v>
          </cell>
        </row>
        <row r="421">
          <cell r="C421">
            <v>3537008</v>
          </cell>
          <cell r="D421" t="str">
            <v>Pedregulho</v>
          </cell>
          <cell r="E421">
            <v>16744</v>
          </cell>
          <cell r="F421" t="str">
            <v>Pequeno</v>
          </cell>
        </row>
        <row r="422">
          <cell r="C422">
            <v>3537107</v>
          </cell>
          <cell r="D422" t="str">
            <v>Pedreira</v>
          </cell>
          <cell r="E422">
            <v>47919</v>
          </cell>
          <cell r="F422" t="str">
            <v>Médio</v>
          </cell>
        </row>
        <row r="423">
          <cell r="C423">
            <v>3537156</v>
          </cell>
          <cell r="D423" t="str">
            <v>Pedrinhas Paulista</v>
          </cell>
          <cell r="E423">
            <v>3093</v>
          </cell>
          <cell r="F423" t="str">
            <v>Muito Pequeno</v>
          </cell>
        </row>
        <row r="424">
          <cell r="C424">
            <v>3537206</v>
          </cell>
          <cell r="D424" t="str">
            <v>Pedro de Toledo</v>
          </cell>
          <cell r="E424">
            <v>11331</v>
          </cell>
          <cell r="F424" t="str">
            <v>Pequeno</v>
          </cell>
        </row>
        <row r="425">
          <cell r="C425">
            <v>3537305</v>
          </cell>
          <cell r="D425" t="str">
            <v>Penápolis</v>
          </cell>
          <cell r="E425">
            <v>63407</v>
          </cell>
          <cell r="F425" t="str">
            <v>Médio</v>
          </cell>
        </row>
        <row r="426">
          <cell r="C426">
            <v>3537404</v>
          </cell>
          <cell r="D426" t="str">
            <v>Pereira Barreto</v>
          </cell>
          <cell r="E426">
            <v>25669</v>
          </cell>
          <cell r="F426" t="str">
            <v>Médio</v>
          </cell>
        </row>
        <row r="427">
          <cell r="C427">
            <v>3537503</v>
          </cell>
          <cell r="D427" t="str">
            <v>Pereiras</v>
          </cell>
          <cell r="E427">
            <v>8668</v>
          </cell>
          <cell r="F427" t="str">
            <v>Pequeno</v>
          </cell>
        </row>
        <row r="428">
          <cell r="C428">
            <v>3537602</v>
          </cell>
          <cell r="D428" t="str">
            <v>Peruíbe</v>
          </cell>
          <cell r="E428">
            <v>68284</v>
          </cell>
          <cell r="F428" t="str">
            <v>Médio</v>
          </cell>
        </row>
        <row r="429">
          <cell r="C429">
            <v>3537701</v>
          </cell>
          <cell r="D429" t="str">
            <v>Piacatu</v>
          </cell>
          <cell r="E429">
            <v>5980</v>
          </cell>
          <cell r="F429" t="str">
            <v>Pequeno</v>
          </cell>
        </row>
        <row r="430">
          <cell r="C430">
            <v>3537800</v>
          </cell>
          <cell r="D430" t="str">
            <v>Piedade</v>
          </cell>
          <cell r="E430">
            <v>55348</v>
          </cell>
          <cell r="F430" t="str">
            <v>Médio</v>
          </cell>
        </row>
        <row r="431">
          <cell r="C431">
            <v>3537909</v>
          </cell>
          <cell r="D431" t="str">
            <v>Pilar do Sul</v>
          </cell>
          <cell r="E431">
            <v>29185</v>
          </cell>
          <cell r="F431" t="str">
            <v>Médio</v>
          </cell>
        </row>
        <row r="432">
          <cell r="C432">
            <v>3538006</v>
          </cell>
          <cell r="D432" t="str">
            <v>Pindamonhangaba</v>
          </cell>
          <cell r="E432">
            <v>168328</v>
          </cell>
          <cell r="F432" t="str">
            <v>Médio</v>
          </cell>
        </row>
        <row r="433">
          <cell r="C433">
            <v>3538105</v>
          </cell>
          <cell r="D433" t="str">
            <v>Pindorama</v>
          </cell>
          <cell r="E433">
            <v>17049</v>
          </cell>
          <cell r="F433" t="str">
            <v>Pequeno</v>
          </cell>
        </row>
        <row r="434">
          <cell r="C434">
            <v>3538204</v>
          </cell>
          <cell r="D434" t="str">
            <v>Pinhalzinho</v>
          </cell>
          <cell r="E434">
            <v>15207</v>
          </cell>
          <cell r="F434" t="str">
            <v>Pequeno</v>
          </cell>
        </row>
        <row r="435">
          <cell r="C435">
            <v>3538303</v>
          </cell>
          <cell r="D435" t="str">
            <v>Piquerobi</v>
          </cell>
          <cell r="E435">
            <v>3692</v>
          </cell>
          <cell r="F435" t="str">
            <v>Muito Pequeno</v>
          </cell>
        </row>
        <row r="436">
          <cell r="C436">
            <v>3538501</v>
          </cell>
          <cell r="D436" t="str">
            <v>Piquete</v>
          </cell>
          <cell r="E436">
            <v>13657</v>
          </cell>
          <cell r="F436" t="str">
            <v>Pequeno</v>
          </cell>
        </row>
        <row r="437">
          <cell r="C437">
            <v>3538600</v>
          </cell>
          <cell r="D437" t="str">
            <v>Piracaia</v>
          </cell>
          <cell r="E437">
            <v>27303</v>
          </cell>
          <cell r="F437" t="str">
            <v>Médio</v>
          </cell>
        </row>
        <row r="438">
          <cell r="C438">
            <v>3538709</v>
          </cell>
          <cell r="D438" t="str">
            <v>Piracicaba</v>
          </cell>
          <cell r="E438">
            <v>404142</v>
          </cell>
          <cell r="F438" t="str">
            <v>Grande</v>
          </cell>
        </row>
        <row r="439">
          <cell r="C439">
            <v>3538808</v>
          </cell>
          <cell r="D439" t="str">
            <v>Piraju</v>
          </cell>
          <cell r="E439">
            <v>29806</v>
          </cell>
          <cell r="F439" t="str">
            <v>Médio</v>
          </cell>
        </row>
        <row r="440">
          <cell r="C440">
            <v>3538907</v>
          </cell>
          <cell r="D440" t="str">
            <v>Pirajuí</v>
          </cell>
          <cell r="E440">
            <v>25492</v>
          </cell>
          <cell r="F440" t="str">
            <v>Médio</v>
          </cell>
        </row>
        <row r="441">
          <cell r="C441">
            <v>3539004</v>
          </cell>
          <cell r="D441" t="str">
            <v>Pirangi</v>
          </cell>
          <cell r="E441">
            <v>11417</v>
          </cell>
          <cell r="F441" t="str">
            <v>Pequeno</v>
          </cell>
        </row>
        <row r="442">
          <cell r="C442">
            <v>3539103</v>
          </cell>
          <cell r="D442" t="str">
            <v>Pirapora do Bom Jesus</v>
          </cell>
          <cell r="E442">
            <v>18895</v>
          </cell>
          <cell r="F442" t="str">
            <v>Pequeno</v>
          </cell>
        </row>
        <row r="443">
          <cell r="C443">
            <v>3539202</v>
          </cell>
          <cell r="D443" t="str">
            <v>Pirapozinho</v>
          </cell>
          <cell r="E443">
            <v>27527</v>
          </cell>
          <cell r="F443" t="str">
            <v>Médio</v>
          </cell>
        </row>
        <row r="444">
          <cell r="C444">
            <v>3539301</v>
          </cell>
          <cell r="D444" t="str">
            <v>Pirassununga</v>
          </cell>
          <cell r="E444">
            <v>76409</v>
          </cell>
          <cell r="F444" t="str">
            <v>Médio</v>
          </cell>
        </row>
        <row r="445">
          <cell r="C445">
            <v>3539400</v>
          </cell>
          <cell r="D445" t="str">
            <v>Piratininga</v>
          </cell>
          <cell r="E445">
            <v>13636</v>
          </cell>
          <cell r="F445" t="str">
            <v>Pequeno</v>
          </cell>
        </row>
        <row r="446">
          <cell r="C446">
            <v>3539509</v>
          </cell>
          <cell r="D446" t="str">
            <v>Pitangueiras</v>
          </cell>
          <cell r="E446">
            <v>39719</v>
          </cell>
          <cell r="F446" t="str">
            <v>Médio</v>
          </cell>
        </row>
        <row r="447">
          <cell r="C447">
            <v>3539608</v>
          </cell>
          <cell r="D447" t="str">
            <v>Planalto</v>
          </cell>
          <cell r="E447">
            <v>5237</v>
          </cell>
          <cell r="F447" t="str">
            <v>Pequeno</v>
          </cell>
        </row>
        <row r="448">
          <cell r="C448">
            <v>3539707</v>
          </cell>
          <cell r="D448" t="str">
            <v>Platina</v>
          </cell>
          <cell r="E448">
            <v>3550</v>
          </cell>
          <cell r="F448" t="str">
            <v>Muito Pequeno</v>
          </cell>
        </row>
        <row r="449">
          <cell r="C449">
            <v>3539806</v>
          </cell>
          <cell r="D449" t="str">
            <v>Poá</v>
          </cell>
          <cell r="E449">
            <v>117452</v>
          </cell>
          <cell r="F449" t="str">
            <v>Médio</v>
          </cell>
        </row>
        <row r="450">
          <cell r="C450">
            <v>3539905</v>
          </cell>
          <cell r="D450" t="str">
            <v>Poloni</v>
          </cell>
          <cell r="E450">
            <v>6059</v>
          </cell>
          <cell r="F450" t="str">
            <v>Pequeno</v>
          </cell>
        </row>
        <row r="451">
          <cell r="C451">
            <v>3540002</v>
          </cell>
          <cell r="D451" t="str">
            <v>Pompéia</v>
          </cell>
          <cell r="E451">
            <v>22014</v>
          </cell>
          <cell r="F451" t="str">
            <v>Médio</v>
          </cell>
        </row>
        <row r="452">
          <cell r="C452">
            <v>3540101</v>
          </cell>
          <cell r="D452" t="str">
            <v>Pongaí</v>
          </cell>
          <cell r="E452">
            <v>3416</v>
          </cell>
          <cell r="F452" t="str">
            <v>Muito Pequeno</v>
          </cell>
        </row>
        <row r="453">
          <cell r="C453">
            <v>3540200</v>
          </cell>
          <cell r="D453" t="str">
            <v>Pontal</v>
          </cell>
          <cell r="E453">
            <v>49961</v>
          </cell>
          <cell r="F453" t="str">
            <v>Médio</v>
          </cell>
        </row>
        <row r="454">
          <cell r="C454">
            <v>3540259</v>
          </cell>
          <cell r="D454" t="str">
            <v>Pontalinda</v>
          </cell>
          <cell r="E454">
            <v>4628</v>
          </cell>
          <cell r="F454" t="str">
            <v>Muito Pequeno</v>
          </cell>
        </row>
        <row r="455">
          <cell r="C455">
            <v>3540309</v>
          </cell>
          <cell r="D455" t="str">
            <v>Pontes Gestal</v>
          </cell>
          <cell r="E455">
            <v>2577</v>
          </cell>
          <cell r="F455" t="str">
            <v>Muito Pequeno</v>
          </cell>
        </row>
        <row r="456">
          <cell r="C456">
            <v>3540408</v>
          </cell>
          <cell r="D456" t="str">
            <v>Populina</v>
          </cell>
          <cell r="E456">
            <v>4169</v>
          </cell>
          <cell r="F456" t="str">
            <v>Muito Pequeno</v>
          </cell>
        </row>
        <row r="457">
          <cell r="C457">
            <v>3540507</v>
          </cell>
          <cell r="D457" t="str">
            <v>Porangaba</v>
          </cell>
          <cell r="E457">
            <v>9925</v>
          </cell>
          <cell r="F457" t="str">
            <v>Pequeno</v>
          </cell>
        </row>
        <row r="458">
          <cell r="C458">
            <v>3540606</v>
          </cell>
          <cell r="D458" t="str">
            <v>Porto Feliz</v>
          </cell>
          <cell r="E458">
            <v>53098</v>
          </cell>
          <cell r="F458" t="str">
            <v>Médio</v>
          </cell>
        </row>
        <row r="459">
          <cell r="C459">
            <v>3540705</v>
          </cell>
          <cell r="D459" t="str">
            <v>Porto Ferreira</v>
          </cell>
          <cell r="E459">
            <v>56150</v>
          </cell>
          <cell r="F459" t="str">
            <v>Médio</v>
          </cell>
        </row>
        <row r="460">
          <cell r="C460">
            <v>3540754</v>
          </cell>
          <cell r="D460" t="str">
            <v>Potim</v>
          </cell>
          <cell r="E460">
            <v>24643</v>
          </cell>
          <cell r="F460" t="str">
            <v>Médio</v>
          </cell>
        </row>
        <row r="461">
          <cell r="C461">
            <v>3540804</v>
          </cell>
          <cell r="D461" t="str">
            <v>Potirendaba</v>
          </cell>
          <cell r="E461">
            <v>17361</v>
          </cell>
          <cell r="F461" t="str">
            <v>Pequeno</v>
          </cell>
        </row>
        <row r="462">
          <cell r="C462">
            <v>3540853</v>
          </cell>
          <cell r="D462" t="str">
            <v>Pracinha</v>
          </cell>
          <cell r="E462">
            <v>4093</v>
          </cell>
          <cell r="F462" t="str">
            <v>Muito Pequeno</v>
          </cell>
        </row>
        <row r="463">
          <cell r="C463">
            <v>3540903</v>
          </cell>
          <cell r="D463" t="str">
            <v>Pradópolis</v>
          </cell>
          <cell r="E463">
            <v>21496</v>
          </cell>
          <cell r="F463" t="str">
            <v>Médio</v>
          </cell>
        </row>
        <row r="464">
          <cell r="C464">
            <v>3541000</v>
          </cell>
          <cell r="D464" t="str">
            <v>Praia Grande</v>
          </cell>
          <cell r="E464">
            <v>325073</v>
          </cell>
          <cell r="F464" t="str">
            <v>Grande</v>
          </cell>
        </row>
        <row r="465">
          <cell r="C465">
            <v>3541059</v>
          </cell>
          <cell r="D465" t="str">
            <v>Pratânia</v>
          </cell>
          <cell r="E465">
            <v>5261</v>
          </cell>
          <cell r="F465" t="str">
            <v>Pequeno</v>
          </cell>
        </row>
        <row r="466">
          <cell r="C466">
            <v>3541109</v>
          </cell>
          <cell r="D466" t="str">
            <v>Presidente Alves</v>
          </cell>
          <cell r="E466">
            <v>4094</v>
          </cell>
          <cell r="F466" t="str">
            <v>Muito Pequeno</v>
          </cell>
        </row>
        <row r="467">
          <cell r="C467">
            <v>3541208</v>
          </cell>
          <cell r="D467" t="str">
            <v>Presidente Bernardes</v>
          </cell>
          <cell r="E467">
            <v>13106</v>
          </cell>
          <cell r="F467" t="str">
            <v>Pequeno</v>
          </cell>
        </row>
        <row r="468">
          <cell r="C468">
            <v>3541307</v>
          </cell>
          <cell r="D468" t="str">
            <v>Presidente Epitácio</v>
          </cell>
          <cell r="E468">
            <v>44200</v>
          </cell>
          <cell r="F468" t="str">
            <v>Médio</v>
          </cell>
        </row>
        <row r="469">
          <cell r="C469">
            <v>3541406</v>
          </cell>
          <cell r="D469" t="str">
            <v>Presidente Prudente</v>
          </cell>
          <cell r="E469">
            <v>228743</v>
          </cell>
          <cell r="F469" t="str">
            <v>Grande</v>
          </cell>
        </row>
        <row r="470">
          <cell r="C470">
            <v>3541505</v>
          </cell>
          <cell r="D470" t="str">
            <v>Presidente Venceslau</v>
          </cell>
          <cell r="E470">
            <v>39516</v>
          </cell>
          <cell r="F470" t="str">
            <v>Médio</v>
          </cell>
        </row>
        <row r="471">
          <cell r="C471">
            <v>3541604</v>
          </cell>
          <cell r="D471" t="str">
            <v>Promissão</v>
          </cell>
          <cell r="E471">
            <v>40432</v>
          </cell>
          <cell r="F471" t="str">
            <v>Médio</v>
          </cell>
        </row>
        <row r="472">
          <cell r="C472">
            <v>3541653</v>
          </cell>
          <cell r="D472" t="str">
            <v>Quadra</v>
          </cell>
          <cell r="E472">
            <v>3804</v>
          </cell>
          <cell r="F472" t="str">
            <v>Muito Pequeno</v>
          </cell>
        </row>
        <row r="473">
          <cell r="C473">
            <v>3541703</v>
          </cell>
          <cell r="D473" t="str">
            <v>Quatá</v>
          </cell>
          <cell r="E473">
            <v>14109</v>
          </cell>
          <cell r="F473" t="str">
            <v>Pequeno</v>
          </cell>
        </row>
        <row r="474">
          <cell r="C474">
            <v>3541802</v>
          </cell>
          <cell r="D474" t="str">
            <v>Queiroz</v>
          </cell>
          <cell r="E474">
            <v>3406</v>
          </cell>
          <cell r="F474" t="str">
            <v>Muito Pequeno</v>
          </cell>
        </row>
        <row r="475">
          <cell r="C475">
            <v>3541901</v>
          </cell>
          <cell r="D475" t="str">
            <v>Queluz</v>
          </cell>
          <cell r="E475">
            <v>13420</v>
          </cell>
          <cell r="F475" t="str">
            <v>Pequeno</v>
          </cell>
        </row>
        <row r="476">
          <cell r="C476">
            <v>3542008</v>
          </cell>
          <cell r="D476" t="str">
            <v>Quintana</v>
          </cell>
          <cell r="E476">
            <v>6638</v>
          </cell>
          <cell r="F476" t="str">
            <v>Pequeno</v>
          </cell>
        </row>
        <row r="477">
          <cell r="C477">
            <v>3542107</v>
          </cell>
          <cell r="D477" t="str">
            <v>Rafard</v>
          </cell>
          <cell r="E477">
            <v>9076</v>
          </cell>
          <cell r="F477" t="str">
            <v>Pequeno</v>
          </cell>
        </row>
        <row r="478">
          <cell r="C478">
            <v>3542206</v>
          </cell>
          <cell r="D478" t="str">
            <v>Rancharia</v>
          </cell>
          <cell r="E478">
            <v>29707</v>
          </cell>
          <cell r="F478" t="str">
            <v>Médio</v>
          </cell>
        </row>
        <row r="479">
          <cell r="C479">
            <v>3542305</v>
          </cell>
          <cell r="D479" t="str">
            <v>Redenção da Serra</v>
          </cell>
          <cell r="E479">
            <v>3851</v>
          </cell>
          <cell r="F479" t="str">
            <v>Muito Pequeno</v>
          </cell>
        </row>
        <row r="480">
          <cell r="C480">
            <v>3542404</v>
          </cell>
          <cell r="D480" t="str">
            <v>Regente Feijó</v>
          </cell>
          <cell r="E480">
            <v>20261</v>
          </cell>
          <cell r="F480" t="str">
            <v>Médio</v>
          </cell>
        </row>
        <row r="481">
          <cell r="C481">
            <v>3542503</v>
          </cell>
          <cell r="D481" t="str">
            <v>Reginópolis</v>
          </cell>
          <cell r="E481">
            <v>9621</v>
          </cell>
          <cell r="F481" t="str">
            <v>Pequeno</v>
          </cell>
        </row>
        <row r="482">
          <cell r="C482">
            <v>3542602</v>
          </cell>
          <cell r="D482" t="str">
            <v>Registro</v>
          </cell>
          <cell r="E482">
            <v>56322</v>
          </cell>
          <cell r="F482" t="str">
            <v>Médio</v>
          </cell>
        </row>
        <row r="483">
          <cell r="C483">
            <v>3542701</v>
          </cell>
          <cell r="D483" t="str">
            <v>Restinga</v>
          </cell>
          <cell r="E483">
            <v>7593</v>
          </cell>
          <cell r="F483" t="str">
            <v>Pequeno</v>
          </cell>
        </row>
        <row r="484">
          <cell r="C484">
            <v>3542800</v>
          </cell>
          <cell r="D484" t="str">
            <v>Ribeira</v>
          </cell>
          <cell r="E484">
            <v>3340</v>
          </cell>
          <cell r="F484" t="str">
            <v>Muito Pequeno</v>
          </cell>
        </row>
        <row r="485">
          <cell r="C485">
            <v>3542909</v>
          </cell>
          <cell r="D485" t="str">
            <v>Ribeirão Bonito</v>
          </cell>
          <cell r="E485">
            <v>13219</v>
          </cell>
          <cell r="F485" t="str">
            <v>Pequeno</v>
          </cell>
        </row>
        <row r="486">
          <cell r="C486">
            <v>3543006</v>
          </cell>
          <cell r="D486" t="str">
            <v>Ribeirão Branco</v>
          </cell>
          <cell r="E486">
            <v>16444</v>
          </cell>
          <cell r="F486" t="str">
            <v>Pequeno</v>
          </cell>
        </row>
        <row r="487">
          <cell r="C487">
            <v>3543105</v>
          </cell>
          <cell r="D487" t="str">
            <v>Ribeirão Corrente</v>
          </cell>
          <cell r="E487">
            <v>4718</v>
          </cell>
          <cell r="F487" t="str">
            <v>Muito Pequeno</v>
          </cell>
        </row>
        <row r="488">
          <cell r="C488">
            <v>3543204</v>
          </cell>
          <cell r="D488" t="str">
            <v>Ribeirão do Sul</v>
          </cell>
          <cell r="E488">
            <v>4541</v>
          </cell>
          <cell r="F488" t="str">
            <v>Muito Pequeno</v>
          </cell>
        </row>
        <row r="489">
          <cell r="C489">
            <v>3543238</v>
          </cell>
          <cell r="D489" t="str">
            <v>Ribeirão dos Índios</v>
          </cell>
          <cell r="E489">
            <v>2225</v>
          </cell>
          <cell r="F489" t="str">
            <v>Muito Pequeno</v>
          </cell>
        </row>
        <row r="490">
          <cell r="C490">
            <v>3543253</v>
          </cell>
          <cell r="D490" t="str">
            <v>Ribeirão Grande</v>
          </cell>
          <cell r="E490">
            <v>7673</v>
          </cell>
          <cell r="F490" t="str">
            <v>Pequeno</v>
          </cell>
        </row>
        <row r="491">
          <cell r="C491">
            <v>3543303</v>
          </cell>
          <cell r="D491" t="str">
            <v>Ribeirão Pires</v>
          </cell>
          <cell r="E491">
            <v>123393</v>
          </cell>
          <cell r="F491" t="str">
            <v>Médio</v>
          </cell>
        </row>
        <row r="492">
          <cell r="C492">
            <v>3543402</v>
          </cell>
          <cell r="D492" t="str">
            <v>Ribeirão Preto</v>
          </cell>
          <cell r="E492">
            <v>703293</v>
          </cell>
          <cell r="F492" t="str">
            <v>Grande</v>
          </cell>
        </row>
        <row r="493">
          <cell r="C493">
            <v>3543600</v>
          </cell>
          <cell r="D493" t="str">
            <v>Rifaina</v>
          </cell>
          <cell r="E493">
            <v>3629</v>
          </cell>
          <cell r="F493" t="str">
            <v>Muito Pequeno</v>
          </cell>
        </row>
        <row r="494">
          <cell r="C494">
            <v>3543709</v>
          </cell>
          <cell r="D494" t="str">
            <v>Rincão</v>
          </cell>
          <cell r="E494">
            <v>10799</v>
          </cell>
          <cell r="F494" t="str">
            <v>Pequeno</v>
          </cell>
        </row>
        <row r="495">
          <cell r="C495">
            <v>3543808</v>
          </cell>
          <cell r="D495" t="str">
            <v>Rinópolis</v>
          </cell>
          <cell r="E495">
            <v>9981</v>
          </cell>
          <cell r="F495" t="str">
            <v>Pequeno</v>
          </cell>
        </row>
        <row r="496">
          <cell r="C496">
            <v>3543907</v>
          </cell>
          <cell r="D496" t="str">
            <v>Rio Claro</v>
          </cell>
          <cell r="E496">
            <v>206424</v>
          </cell>
          <cell r="F496" t="str">
            <v>Grande</v>
          </cell>
        </row>
        <row r="497">
          <cell r="C497">
            <v>3544004</v>
          </cell>
          <cell r="D497" t="str">
            <v>Rio das Pedras</v>
          </cell>
          <cell r="E497">
            <v>35228</v>
          </cell>
          <cell r="F497" t="str">
            <v>Médio</v>
          </cell>
        </row>
        <row r="498">
          <cell r="C498">
            <v>3544103</v>
          </cell>
          <cell r="D498" t="str">
            <v>Rio Grande da Serra</v>
          </cell>
          <cell r="E498">
            <v>50846</v>
          </cell>
          <cell r="F498" t="str">
            <v>Médio</v>
          </cell>
        </row>
        <row r="499">
          <cell r="C499">
            <v>3544202</v>
          </cell>
          <cell r="D499" t="str">
            <v>Riolândia</v>
          </cell>
          <cell r="E499">
            <v>12518</v>
          </cell>
          <cell r="F499" t="str">
            <v>Pequeno</v>
          </cell>
        </row>
        <row r="500">
          <cell r="C500">
            <v>3543501</v>
          </cell>
          <cell r="D500" t="str">
            <v>Riversul</v>
          </cell>
          <cell r="E500">
            <v>5524</v>
          </cell>
          <cell r="F500" t="str">
            <v>Pequeno</v>
          </cell>
        </row>
        <row r="501">
          <cell r="C501">
            <v>3544251</v>
          </cell>
          <cell r="D501" t="str">
            <v>Rosana</v>
          </cell>
          <cell r="E501">
            <v>16643</v>
          </cell>
          <cell r="F501" t="str">
            <v>Pequeno</v>
          </cell>
        </row>
        <row r="502">
          <cell r="C502">
            <v>3544301</v>
          </cell>
          <cell r="D502" t="str">
            <v>Roseira</v>
          </cell>
          <cell r="E502">
            <v>10712</v>
          </cell>
          <cell r="F502" t="str">
            <v>Pequeno</v>
          </cell>
        </row>
        <row r="503">
          <cell r="C503">
            <v>3544400</v>
          </cell>
          <cell r="D503" t="str">
            <v>Rubiácea</v>
          </cell>
          <cell r="E503">
            <v>3128</v>
          </cell>
          <cell r="F503" t="str">
            <v>Muito Pequeno</v>
          </cell>
        </row>
        <row r="504">
          <cell r="C504">
            <v>3544509</v>
          </cell>
          <cell r="D504" t="str">
            <v>Rubinéia</v>
          </cell>
          <cell r="E504">
            <v>3148</v>
          </cell>
          <cell r="F504" t="str">
            <v>Muito Pequeno</v>
          </cell>
        </row>
        <row r="505">
          <cell r="C505">
            <v>3544608</v>
          </cell>
          <cell r="D505" t="str">
            <v>Sabino</v>
          </cell>
          <cell r="E505">
            <v>5590</v>
          </cell>
          <cell r="F505" t="str">
            <v>Pequeno</v>
          </cell>
        </row>
        <row r="506">
          <cell r="C506">
            <v>3544707</v>
          </cell>
          <cell r="D506" t="str">
            <v>Sagres</v>
          </cell>
          <cell r="E506">
            <v>2432</v>
          </cell>
          <cell r="F506" t="str">
            <v>Muito Pequeno</v>
          </cell>
        </row>
        <row r="507">
          <cell r="C507">
            <v>3544806</v>
          </cell>
          <cell r="D507" t="str">
            <v>Sales</v>
          </cell>
          <cell r="E507">
            <v>6331</v>
          </cell>
          <cell r="F507" t="str">
            <v>Pequeno</v>
          </cell>
        </row>
        <row r="508">
          <cell r="C508">
            <v>3544905</v>
          </cell>
          <cell r="D508" t="str">
            <v>Sales Oliveira</v>
          </cell>
          <cell r="E508">
            <v>11890</v>
          </cell>
          <cell r="F508" t="str">
            <v>Pequeno</v>
          </cell>
        </row>
        <row r="509">
          <cell r="C509">
            <v>3545001</v>
          </cell>
          <cell r="D509" t="str">
            <v>Salesópolis</v>
          </cell>
          <cell r="E509">
            <v>17139</v>
          </cell>
          <cell r="F509" t="str">
            <v>Pequeno</v>
          </cell>
        </row>
        <row r="510">
          <cell r="C510">
            <v>3545100</v>
          </cell>
          <cell r="D510" t="str">
            <v>Salmourão</v>
          </cell>
          <cell r="E510">
            <v>5300</v>
          </cell>
          <cell r="F510" t="str">
            <v>Pequeno</v>
          </cell>
        </row>
        <row r="511">
          <cell r="C511">
            <v>3545159</v>
          </cell>
          <cell r="D511" t="str">
            <v>Saltinho</v>
          </cell>
          <cell r="E511">
            <v>8286</v>
          </cell>
          <cell r="F511" t="str">
            <v>Pequeno</v>
          </cell>
        </row>
        <row r="512">
          <cell r="C512">
            <v>3545209</v>
          </cell>
          <cell r="D512" t="str">
            <v>Salto</v>
          </cell>
          <cell r="E512">
            <v>118663</v>
          </cell>
          <cell r="F512" t="str">
            <v>Médio</v>
          </cell>
        </row>
        <row r="513">
          <cell r="C513">
            <v>3545308</v>
          </cell>
          <cell r="D513" t="str">
            <v>Salto de Pirapora</v>
          </cell>
          <cell r="E513">
            <v>45422</v>
          </cell>
          <cell r="F513" t="str">
            <v>Médio</v>
          </cell>
        </row>
        <row r="514">
          <cell r="C514">
            <v>3545407</v>
          </cell>
          <cell r="D514" t="str">
            <v>Salto Grande</v>
          </cell>
          <cell r="E514">
            <v>9331</v>
          </cell>
          <cell r="F514" t="str">
            <v>Pequeno</v>
          </cell>
        </row>
        <row r="515">
          <cell r="C515">
            <v>3545506</v>
          </cell>
          <cell r="D515" t="str">
            <v>Sandovalina</v>
          </cell>
          <cell r="E515">
            <v>4302</v>
          </cell>
          <cell r="F515" t="str">
            <v>Muito Pequeno</v>
          </cell>
        </row>
        <row r="516">
          <cell r="C516">
            <v>3545605</v>
          </cell>
          <cell r="D516" t="str">
            <v>Santa Adélia</v>
          </cell>
          <cell r="E516">
            <v>15480</v>
          </cell>
          <cell r="F516" t="str">
            <v>Pequeno</v>
          </cell>
        </row>
        <row r="517">
          <cell r="C517">
            <v>3545704</v>
          </cell>
          <cell r="D517" t="str">
            <v>Santa Albertina</v>
          </cell>
          <cell r="E517">
            <v>6008</v>
          </cell>
          <cell r="F517" t="str">
            <v>Pequeno</v>
          </cell>
        </row>
        <row r="518">
          <cell r="C518">
            <v>3545803</v>
          </cell>
          <cell r="D518" t="str">
            <v>Santa Bárbara d'Oeste</v>
          </cell>
          <cell r="E518">
            <v>193475</v>
          </cell>
          <cell r="F518" t="str">
            <v>Médio</v>
          </cell>
        </row>
        <row r="519">
          <cell r="C519">
            <v>3546009</v>
          </cell>
          <cell r="D519" t="str">
            <v>Santa Branca</v>
          </cell>
          <cell r="E519">
            <v>14788</v>
          </cell>
          <cell r="F519" t="str">
            <v>Pequeno</v>
          </cell>
        </row>
        <row r="520">
          <cell r="C520">
            <v>3546108</v>
          </cell>
          <cell r="D520" t="str">
            <v>Santa Clara d'Oeste</v>
          </cell>
          <cell r="E520">
            <v>2115</v>
          </cell>
          <cell r="F520" t="str">
            <v>Muito Pequeno</v>
          </cell>
        </row>
        <row r="521">
          <cell r="C521">
            <v>3546207</v>
          </cell>
          <cell r="D521" t="str">
            <v>Santa Cruz da Conceição</v>
          </cell>
          <cell r="E521">
            <v>4503</v>
          </cell>
          <cell r="F521" t="str">
            <v>Muito Pequeno</v>
          </cell>
        </row>
        <row r="522">
          <cell r="C522">
            <v>3546256</v>
          </cell>
          <cell r="D522" t="str">
            <v>Santa Cruz da Esperança</v>
          </cell>
          <cell r="E522">
            <v>2139</v>
          </cell>
          <cell r="F522" t="str">
            <v>Muito Pequeno</v>
          </cell>
        </row>
        <row r="523">
          <cell r="C523">
            <v>3546306</v>
          </cell>
          <cell r="D523" t="str">
            <v>Santa Cruz das Palmeiras</v>
          </cell>
          <cell r="E523">
            <v>34361</v>
          </cell>
          <cell r="F523" t="str">
            <v>Médio</v>
          </cell>
        </row>
        <row r="524">
          <cell r="C524">
            <v>3546405</v>
          </cell>
          <cell r="D524" t="str">
            <v>Santa Cruz do Rio Pardo</v>
          </cell>
          <cell r="E524">
            <v>47673</v>
          </cell>
          <cell r="F524" t="str">
            <v>Médio</v>
          </cell>
        </row>
        <row r="525">
          <cell r="C525">
            <v>3546504</v>
          </cell>
          <cell r="D525" t="str">
            <v>Santa Ernestina</v>
          </cell>
          <cell r="E525">
            <v>5599</v>
          </cell>
          <cell r="F525" t="str">
            <v>Pequeno</v>
          </cell>
        </row>
        <row r="526">
          <cell r="C526">
            <v>3546603</v>
          </cell>
          <cell r="D526" t="str">
            <v>Santa Fé do Sul</v>
          </cell>
          <cell r="E526">
            <v>32322</v>
          </cell>
          <cell r="F526" t="str">
            <v>Médio</v>
          </cell>
        </row>
        <row r="527">
          <cell r="C527">
            <v>3546702</v>
          </cell>
          <cell r="D527" t="str">
            <v>Santa Gertrudes</v>
          </cell>
          <cell r="E527">
            <v>26898</v>
          </cell>
          <cell r="F527" t="str">
            <v>Médio</v>
          </cell>
        </row>
        <row r="528">
          <cell r="C528">
            <v>3546801</v>
          </cell>
          <cell r="D528" t="str">
            <v>Santa Isabel</v>
          </cell>
          <cell r="E528">
            <v>57386</v>
          </cell>
          <cell r="F528" t="str">
            <v>Médio</v>
          </cell>
        </row>
        <row r="529">
          <cell r="C529">
            <v>3546900</v>
          </cell>
          <cell r="D529" t="str">
            <v>Santa Lúcia</v>
          </cell>
          <cell r="E529">
            <v>8817</v>
          </cell>
          <cell r="F529" t="str">
            <v>Pequeno</v>
          </cell>
        </row>
        <row r="530">
          <cell r="C530">
            <v>3547007</v>
          </cell>
          <cell r="D530" t="str">
            <v>Santa Maria da Serra</v>
          </cell>
          <cell r="E530">
            <v>6173</v>
          </cell>
          <cell r="F530" t="str">
            <v>Pequeno</v>
          </cell>
        </row>
        <row r="531">
          <cell r="C531">
            <v>3547106</v>
          </cell>
          <cell r="D531" t="str">
            <v>Santa Mercedes</v>
          </cell>
          <cell r="E531">
            <v>2939</v>
          </cell>
          <cell r="F531" t="str">
            <v>Muito Pequeno</v>
          </cell>
        </row>
        <row r="532">
          <cell r="C532">
            <v>3547502</v>
          </cell>
          <cell r="D532" t="str">
            <v>Santa Rita do Passa Quatro</v>
          </cell>
          <cell r="E532">
            <v>27557</v>
          </cell>
          <cell r="F532" t="str">
            <v>Médio</v>
          </cell>
        </row>
        <row r="533">
          <cell r="C533">
            <v>3547403</v>
          </cell>
          <cell r="D533" t="str">
            <v>Santa Rita d'Oeste</v>
          </cell>
          <cell r="E533">
            <v>2498</v>
          </cell>
          <cell r="F533" t="str">
            <v>Muito Pequeno</v>
          </cell>
        </row>
        <row r="534">
          <cell r="C534">
            <v>3547601</v>
          </cell>
          <cell r="D534" t="str">
            <v>Santa Rosa de Viterbo</v>
          </cell>
          <cell r="E534">
            <v>26540</v>
          </cell>
          <cell r="F534" t="str">
            <v>Médio</v>
          </cell>
        </row>
        <row r="535">
          <cell r="C535">
            <v>3547650</v>
          </cell>
          <cell r="D535" t="str">
            <v>Santa Salete</v>
          </cell>
          <cell r="E535">
            <v>1545</v>
          </cell>
          <cell r="F535" t="str">
            <v>Muito Pequeno</v>
          </cell>
        </row>
        <row r="536">
          <cell r="C536">
            <v>3547205</v>
          </cell>
          <cell r="D536" t="str">
            <v>Santana da Ponte Pensa</v>
          </cell>
          <cell r="E536">
            <v>1487</v>
          </cell>
          <cell r="F536" t="str">
            <v>Muito Pequeno</v>
          </cell>
        </row>
        <row r="537">
          <cell r="C537">
            <v>3547304</v>
          </cell>
          <cell r="D537" t="str">
            <v>Santana de Parnaíba</v>
          </cell>
          <cell r="E537">
            <v>139447</v>
          </cell>
          <cell r="F537" t="str">
            <v>Médio</v>
          </cell>
        </row>
        <row r="538">
          <cell r="C538">
            <v>3547700</v>
          </cell>
          <cell r="D538" t="str">
            <v>Santo Anastácio</v>
          </cell>
          <cell r="E538">
            <v>20878</v>
          </cell>
          <cell r="F538" t="str">
            <v>Médio</v>
          </cell>
        </row>
        <row r="539">
          <cell r="C539">
            <v>3547809</v>
          </cell>
          <cell r="D539" t="str">
            <v>Santo André</v>
          </cell>
          <cell r="E539">
            <v>718773</v>
          </cell>
          <cell r="F539" t="str">
            <v>Grande</v>
          </cell>
        </row>
        <row r="540">
          <cell r="C540">
            <v>3547908</v>
          </cell>
          <cell r="D540" t="str">
            <v>Santo Antônio da Alegria</v>
          </cell>
          <cell r="E540">
            <v>6929</v>
          </cell>
          <cell r="F540" t="str">
            <v>Pequeno</v>
          </cell>
        </row>
        <row r="541">
          <cell r="C541">
            <v>3548005</v>
          </cell>
          <cell r="D541" t="str">
            <v>Santo Antônio de Posse</v>
          </cell>
          <cell r="E541">
            <v>23310</v>
          </cell>
          <cell r="F541" t="str">
            <v>Médio</v>
          </cell>
        </row>
        <row r="542">
          <cell r="C542">
            <v>3548054</v>
          </cell>
          <cell r="D542" t="str">
            <v>Santo Antônio do Aracanguá</v>
          </cell>
          <cell r="E542">
            <v>8420</v>
          </cell>
          <cell r="F542" t="str">
            <v>Pequeno</v>
          </cell>
        </row>
        <row r="543">
          <cell r="C543">
            <v>3548104</v>
          </cell>
          <cell r="D543" t="str">
            <v>Santo Antônio do Jardim</v>
          </cell>
          <cell r="E543">
            <v>5954</v>
          </cell>
          <cell r="F543" t="str">
            <v>Pequeno</v>
          </cell>
        </row>
        <row r="544">
          <cell r="C544">
            <v>3548203</v>
          </cell>
          <cell r="D544" t="str">
            <v>Santo Antônio do Pinhal</v>
          </cell>
          <cell r="E544">
            <v>6811</v>
          </cell>
          <cell r="F544" t="str">
            <v>Pequeno</v>
          </cell>
        </row>
        <row r="545">
          <cell r="C545">
            <v>3548302</v>
          </cell>
          <cell r="D545" t="str">
            <v>Santo Expedito</v>
          </cell>
          <cell r="E545">
            <v>3111</v>
          </cell>
          <cell r="F545" t="str">
            <v>Muito Pequeno</v>
          </cell>
        </row>
        <row r="546">
          <cell r="C546">
            <v>3548401</v>
          </cell>
          <cell r="D546" t="str">
            <v>Santópolis do Aguapeí</v>
          </cell>
          <cell r="E546">
            <v>4777</v>
          </cell>
          <cell r="F546" t="str">
            <v>Muito Pequeno</v>
          </cell>
        </row>
        <row r="547">
          <cell r="C547">
            <v>3548500</v>
          </cell>
          <cell r="D547" t="str">
            <v>Santos</v>
          </cell>
          <cell r="E547">
            <v>433311</v>
          </cell>
          <cell r="F547" t="str">
            <v>Grande</v>
          </cell>
        </row>
        <row r="548">
          <cell r="C548">
            <v>3548609</v>
          </cell>
          <cell r="D548" t="str">
            <v>São Bento do Sapucaí</v>
          </cell>
          <cell r="E548">
            <v>10878</v>
          </cell>
          <cell r="F548" t="str">
            <v>Pequeno</v>
          </cell>
        </row>
        <row r="549">
          <cell r="C549">
            <v>3548708</v>
          </cell>
          <cell r="D549" t="str">
            <v>São Bernardo do Campo</v>
          </cell>
          <cell r="E549">
            <v>838936</v>
          </cell>
          <cell r="F549" t="str">
            <v>Grande</v>
          </cell>
        </row>
        <row r="550">
          <cell r="C550">
            <v>3548807</v>
          </cell>
          <cell r="D550" t="str">
            <v>São Caetano do Sul</v>
          </cell>
          <cell r="E550">
            <v>161127</v>
          </cell>
          <cell r="F550" t="str">
            <v>Médio</v>
          </cell>
        </row>
        <row r="551">
          <cell r="C551">
            <v>3548906</v>
          </cell>
          <cell r="D551" t="str">
            <v>São Carlos</v>
          </cell>
          <cell r="E551">
            <v>251983</v>
          </cell>
          <cell r="F551" t="str">
            <v>Grande</v>
          </cell>
        </row>
        <row r="552">
          <cell r="C552">
            <v>3549003</v>
          </cell>
          <cell r="D552" t="str">
            <v>São Francisco</v>
          </cell>
          <cell r="E552">
            <v>2821</v>
          </cell>
          <cell r="F552" t="str">
            <v>Muito Pequeno</v>
          </cell>
        </row>
        <row r="553">
          <cell r="C553">
            <v>3549102</v>
          </cell>
          <cell r="D553" t="str">
            <v>São João da Boa Vista</v>
          </cell>
          <cell r="E553">
            <v>91211</v>
          </cell>
          <cell r="F553" t="str">
            <v>Médio</v>
          </cell>
        </row>
        <row r="554">
          <cell r="C554">
            <v>3549201</v>
          </cell>
          <cell r="D554" t="str">
            <v>São João das Duas Pontes</v>
          </cell>
          <cell r="E554">
            <v>2568</v>
          </cell>
          <cell r="F554" t="str">
            <v>Muito Pequeno</v>
          </cell>
        </row>
        <row r="555">
          <cell r="C555">
            <v>3549250</v>
          </cell>
          <cell r="D555" t="str">
            <v>São João de Iracema</v>
          </cell>
          <cell r="E555">
            <v>1922</v>
          </cell>
          <cell r="F555" t="str">
            <v>Muito Pequeno</v>
          </cell>
        </row>
        <row r="556">
          <cell r="C556">
            <v>3549300</v>
          </cell>
          <cell r="D556" t="str">
            <v>São João do Pau d'Alho</v>
          </cell>
          <cell r="E556">
            <v>2105</v>
          </cell>
          <cell r="F556" t="str">
            <v>Muito Pequeno</v>
          </cell>
        </row>
        <row r="557">
          <cell r="C557">
            <v>3549409</v>
          </cell>
          <cell r="D557" t="str">
            <v>São Joaquim da Barra</v>
          </cell>
          <cell r="E557">
            <v>51888</v>
          </cell>
          <cell r="F557" t="str">
            <v>Médio</v>
          </cell>
        </row>
        <row r="558">
          <cell r="C558">
            <v>3549508</v>
          </cell>
          <cell r="D558" t="str">
            <v>São José da Bela Vista</v>
          </cell>
          <cell r="E558">
            <v>8928</v>
          </cell>
          <cell r="F558" t="str">
            <v>Pequeno</v>
          </cell>
        </row>
        <row r="559">
          <cell r="C559">
            <v>3549607</v>
          </cell>
          <cell r="D559" t="str">
            <v>São José do Barreiro</v>
          </cell>
          <cell r="E559">
            <v>4147</v>
          </cell>
          <cell r="F559" t="str">
            <v>Muito Pequeno</v>
          </cell>
        </row>
        <row r="560">
          <cell r="C560">
            <v>3549706</v>
          </cell>
          <cell r="D560" t="str">
            <v>São José do Rio Pardo</v>
          </cell>
          <cell r="E560">
            <v>54946</v>
          </cell>
          <cell r="F560" t="str">
            <v>Médio</v>
          </cell>
        </row>
        <row r="561">
          <cell r="C561">
            <v>3549805</v>
          </cell>
          <cell r="D561" t="str">
            <v>São José do Rio Preto</v>
          </cell>
          <cell r="E561">
            <v>460671</v>
          </cell>
          <cell r="F561" t="str">
            <v>Grande</v>
          </cell>
        </row>
        <row r="562">
          <cell r="C562">
            <v>3549904</v>
          </cell>
          <cell r="D562" t="str">
            <v>São José dos Campos</v>
          </cell>
          <cell r="E562">
            <v>721944</v>
          </cell>
          <cell r="F562" t="str">
            <v>Grande</v>
          </cell>
        </row>
        <row r="563">
          <cell r="C563">
            <v>3549953</v>
          </cell>
          <cell r="D563" t="str">
            <v>São Lourenço da Serra</v>
          </cell>
          <cell r="E563">
            <v>15825</v>
          </cell>
          <cell r="F563" t="str">
            <v>Pequeno</v>
          </cell>
        </row>
        <row r="564">
          <cell r="C564">
            <v>3550001</v>
          </cell>
          <cell r="D564" t="str">
            <v>São Luís do Paraitinga</v>
          </cell>
          <cell r="E564">
            <v>10687</v>
          </cell>
          <cell r="F564" t="str">
            <v>Pequeno</v>
          </cell>
        </row>
        <row r="565">
          <cell r="C565">
            <v>3550100</v>
          </cell>
          <cell r="D565" t="str">
            <v>São Manuel</v>
          </cell>
          <cell r="E565">
            <v>40954</v>
          </cell>
          <cell r="F565" t="str">
            <v>Médio</v>
          </cell>
        </row>
        <row r="566">
          <cell r="C566">
            <v>3550209</v>
          </cell>
          <cell r="D566" t="str">
            <v>São Miguel Arcanjo</v>
          </cell>
          <cell r="E566">
            <v>32931</v>
          </cell>
          <cell r="F566" t="str">
            <v>Médio</v>
          </cell>
        </row>
        <row r="567">
          <cell r="C567">
            <v>3550407</v>
          </cell>
          <cell r="D567" t="str">
            <v>São Pedro</v>
          </cell>
          <cell r="E567">
            <v>35653</v>
          </cell>
          <cell r="F567" t="str">
            <v>Médio</v>
          </cell>
        </row>
        <row r="568">
          <cell r="C568">
            <v>3550506</v>
          </cell>
          <cell r="D568" t="str">
            <v>São Pedro do Turvo</v>
          </cell>
          <cell r="E568">
            <v>7666</v>
          </cell>
          <cell r="F568" t="str">
            <v>Pequeno</v>
          </cell>
        </row>
        <row r="569">
          <cell r="C569">
            <v>3550605</v>
          </cell>
          <cell r="D569" t="str">
            <v>São Roque</v>
          </cell>
          <cell r="E569">
            <v>91016</v>
          </cell>
          <cell r="F569" t="str">
            <v>Médio</v>
          </cell>
        </row>
        <row r="570">
          <cell r="C570">
            <v>3550704</v>
          </cell>
          <cell r="D570" t="str">
            <v>São Sebastião</v>
          </cell>
          <cell r="E570">
            <v>88980</v>
          </cell>
          <cell r="F570" t="str">
            <v>Médio</v>
          </cell>
        </row>
        <row r="571">
          <cell r="C571">
            <v>3550803</v>
          </cell>
          <cell r="D571" t="str">
            <v>São Sebastião da Grama</v>
          </cell>
          <cell r="E571">
            <v>12182</v>
          </cell>
          <cell r="F571" t="str">
            <v>Pequeno</v>
          </cell>
        </row>
        <row r="572">
          <cell r="C572">
            <v>3550902</v>
          </cell>
          <cell r="D572" t="str">
            <v>São Simão</v>
          </cell>
          <cell r="E572">
            <v>15322</v>
          </cell>
          <cell r="F572" t="str">
            <v>Pequeno</v>
          </cell>
        </row>
        <row r="573">
          <cell r="C573">
            <v>3551009</v>
          </cell>
          <cell r="D573" t="str">
            <v>São Vicente</v>
          </cell>
          <cell r="E573">
            <v>365798</v>
          </cell>
          <cell r="F573" t="str">
            <v>Grande</v>
          </cell>
        </row>
        <row r="574">
          <cell r="C574">
            <v>3551108</v>
          </cell>
          <cell r="D574" t="str">
            <v>Sarapuí</v>
          </cell>
          <cell r="E574">
            <v>10285</v>
          </cell>
          <cell r="F574" t="str">
            <v>Pequeno</v>
          </cell>
        </row>
        <row r="575">
          <cell r="C575">
            <v>3551207</v>
          </cell>
          <cell r="D575" t="str">
            <v>Sarutaiá</v>
          </cell>
          <cell r="E575">
            <v>3638</v>
          </cell>
          <cell r="F575" t="str">
            <v>Muito Pequeno</v>
          </cell>
        </row>
        <row r="576">
          <cell r="C576">
            <v>3551306</v>
          </cell>
          <cell r="D576" t="str">
            <v>Sebastianópolis do Sul</v>
          </cell>
          <cell r="E576">
            <v>3513</v>
          </cell>
          <cell r="F576" t="str">
            <v>Muito Pequeno</v>
          </cell>
        </row>
        <row r="577">
          <cell r="C577">
            <v>3551405</v>
          </cell>
          <cell r="D577" t="str">
            <v>Serra Azul</v>
          </cell>
          <cell r="E577">
            <v>14662</v>
          </cell>
          <cell r="F577" t="str">
            <v>Pequeno</v>
          </cell>
        </row>
        <row r="578">
          <cell r="C578">
            <v>3551603</v>
          </cell>
          <cell r="D578" t="str">
            <v>Serra Negra</v>
          </cell>
          <cell r="E578">
            <v>29229</v>
          </cell>
          <cell r="F578" t="str">
            <v>Médio</v>
          </cell>
        </row>
        <row r="579">
          <cell r="C579">
            <v>3551504</v>
          </cell>
          <cell r="D579" t="str">
            <v>Serrana</v>
          </cell>
          <cell r="E579">
            <v>45107</v>
          </cell>
          <cell r="F579" t="str">
            <v>Médio</v>
          </cell>
        </row>
        <row r="580">
          <cell r="C580">
            <v>3551702</v>
          </cell>
          <cell r="D580" t="str">
            <v>Sertãozinho</v>
          </cell>
          <cell r="E580">
            <v>125815</v>
          </cell>
          <cell r="F580" t="str">
            <v>Médio</v>
          </cell>
        </row>
        <row r="581">
          <cell r="C581">
            <v>3551801</v>
          </cell>
          <cell r="D581" t="str">
            <v>Sete Barras</v>
          </cell>
          <cell r="E581">
            <v>12832</v>
          </cell>
          <cell r="F581" t="str">
            <v>Pequeno</v>
          </cell>
        </row>
        <row r="582">
          <cell r="C582">
            <v>3551900</v>
          </cell>
          <cell r="D582" t="str">
            <v>Severínia</v>
          </cell>
          <cell r="E582">
            <v>17496</v>
          </cell>
          <cell r="F582" t="str">
            <v>Pequeno</v>
          </cell>
        </row>
        <row r="583">
          <cell r="C583">
            <v>3552007</v>
          </cell>
          <cell r="D583" t="str">
            <v>Silveiras</v>
          </cell>
          <cell r="E583">
            <v>6302</v>
          </cell>
          <cell r="F583" t="str">
            <v>Pequeno</v>
          </cell>
        </row>
        <row r="584">
          <cell r="C584">
            <v>3552106</v>
          </cell>
          <cell r="D584" t="str">
            <v>Socorro</v>
          </cell>
          <cell r="E584">
            <v>41005</v>
          </cell>
          <cell r="F584" t="str">
            <v>Médio</v>
          </cell>
        </row>
        <row r="585">
          <cell r="C585">
            <v>3552205</v>
          </cell>
          <cell r="D585" t="str">
            <v>Sorocaba</v>
          </cell>
          <cell r="E585">
            <v>679378</v>
          </cell>
          <cell r="F585" t="str">
            <v>Grande</v>
          </cell>
        </row>
        <row r="586">
          <cell r="C586">
            <v>3552304</v>
          </cell>
          <cell r="D586" t="str">
            <v>Sud Mennucci</v>
          </cell>
          <cell r="E586">
            <v>7718</v>
          </cell>
          <cell r="F586" t="str">
            <v>Pequeno</v>
          </cell>
        </row>
        <row r="587">
          <cell r="C587">
            <v>3552403</v>
          </cell>
          <cell r="D587" t="str">
            <v>Sumaré</v>
          </cell>
          <cell r="E587">
            <v>282441</v>
          </cell>
          <cell r="F587" t="str">
            <v>Grande</v>
          </cell>
        </row>
        <row r="588">
          <cell r="C588">
            <v>3552551</v>
          </cell>
          <cell r="D588" t="str">
            <v>Suzanápolis</v>
          </cell>
          <cell r="E588">
            <v>3963</v>
          </cell>
          <cell r="F588" t="str">
            <v>Muito Pequeno</v>
          </cell>
        </row>
        <row r="589">
          <cell r="C589">
            <v>3552502</v>
          </cell>
          <cell r="D589" t="str">
            <v>Suzano</v>
          </cell>
          <cell r="E589">
            <v>297637</v>
          </cell>
          <cell r="F589" t="str">
            <v>Grande</v>
          </cell>
        </row>
        <row r="590">
          <cell r="C590">
            <v>3552601</v>
          </cell>
          <cell r="D590" t="str">
            <v>Tabapuã</v>
          </cell>
          <cell r="E590">
            <v>12407</v>
          </cell>
          <cell r="F590" t="str">
            <v>Pequeno</v>
          </cell>
        </row>
        <row r="591">
          <cell r="C591">
            <v>3552700</v>
          </cell>
          <cell r="D591" t="str">
            <v>Tabatinga</v>
          </cell>
          <cell r="E591">
            <v>16496</v>
          </cell>
          <cell r="F591" t="str">
            <v>Pequeno</v>
          </cell>
        </row>
        <row r="592">
          <cell r="C592">
            <v>3552809</v>
          </cell>
          <cell r="D592" t="str">
            <v>Taboão da Serra</v>
          </cell>
          <cell r="E592">
            <v>289664</v>
          </cell>
          <cell r="F592" t="str">
            <v>Grande</v>
          </cell>
        </row>
        <row r="593">
          <cell r="C593">
            <v>3552908</v>
          </cell>
          <cell r="D593" t="str">
            <v>Taciba</v>
          </cell>
          <cell r="E593">
            <v>6285</v>
          </cell>
          <cell r="F593" t="str">
            <v>Pequeno</v>
          </cell>
        </row>
        <row r="594">
          <cell r="C594">
            <v>3553005</v>
          </cell>
          <cell r="D594" t="str">
            <v>Taguaí</v>
          </cell>
          <cell r="E594">
            <v>13859</v>
          </cell>
          <cell r="F594" t="str">
            <v>Pequeno</v>
          </cell>
        </row>
        <row r="595">
          <cell r="C595">
            <v>3553104</v>
          </cell>
          <cell r="D595" t="str">
            <v>Taiaçu</v>
          </cell>
          <cell r="E595">
            <v>6295</v>
          </cell>
          <cell r="F595" t="str">
            <v>Pequeno</v>
          </cell>
        </row>
        <row r="596">
          <cell r="C596">
            <v>3553203</v>
          </cell>
          <cell r="D596" t="str">
            <v>Taiúva</v>
          </cell>
          <cell r="E596">
            <v>5566</v>
          </cell>
          <cell r="F596" t="str">
            <v>Pequeno</v>
          </cell>
        </row>
        <row r="597">
          <cell r="C597">
            <v>3553302</v>
          </cell>
          <cell r="D597" t="str">
            <v>Tambaú</v>
          </cell>
          <cell r="E597">
            <v>23207</v>
          </cell>
          <cell r="F597" t="str">
            <v>Médio</v>
          </cell>
        </row>
        <row r="598">
          <cell r="C598">
            <v>3553401</v>
          </cell>
          <cell r="D598" t="str">
            <v>Tanabi</v>
          </cell>
          <cell r="E598">
            <v>25967</v>
          </cell>
          <cell r="F598" t="str">
            <v>Médio</v>
          </cell>
        </row>
        <row r="599">
          <cell r="C599">
            <v>3553500</v>
          </cell>
          <cell r="D599" t="str">
            <v>Tapiraí</v>
          </cell>
          <cell r="E599">
            <v>7807</v>
          </cell>
          <cell r="F599" t="str">
            <v>Pequeno</v>
          </cell>
        </row>
        <row r="600">
          <cell r="C600">
            <v>3553609</v>
          </cell>
          <cell r="D600" t="str">
            <v>Tapiratiba</v>
          </cell>
          <cell r="E600">
            <v>12960</v>
          </cell>
          <cell r="F600" t="str">
            <v>Pequeno</v>
          </cell>
        </row>
        <row r="601">
          <cell r="C601">
            <v>3553658</v>
          </cell>
          <cell r="D601" t="str">
            <v>Taquaral</v>
          </cell>
          <cell r="E601">
            <v>2811</v>
          </cell>
          <cell r="F601" t="str">
            <v>Muito Pequeno</v>
          </cell>
        </row>
        <row r="602">
          <cell r="C602">
            <v>3553708</v>
          </cell>
          <cell r="D602" t="str">
            <v>Taquaritinga</v>
          </cell>
          <cell r="E602">
            <v>57177</v>
          </cell>
          <cell r="F602" t="str">
            <v>Médio</v>
          </cell>
        </row>
        <row r="603">
          <cell r="C603">
            <v>3553807</v>
          </cell>
          <cell r="D603" t="str">
            <v>Taquarituba</v>
          </cell>
          <cell r="E603">
            <v>23218</v>
          </cell>
          <cell r="F603" t="str">
            <v>Médio</v>
          </cell>
        </row>
        <row r="604">
          <cell r="C604">
            <v>3553856</v>
          </cell>
          <cell r="D604" t="str">
            <v>Taquarivaí</v>
          </cell>
          <cell r="E604">
            <v>5852</v>
          </cell>
          <cell r="F604" t="str">
            <v>Pequeno</v>
          </cell>
        </row>
        <row r="605">
          <cell r="C605">
            <v>3553906</v>
          </cell>
          <cell r="D605" t="str">
            <v>Tarabai</v>
          </cell>
          <cell r="E605">
            <v>7468</v>
          </cell>
          <cell r="F605" t="str">
            <v>Pequeno</v>
          </cell>
        </row>
        <row r="606">
          <cell r="C606">
            <v>3553955</v>
          </cell>
          <cell r="D606" t="str">
            <v>Tarumã</v>
          </cell>
          <cell r="E606">
            <v>15000</v>
          </cell>
          <cell r="F606" t="str">
            <v>Pequeno</v>
          </cell>
        </row>
        <row r="607">
          <cell r="C607">
            <v>3554003</v>
          </cell>
          <cell r="D607" t="str">
            <v>Tatuí</v>
          </cell>
          <cell r="E607">
            <v>121766</v>
          </cell>
          <cell r="F607" t="str">
            <v>Médio</v>
          </cell>
        </row>
        <row r="608">
          <cell r="C608">
            <v>3554102</v>
          </cell>
          <cell r="D608" t="str">
            <v>Taubaté</v>
          </cell>
          <cell r="E608">
            <v>314924</v>
          </cell>
          <cell r="F608" t="str">
            <v>Grande</v>
          </cell>
        </row>
        <row r="609">
          <cell r="C609">
            <v>3554201</v>
          </cell>
          <cell r="D609" t="str">
            <v>Tejupá</v>
          </cell>
          <cell r="E609">
            <v>4532</v>
          </cell>
          <cell r="F609" t="str">
            <v>Muito Pequeno</v>
          </cell>
        </row>
        <row r="610">
          <cell r="C610">
            <v>3554300</v>
          </cell>
          <cell r="D610" t="str">
            <v>Teodoro Sampaio</v>
          </cell>
          <cell r="E610">
            <v>23148</v>
          </cell>
          <cell r="F610" t="str">
            <v>Médio</v>
          </cell>
        </row>
        <row r="611">
          <cell r="C611">
            <v>3554409</v>
          </cell>
          <cell r="D611" t="str">
            <v>Terra Roxa</v>
          </cell>
          <cell r="E611">
            <v>9370</v>
          </cell>
          <cell r="F611" t="str">
            <v>Pequeno</v>
          </cell>
        </row>
        <row r="612">
          <cell r="C612">
            <v>3554508</v>
          </cell>
          <cell r="D612" t="str">
            <v>Tietê</v>
          </cell>
          <cell r="E612">
            <v>42076</v>
          </cell>
          <cell r="F612" t="str">
            <v>Médio</v>
          </cell>
        </row>
        <row r="613">
          <cell r="C613">
            <v>3554607</v>
          </cell>
          <cell r="D613" t="str">
            <v>Timburi</v>
          </cell>
          <cell r="E613">
            <v>2658</v>
          </cell>
          <cell r="F613" t="str">
            <v>Muito Pequeno</v>
          </cell>
        </row>
        <row r="614">
          <cell r="C614">
            <v>3554656</v>
          </cell>
          <cell r="D614" t="str">
            <v>Torre de Pedra</v>
          </cell>
          <cell r="E614">
            <v>2412</v>
          </cell>
          <cell r="F614" t="str">
            <v>Muito Pequeno</v>
          </cell>
        </row>
        <row r="615">
          <cell r="C615">
            <v>3554706</v>
          </cell>
          <cell r="D615" t="str">
            <v>Torrinha</v>
          </cell>
          <cell r="E615">
            <v>10010</v>
          </cell>
          <cell r="F615" t="str">
            <v>Pequeno</v>
          </cell>
        </row>
        <row r="616">
          <cell r="C616">
            <v>3554755</v>
          </cell>
          <cell r="D616" t="str">
            <v>Trabiju</v>
          </cell>
          <cell r="E616">
            <v>1724</v>
          </cell>
          <cell r="F616" t="str">
            <v>Muito Pequeno</v>
          </cell>
        </row>
        <row r="617">
          <cell r="C617">
            <v>3554805</v>
          </cell>
          <cell r="D617" t="str">
            <v>Tremembé</v>
          </cell>
          <cell r="E617">
            <v>47185</v>
          </cell>
          <cell r="F617" t="str">
            <v>Médio</v>
          </cell>
        </row>
        <row r="618">
          <cell r="C618">
            <v>3554904</v>
          </cell>
          <cell r="D618" t="str">
            <v>Três Fronteiras</v>
          </cell>
          <cell r="E618">
            <v>5807</v>
          </cell>
          <cell r="F618" t="str">
            <v>Pequeno</v>
          </cell>
        </row>
        <row r="619">
          <cell r="C619">
            <v>3554953</v>
          </cell>
          <cell r="D619" t="str">
            <v>Tuiuti</v>
          </cell>
          <cell r="E619">
            <v>6894</v>
          </cell>
          <cell r="F619" t="str">
            <v>Pequeno</v>
          </cell>
        </row>
        <row r="620">
          <cell r="C620">
            <v>3555000</v>
          </cell>
          <cell r="D620" t="str">
            <v>Tupã</v>
          </cell>
          <cell r="E620">
            <v>65524</v>
          </cell>
          <cell r="F620" t="str">
            <v>Médio</v>
          </cell>
        </row>
        <row r="621">
          <cell r="C621">
            <v>3555109</v>
          </cell>
          <cell r="D621" t="str">
            <v>Tupi Paulista</v>
          </cell>
          <cell r="E621">
            <v>15495</v>
          </cell>
          <cell r="F621" t="str">
            <v>Pequeno</v>
          </cell>
        </row>
        <row r="622">
          <cell r="C622">
            <v>3555208</v>
          </cell>
          <cell r="D622" t="str">
            <v>Turiúba</v>
          </cell>
          <cell r="E622">
            <v>2016</v>
          </cell>
          <cell r="F622" t="str">
            <v>Muito Pequeno</v>
          </cell>
        </row>
        <row r="623">
          <cell r="C623">
            <v>3555307</v>
          </cell>
          <cell r="D623" t="str">
            <v>Turmalina</v>
          </cell>
          <cell r="E623">
            <v>1727</v>
          </cell>
          <cell r="F623" t="str">
            <v>Muito Pequeno</v>
          </cell>
        </row>
        <row r="624">
          <cell r="C624">
            <v>3555356</v>
          </cell>
          <cell r="D624" t="str">
            <v>Ubarana</v>
          </cell>
          <cell r="E624">
            <v>6309</v>
          </cell>
          <cell r="F624" t="str">
            <v>Pequeno</v>
          </cell>
        </row>
        <row r="625">
          <cell r="C625">
            <v>3555406</v>
          </cell>
          <cell r="D625" t="str">
            <v>Ubatuba</v>
          </cell>
          <cell r="E625">
            <v>90799</v>
          </cell>
          <cell r="F625" t="str">
            <v>Médio</v>
          </cell>
        </row>
        <row r="626">
          <cell r="C626">
            <v>3555505</v>
          </cell>
          <cell r="D626" t="str">
            <v>Ubirajara</v>
          </cell>
          <cell r="E626">
            <v>4780</v>
          </cell>
          <cell r="F626" t="str">
            <v>Muito Pequeno</v>
          </cell>
        </row>
        <row r="627">
          <cell r="C627">
            <v>3555604</v>
          </cell>
          <cell r="D627" t="str">
            <v>Uchoa</v>
          </cell>
          <cell r="E627">
            <v>10110</v>
          </cell>
          <cell r="F627" t="str">
            <v>Pequeno</v>
          </cell>
        </row>
        <row r="628">
          <cell r="C628">
            <v>3555703</v>
          </cell>
          <cell r="D628" t="str">
            <v>União Paulista</v>
          </cell>
          <cell r="E628">
            <v>1844</v>
          </cell>
          <cell r="F628" t="str">
            <v>Muito Pequeno</v>
          </cell>
        </row>
        <row r="629">
          <cell r="C629">
            <v>3555802</v>
          </cell>
          <cell r="D629" t="str">
            <v>Urânia</v>
          </cell>
          <cell r="E629">
            <v>9114</v>
          </cell>
          <cell r="F629" t="str">
            <v>Pequeno</v>
          </cell>
        </row>
        <row r="630">
          <cell r="C630">
            <v>3555901</v>
          </cell>
          <cell r="D630" t="str">
            <v>Uru</v>
          </cell>
          <cell r="E630">
            <v>1165</v>
          </cell>
          <cell r="F630" t="str">
            <v>Muito Pequeno</v>
          </cell>
        </row>
        <row r="631">
          <cell r="C631">
            <v>3556008</v>
          </cell>
          <cell r="D631" t="str">
            <v>Urupês</v>
          </cell>
          <cell r="E631">
            <v>13809</v>
          </cell>
          <cell r="F631" t="str">
            <v>Pequeno</v>
          </cell>
        </row>
        <row r="632">
          <cell r="C632">
            <v>3556107</v>
          </cell>
          <cell r="D632" t="str">
            <v>Valentim Gentil</v>
          </cell>
          <cell r="E632">
            <v>13326</v>
          </cell>
          <cell r="F632" t="str">
            <v>Pequeno</v>
          </cell>
        </row>
        <row r="633">
          <cell r="C633">
            <v>3556206</v>
          </cell>
          <cell r="D633" t="str">
            <v>Valinhos</v>
          </cell>
          <cell r="E633">
            <v>129193</v>
          </cell>
          <cell r="F633" t="str">
            <v>Médio</v>
          </cell>
        </row>
        <row r="634">
          <cell r="C634">
            <v>3556305</v>
          </cell>
          <cell r="D634" t="str">
            <v>Valparaíso</v>
          </cell>
          <cell r="E634">
            <v>26480</v>
          </cell>
          <cell r="F634" t="str">
            <v>Médio</v>
          </cell>
        </row>
        <row r="635">
          <cell r="C635">
            <v>3556354</v>
          </cell>
          <cell r="D635" t="str">
            <v>Vargem</v>
          </cell>
          <cell r="E635">
            <v>10537</v>
          </cell>
          <cell r="F635" t="str">
            <v>Pequeno</v>
          </cell>
        </row>
        <row r="636">
          <cell r="C636">
            <v>3556404</v>
          </cell>
          <cell r="D636" t="str">
            <v>Vargem Grande do Sul</v>
          </cell>
          <cell r="E636">
            <v>42845</v>
          </cell>
          <cell r="F636" t="str">
            <v>Médio</v>
          </cell>
        </row>
        <row r="637">
          <cell r="C637">
            <v>3556453</v>
          </cell>
          <cell r="D637" t="str">
            <v>Vargem Grande Paulista</v>
          </cell>
          <cell r="E637">
            <v>52597</v>
          </cell>
          <cell r="F637" t="str">
            <v>Médio</v>
          </cell>
        </row>
        <row r="638">
          <cell r="C638">
            <v>3556503</v>
          </cell>
          <cell r="D638" t="str">
            <v>Várzea Paulista</v>
          </cell>
          <cell r="E638">
            <v>121838</v>
          </cell>
          <cell r="F638" t="str">
            <v>Médio</v>
          </cell>
        </row>
        <row r="639">
          <cell r="C639">
            <v>3556602</v>
          </cell>
          <cell r="D639" t="str">
            <v>Vera Cruz</v>
          </cell>
          <cell r="E639">
            <v>10843</v>
          </cell>
          <cell r="F639" t="str">
            <v>Pequeno</v>
          </cell>
        </row>
        <row r="640">
          <cell r="C640">
            <v>3556701</v>
          </cell>
          <cell r="D640" t="str">
            <v>Vinhedo</v>
          </cell>
          <cell r="E640">
            <v>78728</v>
          </cell>
          <cell r="F640" t="str">
            <v>Médio</v>
          </cell>
        </row>
        <row r="641">
          <cell r="C641">
            <v>3556800</v>
          </cell>
          <cell r="D641" t="str">
            <v>Viradouro</v>
          </cell>
          <cell r="E641">
            <v>18898</v>
          </cell>
          <cell r="F641" t="str">
            <v>Pequeno</v>
          </cell>
        </row>
        <row r="642">
          <cell r="C642">
            <v>3556909</v>
          </cell>
          <cell r="D642" t="str">
            <v>Vista Alegre do Alto</v>
          </cell>
          <cell r="E642">
            <v>8810</v>
          </cell>
          <cell r="F642" t="str">
            <v>Pequeno</v>
          </cell>
        </row>
        <row r="643">
          <cell r="C643">
            <v>3556958</v>
          </cell>
          <cell r="D643" t="str">
            <v>Vitória Brasil</v>
          </cell>
          <cell r="E643">
            <v>1840</v>
          </cell>
          <cell r="F643" t="str">
            <v>Muito Pequeno</v>
          </cell>
        </row>
        <row r="644">
          <cell r="C644">
            <v>3557006</v>
          </cell>
          <cell r="D644" t="str">
            <v>Votorantim</v>
          </cell>
          <cell r="E644">
            <v>122480</v>
          </cell>
          <cell r="F644" t="str">
            <v>Médio</v>
          </cell>
        </row>
        <row r="645">
          <cell r="C645">
            <v>3557105</v>
          </cell>
          <cell r="D645" t="str">
            <v>Votuporanga</v>
          </cell>
          <cell r="E645">
            <v>94547</v>
          </cell>
          <cell r="F645" t="str">
            <v>Médio</v>
          </cell>
        </row>
        <row r="646">
          <cell r="C646">
            <v>3557154</v>
          </cell>
          <cell r="D646" t="str">
            <v>Zacarias</v>
          </cell>
          <cell r="E646">
            <v>2718</v>
          </cell>
          <cell r="F646" t="str">
            <v>Muito Pequeno</v>
          </cell>
        </row>
      </sheetData>
      <sheetData sheetId="11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651"/>
  <sheetViews>
    <sheetView windowProtection="1" showGridLines="0" tabSelected="1" workbookViewId="0">
      <pane xSplit="2" ySplit="6" topLeftCell="C16" activePane="bottomRight" state="frozen"/>
      <selection pane="topRight" activeCell="C1" sqref="C1"/>
      <selection pane="bottomLeft" activeCell="A7" sqref="A7"/>
      <selection pane="bottomRight" activeCell="E6" sqref="E6"/>
    </sheetView>
  </sheetViews>
  <sheetFormatPr defaultRowHeight="15" x14ac:dyDescent="0.25"/>
  <cols>
    <col min="1" max="1" width="19.140625" style="76" hidden="1" customWidth="1"/>
    <col min="2" max="2" width="26.42578125" style="38" bestFit="1" customWidth="1"/>
    <col min="3" max="3" width="11" style="77" customWidth="1"/>
    <col min="4" max="4" width="17" style="77" customWidth="1"/>
    <col min="5" max="6" width="17.140625" style="78" customWidth="1"/>
    <col min="7" max="7" width="16.42578125" style="80" customWidth="1"/>
    <col min="8" max="8" width="20.7109375" style="80" hidden="1" customWidth="1"/>
    <col min="9" max="9" width="16.42578125" style="80" customWidth="1"/>
    <col min="10" max="10" width="11.7109375" style="80" customWidth="1"/>
    <col min="11" max="11" width="16.42578125" style="80" customWidth="1"/>
    <col min="12" max="12" width="20.7109375" style="80" hidden="1" customWidth="1"/>
    <col min="13" max="13" width="16.42578125" style="80" customWidth="1"/>
    <col min="14" max="14" width="11.7109375" style="80" customWidth="1"/>
    <col min="15" max="15" width="16.42578125" style="81" customWidth="1"/>
    <col min="16" max="16" width="20.7109375" style="81" hidden="1" customWidth="1"/>
    <col min="17" max="17" width="16.42578125" style="81" customWidth="1"/>
    <col min="18" max="18" width="11.7109375" style="81" customWidth="1"/>
    <col min="19" max="19" width="16.42578125" style="81" customWidth="1"/>
    <col min="20" max="20" width="1.7109375" style="81" hidden="1" customWidth="1"/>
    <col min="21" max="21" width="16.42578125" style="81" customWidth="1"/>
    <col min="22" max="22" width="11.7109375" style="81" customWidth="1"/>
    <col min="23" max="23" width="8.7109375" style="82" bestFit="1" customWidth="1"/>
    <col min="24" max="24" width="16.28515625" style="82" customWidth="1"/>
    <col min="25" max="25" width="20.7109375" style="82" hidden="1" customWidth="1"/>
    <col min="26" max="27" width="16.28515625" style="82" customWidth="1"/>
    <col min="28" max="28" width="20.7109375" style="82" hidden="1" customWidth="1"/>
    <col min="29" max="29" width="16.28515625" style="82" customWidth="1"/>
    <col min="30" max="16384" width="9.140625" style="38"/>
  </cols>
  <sheetData>
    <row r="1" spans="1:29" ht="18.75" x14ac:dyDescent="0.3">
      <c r="A1" s="96"/>
      <c r="B1" s="97"/>
      <c r="C1" s="97"/>
      <c r="D1" s="98"/>
      <c r="E1" s="95" t="s">
        <v>671</v>
      </c>
      <c r="F1" s="95"/>
      <c r="G1" s="105" t="s">
        <v>748</v>
      </c>
      <c r="H1" s="106"/>
      <c r="I1" s="106"/>
      <c r="J1" s="106"/>
      <c r="K1" s="106"/>
      <c r="L1" s="106"/>
      <c r="M1" s="106"/>
      <c r="N1" s="107"/>
      <c r="O1" s="108" t="s">
        <v>749</v>
      </c>
      <c r="P1" s="109"/>
      <c r="Q1" s="109"/>
      <c r="R1" s="109"/>
      <c r="S1" s="109"/>
      <c r="T1" s="109"/>
      <c r="U1" s="109"/>
      <c r="V1" s="110"/>
      <c r="W1" s="94" t="s">
        <v>750</v>
      </c>
      <c r="X1" s="94"/>
      <c r="Y1" s="94"/>
      <c r="Z1" s="94"/>
      <c r="AA1" s="94"/>
      <c r="AB1" s="94"/>
      <c r="AC1" s="94"/>
    </row>
    <row r="2" spans="1:29" ht="45" customHeight="1" x14ac:dyDescent="0.25">
      <c r="A2" s="99"/>
      <c r="B2" s="100"/>
      <c r="C2" s="100"/>
      <c r="D2" s="101"/>
      <c r="E2" s="39" t="s">
        <v>742</v>
      </c>
      <c r="F2" s="39" t="s">
        <v>743</v>
      </c>
      <c r="G2" s="40" t="s">
        <v>664</v>
      </c>
      <c r="H2" s="40" t="s">
        <v>665</v>
      </c>
      <c r="I2" s="40" t="s">
        <v>666</v>
      </c>
      <c r="J2" s="40" t="s">
        <v>746</v>
      </c>
      <c r="K2" s="40" t="s">
        <v>667</v>
      </c>
      <c r="L2" s="40" t="s">
        <v>668</v>
      </c>
      <c r="M2" s="40" t="s">
        <v>669</v>
      </c>
      <c r="N2" s="40" t="s">
        <v>746</v>
      </c>
      <c r="O2" s="41" t="s">
        <v>664</v>
      </c>
      <c r="P2" s="41" t="s">
        <v>665</v>
      </c>
      <c r="Q2" s="41" t="s">
        <v>666</v>
      </c>
      <c r="R2" s="41" t="s">
        <v>746</v>
      </c>
      <c r="S2" s="41" t="s">
        <v>667</v>
      </c>
      <c r="T2" s="41" t="s">
        <v>668</v>
      </c>
      <c r="U2" s="41" t="s">
        <v>669</v>
      </c>
      <c r="V2" s="41" t="s">
        <v>746</v>
      </c>
      <c r="W2" s="42" t="s">
        <v>662</v>
      </c>
      <c r="X2" s="41" t="s">
        <v>656</v>
      </c>
      <c r="Y2" s="41" t="s">
        <v>657</v>
      </c>
      <c r="Z2" s="41" t="s">
        <v>658</v>
      </c>
      <c r="AA2" s="43" t="s">
        <v>659</v>
      </c>
      <c r="AB2" s="43" t="s">
        <v>660</v>
      </c>
      <c r="AC2" s="43" t="s">
        <v>661</v>
      </c>
    </row>
    <row r="3" spans="1:29" ht="21.95" customHeight="1" thickBot="1" x14ac:dyDescent="0.3">
      <c r="A3" s="102"/>
      <c r="B3" s="103"/>
      <c r="C3" s="103"/>
      <c r="D3" s="104"/>
      <c r="E3" s="44">
        <f>SUM(E7:E650)</f>
        <v>113778817876.15994</v>
      </c>
      <c r="F3" s="44">
        <f>SUM(F7:F650)</f>
        <v>122820086259.55006</v>
      </c>
      <c r="G3" s="45">
        <f t="shared" ref="G3:U3" si="0">SUM(G7:G650)</f>
        <v>56315326736.499954</v>
      </c>
      <c r="H3" s="45">
        <f t="shared" si="0"/>
        <v>16629044835.359976</v>
      </c>
      <c r="I3" s="45">
        <f t="shared" si="0"/>
        <v>13727409733.439989</v>
      </c>
      <c r="J3" s="46">
        <f>+I3/G3</f>
        <v>0.24375974586227109</v>
      </c>
      <c r="K3" s="45">
        <f t="shared" si="0"/>
        <v>54284942097.969971</v>
      </c>
      <c r="L3" s="45">
        <f t="shared" si="0"/>
        <v>17340374730.25</v>
      </c>
      <c r="M3" s="45">
        <f t="shared" si="0"/>
        <v>14102947254.600002</v>
      </c>
      <c r="N3" s="46">
        <f>+M3/K3</f>
        <v>0.2597948290917933</v>
      </c>
      <c r="O3" s="47">
        <f t="shared" si="0"/>
        <v>56783581396.949982</v>
      </c>
      <c r="P3" s="47">
        <f t="shared" si="0"/>
        <v>16259923829.049995</v>
      </c>
      <c r="Q3" s="47">
        <f t="shared" si="0"/>
        <v>13840111853.099997</v>
      </c>
      <c r="R3" s="48">
        <f>+Q3/O3</f>
        <v>0.2437343949186585</v>
      </c>
      <c r="S3" s="47">
        <f t="shared" si="0"/>
        <v>54775077155.260002</v>
      </c>
      <c r="T3" s="47">
        <f t="shared" si="0"/>
        <v>16348538892.209997</v>
      </c>
      <c r="U3" s="47">
        <f t="shared" si="0"/>
        <v>13433623496.359991</v>
      </c>
      <c r="V3" s="48">
        <f>+U3/S3</f>
        <v>0.24525065402066662</v>
      </c>
      <c r="W3" s="49">
        <v>7.95</v>
      </c>
      <c r="X3" s="50">
        <v>3.61</v>
      </c>
      <c r="Y3" s="50">
        <f t="shared" ref="Y3:AB3" si="1">AVERAGE(Y7:Y650)</f>
        <v>3.4399874696305055</v>
      </c>
      <c r="Z3" s="50" t="s">
        <v>751</v>
      </c>
      <c r="AA3" s="49">
        <v>3.54</v>
      </c>
      <c r="AB3" s="49">
        <f t="shared" si="1"/>
        <v>-1.7591101795318751</v>
      </c>
      <c r="AC3" s="49">
        <v>2.94</v>
      </c>
    </row>
    <row r="4" spans="1:29" ht="8.4499999999999993" customHeight="1" thickBot="1" x14ac:dyDescent="0.3">
      <c r="A4" s="51"/>
      <c r="B4" s="52"/>
      <c r="C4" s="53"/>
      <c r="D4" s="53"/>
      <c r="E4" s="54"/>
      <c r="F4" s="54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52"/>
      <c r="AC4" s="52"/>
    </row>
    <row r="5" spans="1:29" s="60" customFormat="1" ht="39.75" customHeight="1" thickBot="1" x14ac:dyDescent="0.3">
      <c r="A5" s="55" t="s">
        <v>670</v>
      </c>
      <c r="B5" s="56" t="s">
        <v>0</v>
      </c>
      <c r="C5" s="57" t="s">
        <v>740</v>
      </c>
      <c r="D5" s="57" t="s">
        <v>741</v>
      </c>
      <c r="E5" s="95" t="s">
        <v>671</v>
      </c>
      <c r="F5" s="95"/>
      <c r="G5" s="111" t="s">
        <v>650</v>
      </c>
      <c r="H5" s="111"/>
      <c r="I5" s="111"/>
      <c r="J5" s="111"/>
      <c r="K5" s="111"/>
      <c r="L5" s="111"/>
      <c r="M5" s="111"/>
      <c r="N5" s="58"/>
      <c r="O5" s="93" t="s">
        <v>663</v>
      </c>
      <c r="P5" s="93"/>
      <c r="Q5" s="93"/>
      <c r="R5" s="93"/>
      <c r="S5" s="93"/>
      <c r="T5" s="93"/>
      <c r="U5" s="93"/>
      <c r="V5" s="59"/>
      <c r="W5" s="92" t="s">
        <v>745</v>
      </c>
      <c r="X5" s="92"/>
      <c r="Y5" s="92"/>
      <c r="Z5" s="92"/>
      <c r="AA5" s="92"/>
      <c r="AB5" s="92"/>
      <c r="AC5" s="92"/>
    </row>
    <row r="6" spans="1:29" s="91" customFormat="1" ht="59.25" customHeight="1" x14ac:dyDescent="0.25">
      <c r="A6" s="90"/>
      <c r="B6" s="88"/>
      <c r="C6" s="89"/>
      <c r="D6" s="89"/>
      <c r="E6" s="83" t="s">
        <v>752</v>
      </c>
      <c r="F6" s="83" t="s">
        <v>753</v>
      </c>
      <c r="G6" s="84" t="s">
        <v>664</v>
      </c>
      <c r="H6" s="84" t="s">
        <v>665</v>
      </c>
      <c r="I6" s="84" t="s">
        <v>666</v>
      </c>
      <c r="J6" s="84" t="s">
        <v>747</v>
      </c>
      <c r="K6" s="84" t="s">
        <v>667</v>
      </c>
      <c r="L6" s="84" t="s">
        <v>668</v>
      </c>
      <c r="M6" s="84" t="s">
        <v>669</v>
      </c>
      <c r="N6" s="84" t="s">
        <v>747</v>
      </c>
      <c r="O6" s="85" t="s">
        <v>664</v>
      </c>
      <c r="P6" s="85" t="s">
        <v>665</v>
      </c>
      <c r="Q6" s="85" t="s">
        <v>666</v>
      </c>
      <c r="R6" s="85"/>
      <c r="S6" s="85" t="s">
        <v>667</v>
      </c>
      <c r="T6" s="85" t="s">
        <v>668</v>
      </c>
      <c r="U6" s="85" t="s">
        <v>669</v>
      </c>
      <c r="V6" s="85"/>
      <c r="W6" s="86" t="s">
        <v>662</v>
      </c>
      <c r="X6" s="85" t="s">
        <v>656</v>
      </c>
      <c r="Y6" s="85" t="s">
        <v>657</v>
      </c>
      <c r="Z6" s="85" t="s">
        <v>658</v>
      </c>
      <c r="AA6" s="87" t="s">
        <v>659</v>
      </c>
      <c r="AB6" s="87" t="s">
        <v>660</v>
      </c>
      <c r="AC6" s="87" t="s">
        <v>661</v>
      </c>
    </row>
    <row r="7" spans="1:29" ht="15.75" thickBot="1" x14ac:dyDescent="0.3">
      <c r="A7" s="61">
        <f>VLOOKUP(B7,cod_ibge!$C$2:$D$646,2,FALSE)</f>
        <v>3500105</v>
      </c>
      <c r="B7" s="62" t="s">
        <v>7</v>
      </c>
      <c r="C7" s="63">
        <f>VLOOKUP(A7,'[1]2019completo'!$C$3:$F$646,3,FALSE)</f>
        <v>35068</v>
      </c>
      <c r="D7" s="64" t="str">
        <f>VLOOKUP(A7,'[1]2019completo'!$C$3:$F$646,4,FALSE)</f>
        <v>Médio</v>
      </c>
      <c r="E7" s="65">
        <f>VLOOKUP(A7,'RCL 2019'!$A$1:$E$645,5,FALSE)</f>
        <v>175052141.53</v>
      </c>
      <c r="F7" s="65">
        <f>VLOOKUP(A7,'RCL 2020'!$A$1:$E$645,5,FALSE)</f>
        <v>196897094.90000001</v>
      </c>
      <c r="G7" s="66">
        <f>VLOOKUP(A7,'Saude-2.oQuadrimestre-2019-2020'!$A$1:$H$645,3,FALSE)</f>
        <v>49704246.369999997</v>
      </c>
      <c r="H7" s="66">
        <f>VLOOKUP(A7,'Saude-2.oQuadrimestre-2019-2020'!$A$1:$H$645,4,FALSE)</f>
        <v>12854494.609999999</v>
      </c>
      <c r="I7" s="66">
        <f>VLOOKUP(A7,'Saude-2.oQuadrimestre-2019-2020'!$A$1:$H$645,5,FALSE)</f>
        <v>11835543.449999999</v>
      </c>
      <c r="J7" s="67">
        <f>+I7/G7</f>
        <v>0.23811936231556224</v>
      </c>
      <c r="K7" s="66">
        <f>VLOOKUP(A7,'Saude-2.oQuadrimestre-2019-2020'!$A$1:$H$645,6,FALSE)</f>
        <v>50029133.609999999</v>
      </c>
      <c r="L7" s="66">
        <f>VLOOKUP(A7,'Saude-2.oQuadrimestre-2019-2020'!$A$1:$H$645,7,FALSE)</f>
        <v>14348829.380000001</v>
      </c>
      <c r="M7" s="66">
        <f>VLOOKUP(A7,'Saude-2.oQuadrimestre-2019-2020'!$A$1:$H$645,8,FALSE)</f>
        <v>13286185.220000001</v>
      </c>
      <c r="N7" s="67">
        <f>+M7/K7</f>
        <v>0.2655689647470591</v>
      </c>
      <c r="O7" s="68">
        <f>VLOOKUP(A7,'Ensino-2.oQuadrimestre-2019-202'!$A$1:$H$645,3,FALSE)</f>
        <v>50649226.600000001</v>
      </c>
      <c r="P7" s="68">
        <f>VLOOKUP(A7,'Ensino-2.oQuadrimestre-2019-202'!$A$1:$H$645,4,FALSE)</f>
        <v>13599633.92</v>
      </c>
      <c r="Q7" s="68">
        <f>VLOOKUP(A7,'Ensino-2.oQuadrimestre-2019-202'!$A$1:$H$645,5,FALSE)</f>
        <v>13214484.23</v>
      </c>
      <c r="R7" s="69">
        <f t="shared" ref="R7:R71" si="2">+Q7/O7</f>
        <v>0.26090199430606903</v>
      </c>
      <c r="S7" s="68">
        <f>VLOOKUP(A7,'Ensino-2.oQuadrimestre-2019-202'!$A$1:$H$645,6,FALSE)</f>
        <v>50983687.479999997</v>
      </c>
      <c r="T7" s="68">
        <f>VLOOKUP(A7,'Ensino-2.oQuadrimestre-2019-202'!$A$1:$H$645,7,FALSE)</f>
        <v>14981242.869999999</v>
      </c>
      <c r="U7" s="68">
        <f>VLOOKUP(A7,'Ensino-2.oQuadrimestre-2019-202'!$A$1:$H$645,8,FALSE)</f>
        <v>14281893.619999999</v>
      </c>
      <c r="V7" s="69">
        <f t="shared" ref="V7:V71" si="3">+U7/S7</f>
        <v>0.28012672927203497</v>
      </c>
      <c r="W7" s="70">
        <f t="shared" ref="W7:W70" si="4">(F7-E7)/E7*100</f>
        <v>12.47911232565885</v>
      </c>
      <c r="X7" s="71">
        <f t="shared" ref="X7:X70" si="5">(K7-G7)/G7*100</f>
        <v>0.65364081286240827</v>
      </c>
      <c r="Y7" s="71">
        <f t="shared" ref="Y7:Z70" si="6">(L7-H7)/H7*100</f>
        <v>11.624998223092346</v>
      </c>
      <c r="Z7" s="72">
        <f t="shared" si="6"/>
        <v>12.25665535451185</v>
      </c>
      <c r="AA7" s="70">
        <f t="shared" ref="AA7:AA70" si="7">(S7-O7)/O7*100</f>
        <v>0.66034745730943734</v>
      </c>
      <c r="AB7" s="70">
        <f t="shared" ref="AB7:AB70" si="8">(T7-P7)/P7*100</f>
        <v>10.159162798993924</v>
      </c>
      <c r="AC7" s="70">
        <f t="shared" ref="AC7:AC70" si="9">(U7-Q7)/Q7*100</f>
        <v>8.0775713332551202</v>
      </c>
    </row>
    <row r="8" spans="1:29" ht="15.75" thickBot="1" x14ac:dyDescent="0.3">
      <c r="A8" s="61">
        <f>VLOOKUP(B8,cod_ibge!$C$2:$D$646,2,FALSE)</f>
        <v>3500204</v>
      </c>
      <c r="B8" s="62" t="s">
        <v>8</v>
      </c>
      <c r="C8" s="63">
        <f>VLOOKUP(A8,'[1]2019completo'!$C$3:$F$646,3,FALSE)</f>
        <v>3562</v>
      </c>
      <c r="D8" s="64" t="str">
        <f>VLOOKUP(A8,'[1]2019completo'!$C$3:$F$646,4,FALSE)</f>
        <v>Muito Pequeno</v>
      </c>
      <c r="E8" s="65">
        <f>VLOOKUP(A8,'RCL 2019'!$A$1:$E$645,5,FALSE)</f>
        <v>21241425.079999998</v>
      </c>
      <c r="F8" s="65">
        <f>VLOOKUP(A8,'RCL 2020'!$A$1:$E$645,5,FALSE)</f>
        <v>25067383.800000001</v>
      </c>
      <c r="G8" s="66">
        <f>VLOOKUP(A8,'Saude-2.oQuadrimestre-2019-2020'!$A$1:$H$645,3,FALSE)</f>
        <v>11829142.73</v>
      </c>
      <c r="H8" s="66">
        <f>VLOOKUP(A8,'Saude-2.oQuadrimestre-2019-2020'!$A$1:$H$645,4,FALSE)</f>
        <v>2753519.96</v>
      </c>
      <c r="I8" s="66">
        <f>VLOOKUP(A8,'Saude-2.oQuadrimestre-2019-2020'!$A$1:$H$645,5,FALSE)</f>
        <v>2584678.0499999998</v>
      </c>
      <c r="J8" s="67">
        <f t="shared" ref="J8:J71" si="10">+I8/G8</f>
        <v>0.21850087609856744</v>
      </c>
      <c r="K8" s="66">
        <f>VLOOKUP(A8,'Saude-2.oQuadrimestre-2019-2020'!$A$1:$H$645,6,FALSE)</f>
        <v>11895395.17</v>
      </c>
      <c r="L8" s="66">
        <f>VLOOKUP(A8,'Saude-2.oQuadrimestre-2019-2020'!$A$1:$H$645,7,FALSE)</f>
        <v>2679627.41</v>
      </c>
      <c r="M8" s="66">
        <f>VLOOKUP(A8,'Saude-2.oQuadrimestre-2019-2020'!$A$1:$H$645,8,FALSE)</f>
        <v>2675416.69</v>
      </c>
      <c r="N8" s="67">
        <f t="shared" ref="N8:N71" si="11">+M8/K8</f>
        <v>0.22491196397975571</v>
      </c>
      <c r="O8" s="68">
        <f>VLOOKUP(A8,'Ensino-2.oQuadrimestre-2019-202'!$A$1:$H$645,3,FALSE)</f>
        <v>12183510.310000001</v>
      </c>
      <c r="P8" s="68">
        <f>VLOOKUP(A8,'Ensino-2.oQuadrimestre-2019-202'!$A$1:$H$645,4,FALSE)</f>
        <v>3754015.26</v>
      </c>
      <c r="Q8" s="68">
        <f>VLOOKUP(A8,'Ensino-2.oQuadrimestre-2019-202'!$A$1:$H$645,5,FALSE)</f>
        <v>3677816.05</v>
      </c>
      <c r="R8" s="69">
        <f t="shared" si="2"/>
        <v>0.30186834142384367</v>
      </c>
      <c r="S8" s="68">
        <f>VLOOKUP(A8,'Ensino-2.oQuadrimestre-2019-202'!$A$1:$H$645,6,FALSE)</f>
        <v>12253352.869999999</v>
      </c>
      <c r="T8" s="68">
        <f>VLOOKUP(A8,'Ensino-2.oQuadrimestre-2019-202'!$A$1:$H$645,7,FALSE)</f>
        <v>3456110.26</v>
      </c>
      <c r="U8" s="68">
        <f>VLOOKUP(A8,'Ensino-2.oQuadrimestre-2019-202'!$A$1:$H$645,8,FALSE)</f>
        <v>3456110.26</v>
      </c>
      <c r="V8" s="69">
        <f t="shared" si="3"/>
        <v>0.28205425051143573</v>
      </c>
      <c r="W8" s="70">
        <f t="shared" si="4"/>
        <v>18.011779838643495</v>
      </c>
      <c r="X8" s="71">
        <f t="shared" si="5"/>
        <v>0.56007811818836239</v>
      </c>
      <c r="Y8" s="71">
        <f t="shared" si="6"/>
        <v>-2.6835668915942712</v>
      </c>
      <c r="Z8" s="72">
        <f t="shared" si="6"/>
        <v>3.5106360732239024</v>
      </c>
      <c r="AA8" s="70">
        <f t="shared" si="7"/>
        <v>0.57325481920159882</v>
      </c>
      <c r="AB8" s="70">
        <f t="shared" si="8"/>
        <v>-7.9356363617978474</v>
      </c>
      <c r="AC8" s="70">
        <f t="shared" si="9"/>
        <v>-6.0281913773256832</v>
      </c>
    </row>
    <row r="9" spans="1:29" ht="15.75" thickBot="1" x14ac:dyDescent="0.3">
      <c r="A9" s="61">
        <f>VLOOKUP(B9,cod_ibge!$C$2:$D$646,2,FALSE)</f>
        <v>3500303</v>
      </c>
      <c r="B9" s="62" t="s">
        <v>9</v>
      </c>
      <c r="C9" s="63">
        <f>VLOOKUP(A9,'[1]2019completo'!$C$3:$F$646,3,FALSE)</f>
        <v>36305</v>
      </c>
      <c r="D9" s="64" t="str">
        <f>VLOOKUP(A9,'[1]2019completo'!$C$3:$F$646,4,FALSE)</f>
        <v>Médio</v>
      </c>
      <c r="E9" s="65">
        <f>VLOOKUP(A9,'RCL 2019'!$A$1:$E$645,5,FALSE)</f>
        <v>86660978.980000004</v>
      </c>
      <c r="F9" s="65">
        <f>VLOOKUP(A9,'RCL 2020'!$A$1:$E$645,5,FALSE)</f>
        <v>93314065.439999998</v>
      </c>
      <c r="G9" s="66">
        <f>VLOOKUP(A9,'Saude-2.oQuadrimestre-2019-2020'!$A$1:$H$645,3,FALSE)</f>
        <v>44547955.539999999</v>
      </c>
      <c r="H9" s="66">
        <f>VLOOKUP(A9,'Saude-2.oQuadrimestre-2019-2020'!$A$1:$H$645,4,FALSE)</f>
        <v>13189991.76</v>
      </c>
      <c r="I9" s="66">
        <f>VLOOKUP(A9,'Saude-2.oQuadrimestre-2019-2020'!$A$1:$H$645,5,FALSE)</f>
        <v>11693694.07</v>
      </c>
      <c r="J9" s="67">
        <f t="shared" si="10"/>
        <v>0.26249676170885394</v>
      </c>
      <c r="K9" s="66">
        <f>VLOOKUP(A9,'Saude-2.oQuadrimestre-2019-2020'!$A$1:$H$645,6,FALSE)</f>
        <v>42604791.939999998</v>
      </c>
      <c r="L9" s="66">
        <f>VLOOKUP(A9,'Saude-2.oQuadrimestre-2019-2020'!$A$1:$H$645,7,FALSE)</f>
        <v>13730293.76</v>
      </c>
      <c r="M9" s="66">
        <f>VLOOKUP(A9,'Saude-2.oQuadrimestre-2019-2020'!$A$1:$H$645,8,FALSE)</f>
        <v>12918028.890000001</v>
      </c>
      <c r="N9" s="67">
        <f t="shared" si="11"/>
        <v>0.30320600809862802</v>
      </c>
      <c r="O9" s="68">
        <f>VLOOKUP(A9,'Ensino-2.oQuadrimestre-2019-202'!$A$1:$H$645,3,FALSE)</f>
        <v>45492935.770000003</v>
      </c>
      <c r="P9" s="68">
        <f>VLOOKUP(A9,'Ensino-2.oQuadrimestre-2019-202'!$A$1:$H$645,4,FALSE)</f>
        <v>12552247.98</v>
      </c>
      <c r="Q9" s="68">
        <f>VLOOKUP(A9,'Ensino-2.oQuadrimestre-2019-202'!$A$1:$H$645,5,FALSE)</f>
        <v>10933659.17</v>
      </c>
      <c r="R9" s="69">
        <f t="shared" si="2"/>
        <v>0.24033751581295232</v>
      </c>
      <c r="S9" s="68">
        <f>VLOOKUP(A9,'Ensino-2.oQuadrimestre-2019-202'!$A$1:$H$645,6,FALSE)</f>
        <v>43559345.810000002</v>
      </c>
      <c r="T9" s="68">
        <f>VLOOKUP(A9,'Ensino-2.oQuadrimestre-2019-202'!$A$1:$H$645,7,FALSE)</f>
        <v>11838742.789999999</v>
      </c>
      <c r="U9" s="68">
        <f>VLOOKUP(A9,'Ensino-2.oQuadrimestre-2019-202'!$A$1:$H$645,8,FALSE)</f>
        <v>10231393.199999999</v>
      </c>
      <c r="V9" s="69">
        <f t="shared" si="3"/>
        <v>0.23488399583933051</v>
      </c>
      <c r="W9" s="70">
        <f t="shared" si="4"/>
        <v>7.6771420520594642</v>
      </c>
      <c r="X9" s="71">
        <f t="shared" si="5"/>
        <v>-4.3619590987856167</v>
      </c>
      <c r="Y9" s="71">
        <f t="shared" si="6"/>
        <v>4.0963027864696713</v>
      </c>
      <c r="Z9" s="72">
        <f t="shared" si="6"/>
        <v>10.470043193117332</v>
      </c>
      <c r="AA9" s="70">
        <f t="shared" si="7"/>
        <v>-4.2503081572394219</v>
      </c>
      <c r="AB9" s="70">
        <f t="shared" si="8"/>
        <v>-5.6842821392379896</v>
      </c>
      <c r="AC9" s="70">
        <f t="shared" si="9"/>
        <v>-6.4229729414548835</v>
      </c>
    </row>
    <row r="10" spans="1:29" ht="15.75" thickBot="1" x14ac:dyDescent="0.3">
      <c r="A10" s="61">
        <f>VLOOKUP(B10,cod_ibge!$C$2:$D$646,2,FALSE)</f>
        <v>3500402</v>
      </c>
      <c r="B10" s="62" t="s">
        <v>10</v>
      </c>
      <c r="C10" s="63">
        <f>VLOOKUP(A10,'[1]2019completo'!$C$3:$F$646,3,FALSE)</f>
        <v>8180</v>
      </c>
      <c r="D10" s="64" t="str">
        <f>VLOOKUP(A10,'[1]2019completo'!$C$3:$F$646,4,FALSE)</f>
        <v>Pequeno</v>
      </c>
      <c r="E10" s="65">
        <f>VLOOKUP(A10,'RCL 2019'!$A$1:$E$645,5,FALSE)</f>
        <v>23552517.5</v>
      </c>
      <c r="F10" s="65">
        <f>VLOOKUP(A10,'RCL 2020'!$A$1:$E$645,5,FALSE)</f>
        <v>26197864.510000002</v>
      </c>
      <c r="G10" s="66">
        <f>VLOOKUP(A10,'Saude-2.oQuadrimestre-2019-2020'!$A$1:$H$645,3,FALSE)</f>
        <v>12986742.23</v>
      </c>
      <c r="H10" s="66">
        <f>VLOOKUP(A10,'Saude-2.oQuadrimestre-2019-2020'!$A$1:$H$645,4,FALSE)</f>
        <v>3891295.36</v>
      </c>
      <c r="I10" s="66">
        <f>VLOOKUP(A10,'Saude-2.oQuadrimestre-2019-2020'!$A$1:$H$645,5,FALSE)</f>
        <v>3817605.85</v>
      </c>
      <c r="J10" s="67">
        <f t="shared" si="10"/>
        <v>0.29396177905041854</v>
      </c>
      <c r="K10" s="66">
        <f>VLOOKUP(A10,'Saude-2.oQuadrimestre-2019-2020'!$A$1:$H$645,6,FALSE)</f>
        <v>12746368.17</v>
      </c>
      <c r="L10" s="66">
        <f>VLOOKUP(A10,'Saude-2.oQuadrimestre-2019-2020'!$A$1:$H$645,7,FALSE)</f>
        <v>3438355.28</v>
      </c>
      <c r="M10" s="66">
        <f>VLOOKUP(A10,'Saude-2.oQuadrimestre-2019-2020'!$A$1:$H$645,8,FALSE)</f>
        <v>3307849.61</v>
      </c>
      <c r="N10" s="67">
        <f t="shared" si="11"/>
        <v>0.25951310725398574</v>
      </c>
      <c r="O10" s="68">
        <f>VLOOKUP(A10,'Ensino-2.oQuadrimestre-2019-202'!$A$1:$H$645,3,FALSE)</f>
        <v>12986742.23</v>
      </c>
      <c r="P10" s="68">
        <f>VLOOKUP(A10,'Ensino-2.oQuadrimestre-2019-202'!$A$1:$H$645,4,FALSE)</f>
        <v>3022036.84</v>
      </c>
      <c r="Q10" s="68">
        <f>VLOOKUP(A10,'Ensino-2.oQuadrimestre-2019-202'!$A$1:$H$645,5,FALSE)</f>
        <v>2981092.01</v>
      </c>
      <c r="R10" s="69">
        <f t="shared" si="2"/>
        <v>0.22954887047142072</v>
      </c>
      <c r="S10" s="68">
        <f>VLOOKUP(A10,'Ensino-2.oQuadrimestre-2019-202'!$A$1:$H$645,6,FALSE)</f>
        <v>13104325.869999999</v>
      </c>
      <c r="T10" s="68">
        <f>VLOOKUP(A10,'Ensino-2.oQuadrimestre-2019-202'!$A$1:$H$645,7,FALSE)</f>
        <v>3083251.16</v>
      </c>
      <c r="U10" s="68">
        <f>VLOOKUP(A10,'Ensino-2.oQuadrimestre-2019-202'!$A$1:$H$645,8,FALSE)</f>
        <v>3013231.73</v>
      </c>
      <c r="V10" s="69">
        <f t="shared" si="3"/>
        <v>0.22994175815623244</v>
      </c>
      <c r="W10" s="70">
        <f t="shared" si="4"/>
        <v>11.231695337876308</v>
      </c>
      <c r="X10" s="71">
        <f t="shared" si="5"/>
        <v>-1.8509188504929657</v>
      </c>
      <c r="Y10" s="71">
        <f t="shared" si="6"/>
        <v>-11.639827823298411</v>
      </c>
      <c r="Z10" s="72">
        <f t="shared" si="6"/>
        <v>-13.352772916564978</v>
      </c>
      <c r="AA10" s="70">
        <f t="shared" si="7"/>
        <v>0.90541290431078902</v>
      </c>
      <c r="AB10" s="70">
        <f t="shared" si="8"/>
        <v>2.0255980731194629</v>
      </c>
      <c r="AC10" s="70">
        <f t="shared" si="9"/>
        <v>1.0781190212240448</v>
      </c>
    </row>
    <row r="11" spans="1:29" ht="15.75" thickBot="1" x14ac:dyDescent="0.3">
      <c r="A11" s="61">
        <f>VLOOKUP(B11,cod_ibge!$C$2:$D$646,2,FALSE)</f>
        <v>3500501</v>
      </c>
      <c r="B11" s="62" t="s">
        <v>11</v>
      </c>
      <c r="C11" s="63">
        <f>VLOOKUP(A11,'[1]2019completo'!$C$3:$F$646,3,FALSE)</f>
        <v>18705</v>
      </c>
      <c r="D11" s="64" t="str">
        <f>VLOOKUP(A11,'[1]2019completo'!$C$3:$F$646,4,FALSE)</f>
        <v>Pequeno</v>
      </c>
      <c r="E11" s="65">
        <f>VLOOKUP(A11,'RCL 2019'!$A$1:$E$645,5,FALSE)</f>
        <v>83222602.030000001</v>
      </c>
      <c r="F11" s="65">
        <f>VLOOKUP(A11,'RCL 2020'!$A$1:$E$645,5,FALSE)</f>
        <v>89470383.969999999</v>
      </c>
      <c r="G11" s="66">
        <f>VLOOKUP(A11,'Saude-2.oQuadrimestre-2019-2020'!$A$1:$H$645,3,FALSE)</f>
        <v>37980332.479999997</v>
      </c>
      <c r="H11" s="66">
        <f>VLOOKUP(A11,'Saude-2.oQuadrimestre-2019-2020'!$A$1:$H$645,4,FALSE)</f>
        <v>14851543.23</v>
      </c>
      <c r="I11" s="66">
        <f>VLOOKUP(A11,'Saude-2.oQuadrimestre-2019-2020'!$A$1:$H$645,5,FALSE)</f>
        <v>9601508.5700000003</v>
      </c>
      <c r="J11" s="67">
        <f t="shared" si="10"/>
        <v>0.25280212001977714</v>
      </c>
      <c r="K11" s="66">
        <f>VLOOKUP(A11,'Saude-2.oQuadrimestre-2019-2020'!$A$1:$H$645,6,FALSE)</f>
        <v>34895305.789999999</v>
      </c>
      <c r="L11" s="66">
        <f>VLOOKUP(A11,'Saude-2.oQuadrimestre-2019-2020'!$A$1:$H$645,7,FALSE)</f>
        <v>12520771.07</v>
      </c>
      <c r="M11" s="66">
        <f>VLOOKUP(A11,'Saude-2.oQuadrimestre-2019-2020'!$A$1:$H$645,8,FALSE)</f>
        <v>8563579.3900000006</v>
      </c>
      <c r="N11" s="67">
        <f t="shared" si="11"/>
        <v>0.24540777609273964</v>
      </c>
      <c r="O11" s="68">
        <f>VLOOKUP(A11,'Ensino-2.oQuadrimestre-2019-202'!$A$1:$H$645,3,FALSE)</f>
        <v>38689067.649999999</v>
      </c>
      <c r="P11" s="68">
        <f>VLOOKUP(A11,'Ensino-2.oQuadrimestre-2019-202'!$A$1:$H$645,4,FALSE)</f>
        <v>13698636.1</v>
      </c>
      <c r="Q11" s="68">
        <f>VLOOKUP(A11,'Ensino-2.oQuadrimestre-2019-202'!$A$1:$H$645,5,FALSE)</f>
        <v>9767098.5299999993</v>
      </c>
      <c r="R11" s="69">
        <f t="shared" si="2"/>
        <v>0.25245112180934137</v>
      </c>
      <c r="S11" s="68">
        <f>VLOOKUP(A11,'Ensino-2.oQuadrimestre-2019-202'!$A$1:$H$645,6,FALSE)</f>
        <v>35611221.189999998</v>
      </c>
      <c r="T11" s="68">
        <f>VLOOKUP(A11,'Ensino-2.oQuadrimestre-2019-202'!$A$1:$H$645,7,FALSE)</f>
        <v>14102921.15</v>
      </c>
      <c r="U11" s="68">
        <f>VLOOKUP(A11,'Ensino-2.oQuadrimestre-2019-202'!$A$1:$H$645,8,FALSE)</f>
        <v>10480336.869999999</v>
      </c>
      <c r="V11" s="69">
        <f t="shared" si="3"/>
        <v>0.29429872157664133</v>
      </c>
      <c r="W11" s="70">
        <f t="shared" si="4"/>
        <v>7.5073138637840282</v>
      </c>
      <c r="X11" s="71">
        <f t="shared" si="5"/>
        <v>-8.1226953229662673</v>
      </c>
      <c r="Y11" s="71">
        <f t="shared" si="6"/>
        <v>-15.693804501688813</v>
      </c>
      <c r="Z11" s="72">
        <f t="shared" si="6"/>
        <v>-10.810063569000175</v>
      </c>
      <c r="AA11" s="70">
        <f t="shared" si="7"/>
        <v>-7.9553389289286764</v>
      </c>
      <c r="AB11" s="70">
        <f t="shared" si="8"/>
        <v>2.9512795803080043</v>
      </c>
      <c r="AC11" s="70">
        <f t="shared" si="9"/>
        <v>7.302458737456802</v>
      </c>
    </row>
    <row r="12" spans="1:29" ht="15.75" thickBot="1" x14ac:dyDescent="0.3">
      <c r="A12" s="61">
        <f>VLOOKUP(B12,cod_ibge!$C$2:$D$646,2,FALSE)</f>
        <v>3500550</v>
      </c>
      <c r="B12" s="62" t="s">
        <v>12</v>
      </c>
      <c r="C12" s="63">
        <f>VLOOKUP(A12,'[1]2019completo'!$C$3:$F$646,3,FALSE)</f>
        <v>6075</v>
      </c>
      <c r="D12" s="64" t="str">
        <f>VLOOKUP(A12,'[1]2019completo'!$C$3:$F$646,4,FALSE)</f>
        <v>Pequeno</v>
      </c>
      <c r="E12" s="65">
        <f>VLOOKUP(A12,'RCL 2019'!$A$1:$E$645,5,FALSE)</f>
        <v>33409687.140000001</v>
      </c>
      <c r="F12" s="65">
        <f>VLOOKUP(A12,'RCL 2020'!$A$1:$E$645,5,FALSE)</f>
        <v>35754410.789999999</v>
      </c>
      <c r="G12" s="66">
        <f>VLOOKUP(A12,'Saude-2.oQuadrimestre-2019-2020'!$A$1:$H$645,3,FALSE)</f>
        <v>19987058.309999999</v>
      </c>
      <c r="H12" s="66">
        <f>VLOOKUP(A12,'Saude-2.oQuadrimestre-2019-2020'!$A$1:$H$645,4,FALSE)</f>
        <v>4651834.62</v>
      </c>
      <c r="I12" s="66">
        <f>VLOOKUP(A12,'Saude-2.oQuadrimestre-2019-2020'!$A$1:$H$645,5,FALSE)</f>
        <v>4265341.9000000004</v>
      </c>
      <c r="J12" s="67">
        <f t="shared" si="10"/>
        <v>0.21340518618820203</v>
      </c>
      <c r="K12" s="66">
        <f>VLOOKUP(A12,'Saude-2.oQuadrimestre-2019-2020'!$A$1:$H$645,6,FALSE)</f>
        <v>18926796.32</v>
      </c>
      <c r="L12" s="66">
        <f>VLOOKUP(A12,'Saude-2.oQuadrimestre-2019-2020'!$A$1:$H$645,7,FALSE)</f>
        <v>3851257.89</v>
      </c>
      <c r="M12" s="66">
        <f>VLOOKUP(A12,'Saude-2.oQuadrimestre-2019-2020'!$A$1:$H$645,8,FALSE)</f>
        <v>3813099.89</v>
      </c>
      <c r="N12" s="67">
        <f t="shared" si="11"/>
        <v>0.2014656799561311</v>
      </c>
      <c r="O12" s="68">
        <f>VLOOKUP(A12,'Ensino-2.oQuadrimestre-2019-202'!$A$1:$H$645,3,FALSE)</f>
        <v>20341425.890000001</v>
      </c>
      <c r="P12" s="68">
        <f>VLOOKUP(A12,'Ensino-2.oQuadrimestre-2019-202'!$A$1:$H$645,4,FALSE)</f>
        <v>5245222.9400000004</v>
      </c>
      <c r="Q12" s="68">
        <f>VLOOKUP(A12,'Ensino-2.oQuadrimestre-2019-202'!$A$1:$H$645,5,FALSE)</f>
        <v>5048554.99</v>
      </c>
      <c r="R12" s="69">
        <f t="shared" si="2"/>
        <v>0.24819081107199609</v>
      </c>
      <c r="S12" s="68">
        <f>VLOOKUP(A12,'Ensino-2.oQuadrimestre-2019-202'!$A$1:$H$645,6,FALSE)</f>
        <v>19480536.309999999</v>
      </c>
      <c r="T12" s="68">
        <f>VLOOKUP(A12,'Ensino-2.oQuadrimestre-2019-202'!$A$1:$H$645,7,FALSE)</f>
        <v>4893373.4000000004</v>
      </c>
      <c r="U12" s="68">
        <f>VLOOKUP(A12,'Ensino-2.oQuadrimestre-2019-202'!$A$1:$H$645,8,FALSE)</f>
        <v>4733158.8</v>
      </c>
      <c r="V12" s="69">
        <f t="shared" si="3"/>
        <v>0.24296860849617954</v>
      </c>
      <c r="W12" s="70">
        <f t="shared" si="4"/>
        <v>7.0180952014745461</v>
      </c>
      <c r="X12" s="71">
        <f t="shared" si="5"/>
        <v>-5.3047425666913881</v>
      </c>
      <c r="Y12" s="71">
        <f t="shared" si="6"/>
        <v>-17.209913838252486</v>
      </c>
      <c r="Z12" s="72">
        <f t="shared" si="6"/>
        <v>-10.602714169290865</v>
      </c>
      <c r="AA12" s="70">
        <f t="shared" si="7"/>
        <v>-4.2321987881057135</v>
      </c>
      <c r="AB12" s="70">
        <f t="shared" si="8"/>
        <v>-6.7079997175487076</v>
      </c>
      <c r="AC12" s="70">
        <f t="shared" si="9"/>
        <v>-6.2472567026550383</v>
      </c>
    </row>
    <row r="13" spans="1:29" ht="15.75" thickBot="1" x14ac:dyDescent="0.3">
      <c r="A13" s="61">
        <f>VLOOKUP(B13,cod_ibge!$C$2:$D$646,2,FALSE)</f>
        <v>3500600</v>
      </c>
      <c r="B13" s="62" t="s">
        <v>13</v>
      </c>
      <c r="C13" s="63">
        <f>VLOOKUP(A13,'[1]2019completo'!$C$3:$F$646,3,FALSE)</f>
        <v>3451</v>
      </c>
      <c r="D13" s="64" t="str">
        <f>VLOOKUP(A13,'[1]2019completo'!$C$3:$F$646,4,FALSE)</f>
        <v>Muito Pequeno</v>
      </c>
      <c r="E13" s="65">
        <f>VLOOKUP(A13,'RCL 2019'!$A$1:$E$645,5,FALSE)</f>
        <v>27925145.920000002</v>
      </c>
      <c r="F13" s="65">
        <f>VLOOKUP(A13,'RCL 2020'!$A$1:$E$645,5,FALSE)</f>
        <v>25263281.600000001</v>
      </c>
      <c r="G13" s="66">
        <f>VLOOKUP(A13,'Saude-2.oQuadrimestre-2019-2020'!$A$1:$H$645,3,FALSE)</f>
        <v>15844481.5</v>
      </c>
      <c r="H13" s="66">
        <f>VLOOKUP(A13,'Saude-2.oQuadrimestre-2019-2020'!$A$1:$H$645,4,FALSE)</f>
        <v>4012829.79</v>
      </c>
      <c r="I13" s="66">
        <f>VLOOKUP(A13,'Saude-2.oQuadrimestre-2019-2020'!$A$1:$H$645,5,FALSE)</f>
        <v>3274512.69</v>
      </c>
      <c r="J13" s="67">
        <f t="shared" si="10"/>
        <v>0.2066658154765115</v>
      </c>
      <c r="K13" s="66">
        <f>VLOOKUP(A13,'Saude-2.oQuadrimestre-2019-2020'!$A$1:$H$645,6,FALSE)</f>
        <v>12335599.220000001</v>
      </c>
      <c r="L13" s="66">
        <f>VLOOKUP(A13,'Saude-2.oQuadrimestre-2019-2020'!$A$1:$H$645,7,FALSE)</f>
        <v>3969135.35</v>
      </c>
      <c r="M13" s="66">
        <f>VLOOKUP(A13,'Saude-2.oQuadrimestre-2019-2020'!$A$1:$H$645,8,FALSE)</f>
        <v>3340599.62</v>
      </c>
      <c r="N13" s="67">
        <f t="shared" si="11"/>
        <v>0.27080967534870998</v>
      </c>
      <c r="O13" s="68">
        <f>VLOOKUP(A13,'Ensino-2.oQuadrimestre-2019-202'!$A$1:$H$645,3,FALSE)</f>
        <v>16198849.08</v>
      </c>
      <c r="P13" s="68">
        <f>VLOOKUP(A13,'Ensino-2.oQuadrimestre-2019-202'!$A$1:$H$645,4,FALSE)</f>
        <v>4100618.08</v>
      </c>
      <c r="Q13" s="68">
        <f>VLOOKUP(A13,'Ensino-2.oQuadrimestre-2019-202'!$A$1:$H$645,5,FALSE)</f>
        <v>3759377.05</v>
      </c>
      <c r="R13" s="69">
        <f t="shared" si="2"/>
        <v>0.23207679949568366</v>
      </c>
      <c r="S13" s="68">
        <f>VLOOKUP(A13,'Ensino-2.oQuadrimestre-2019-202'!$A$1:$H$645,6,FALSE)</f>
        <v>12693556.92</v>
      </c>
      <c r="T13" s="68">
        <f>VLOOKUP(A13,'Ensino-2.oQuadrimestre-2019-202'!$A$1:$H$645,7,FALSE)</f>
        <v>4115637.34</v>
      </c>
      <c r="U13" s="68">
        <f>VLOOKUP(A13,'Ensino-2.oQuadrimestre-2019-202'!$A$1:$H$645,8,FALSE)</f>
        <v>3554775.26</v>
      </c>
      <c r="V13" s="69">
        <f t="shared" si="3"/>
        <v>0.2800456390910484</v>
      </c>
      <c r="W13" s="70">
        <f t="shared" si="4"/>
        <v>-9.5321411305269912</v>
      </c>
      <c r="X13" s="71">
        <f t="shared" si="5"/>
        <v>-22.145769048990331</v>
      </c>
      <c r="Y13" s="70">
        <f t="shared" si="6"/>
        <v>-1.0888685114152312</v>
      </c>
      <c r="Z13" s="72">
        <f t="shared" si="6"/>
        <v>2.0182218319636491</v>
      </c>
      <c r="AA13" s="70">
        <f t="shared" si="7"/>
        <v>-21.639143266837575</v>
      </c>
      <c r="AB13" s="70">
        <f t="shared" si="8"/>
        <v>0.36626819925643445</v>
      </c>
      <c r="AC13" s="70">
        <f t="shared" si="9"/>
        <v>-5.4424386614798337</v>
      </c>
    </row>
    <row r="14" spans="1:29" ht="15.75" thickBot="1" x14ac:dyDescent="0.3">
      <c r="A14" s="61">
        <f>VLOOKUP(B14,cod_ibge!$C$2:$D$646,2,FALSE)</f>
        <v>3500709</v>
      </c>
      <c r="B14" s="62" t="s">
        <v>14</v>
      </c>
      <c r="C14" s="63">
        <f>VLOOKUP(A14,'[1]2019completo'!$C$3:$F$646,3,FALSE)</f>
        <v>37214</v>
      </c>
      <c r="D14" s="64" t="str">
        <f>VLOOKUP(A14,'[1]2019completo'!$C$3:$F$646,4,FALSE)</f>
        <v>Médio</v>
      </c>
      <c r="E14" s="65">
        <f>VLOOKUP(A14,'RCL 2019'!$A$1:$E$645,5,FALSE)</f>
        <v>160796033.68000001</v>
      </c>
      <c r="F14" s="65">
        <f>VLOOKUP(A14,'RCL 2020'!$A$1:$E$645,5,FALSE)</f>
        <v>153583816.50999999</v>
      </c>
      <c r="G14" s="66">
        <f>VLOOKUP(A14,'Saude-2.oQuadrimestre-2019-2020'!$A$1:$H$645,3,FALSE)</f>
        <v>84527127.540000007</v>
      </c>
      <c r="H14" s="66">
        <f>VLOOKUP(A14,'Saude-2.oQuadrimestre-2019-2020'!$A$1:$H$645,4,FALSE)</f>
        <v>35428273.899999999</v>
      </c>
      <c r="I14" s="66">
        <f>VLOOKUP(A14,'Saude-2.oQuadrimestre-2019-2020'!$A$1:$H$645,5,FALSE)</f>
        <v>29985955.359999999</v>
      </c>
      <c r="J14" s="67">
        <f t="shared" si="10"/>
        <v>0.35474948969264353</v>
      </c>
      <c r="K14" s="66">
        <f>VLOOKUP(A14,'Saude-2.oQuadrimestre-2019-2020'!$A$1:$H$645,6,FALSE)</f>
        <v>76095090.349999994</v>
      </c>
      <c r="L14" s="66">
        <f>VLOOKUP(A14,'Saude-2.oQuadrimestre-2019-2020'!$A$1:$H$645,7,FALSE)</f>
        <v>32140522.219999999</v>
      </c>
      <c r="M14" s="66">
        <f>VLOOKUP(A14,'Saude-2.oQuadrimestre-2019-2020'!$A$1:$H$645,8,FALSE)</f>
        <v>23873390.210000001</v>
      </c>
      <c r="N14" s="67">
        <f t="shared" si="11"/>
        <v>0.31373101865303199</v>
      </c>
      <c r="O14" s="68">
        <f>VLOOKUP(A14,'Ensino-2.oQuadrimestre-2019-202'!$A$1:$H$645,3,FALSE)</f>
        <v>85472107.769999996</v>
      </c>
      <c r="P14" s="68">
        <f>VLOOKUP(A14,'Ensino-2.oQuadrimestre-2019-202'!$A$1:$H$645,4,FALSE)</f>
        <v>27360558.600000001</v>
      </c>
      <c r="Q14" s="68">
        <f>VLOOKUP(A14,'Ensino-2.oQuadrimestre-2019-202'!$A$1:$H$645,5,FALSE)</f>
        <v>25398666.02</v>
      </c>
      <c r="R14" s="69">
        <f t="shared" si="2"/>
        <v>0.29715736142071275</v>
      </c>
      <c r="S14" s="68">
        <f>VLOOKUP(A14,'Ensino-2.oQuadrimestre-2019-202'!$A$1:$H$645,6,FALSE)</f>
        <v>77049644.219999999</v>
      </c>
      <c r="T14" s="68">
        <f>VLOOKUP(A14,'Ensino-2.oQuadrimestre-2019-202'!$A$1:$H$645,7,FALSE)</f>
        <v>27545664.789999999</v>
      </c>
      <c r="U14" s="68">
        <f>VLOOKUP(A14,'Ensino-2.oQuadrimestre-2019-202'!$A$1:$H$645,8,FALSE)</f>
        <v>25381613.57</v>
      </c>
      <c r="V14" s="69">
        <f t="shared" si="3"/>
        <v>0.32941895873688698</v>
      </c>
      <c r="W14" s="70">
        <f t="shared" si="4"/>
        <v>-4.4853203185055177</v>
      </c>
      <c r="X14" s="71">
        <f t="shared" si="5"/>
        <v>-9.9755397295498973</v>
      </c>
      <c r="Y14" s="70">
        <f t="shared" si="6"/>
        <v>-9.2800221915412031</v>
      </c>
      <c r="Z14" s="72">
        <f t="shared" si="6"/>
        <v>-20.384760387370893</v>
      </c>
      <c r="AA14" s="70">
        <f t="shared" si="7"/>
        <v>-9.8540491977386466</v>
      </c>
      <c r="AB14" s="70">
        <f t="shared" si="8"/>
        <v>0.67654389921701974</v>
      </c>
      <c r="AC14" s="70">
        <f t="shared" si="9"/>
        <v>-6.7139155995718139E-2</v>
      </c>
    </row>
    <row r="15" spans="1:29" ht="15.75" thickBot="1" x14ac:dyDescent="0.3">
      <c r="A15" s="61">
        <f>VLOOKUP(B15,cod_ibge!$C$2:$D$646,2,FALSE)</f>
        <v>3500758</v>
      </c>
      <c r="B15" s="62" t="s">
        <v>15</v>
      </c>
      <c r="C15" s="63">
        <f>VLOOKUP(A15,'[1]2019completo'!$C$3:$F$646,3,FALSE)</f>
        <v>6025</v>
      </c>
      <c r="D15" s="64" t="str">
        <f>VLOOKUP(A15,'[1]2019completo'!$C$3:$F$646,4,FALSE)</f>
        <v>Pequeno</v>
      </c>
      <c r="E15" s="65">
        <f>VLOOKUP(A15,'RCL 2019'!$A$1:$E$645,5,FALSE)</f>
        <v>19892318.27</v>
      </c>
      <c r="F15" s="65">
        <f>VLOOKUP(A15,'RCL 2020'!$A$1:$E$645,5,FALSE)</f>
        <v>22496648.16</v>
      </c>
      <c r="G15" s="66">
        <f>VLOOKUP(A15,'Saude-2.oQuadrimestre-2019-2020'!$A$1:$H$645,3,FALSE)</f>
        <v>10426915.32</v>
      </c>
      <c r="H15" s="66">
        <f>VLOOKUP(A15,'Saude-2.oQuadrimestre-2019-2020'!$A$1:$H$645,4,FALSE)</f>
        <v>2655187.46</v>
      </c>
      <c r="I15" s="66">
        <f>VLOOKUP(A15,'Saude-2.oQuadrimestre-2019-2020'!$A$1:$H$645,5,FALSE)</f>
        <v>2500120.59</v>
      </c>
      <c r="J15" s="67">
        <f t="shared" si="10"/>
        <v>0.23977566838051195</v>
      </c>
      <c r="K15" s="66">
        <f>VLOOKUP(A15,'Saude-2.oQuadrimestre-2019-2020'!$A$1:$H$645,6,FALSE)</f>
        <v>9718169.6099999994</v>
      </c>
      <c r="L15" s="66">
        <f>VLOOKUP(A15,'Saude-2.oQuadrimestre-2019-2020'!$A$1:$H$645,7,FALSE)</f>
        <v>2270619.0499999998</v>
      </c>
      <c r="M15" s="66">
        <f>VLOOKUP(A15,'Saude-2.oQuadrimestre-2019-2020'!$A$1:$H$645,8,FALSE)</f>
        <v>2171926.9700000002</v>
      </c>
      <c r="N15" s="67">
        <f t="shared" si="11"/>
        <v>0.22349136279378029</v>
      </c>
      <c r="O15" s="68">
        <f>VLOOKUP(A15,'Ensino-2.oQuadrimestre-2019-202'!$A$1:$H$645,3,FALSE)</f>
        <v>10781282.9</v>
      </c>
      <c r="P15" s="68">
        <f>VLOOKUP(A15,'Ensino-2.oQuadrimestre-2019-202'!$A$1:$H$645,4,FALSE)</f>
        <v>2819211.7</v>
      </c>
      <c r="Q15" s="68">
        <f>VLOOKUP(A15,'Ensino-2.oQuadrimestre-2019-202'!$A$1:$H$645,5,FALSE)</f>
        <v>2665341.1</v>
      </c>
      <c r="R15" s="69">
        <f t="shared" si="2"/>
        <v>0.24721928964501988</v>
      </c>
      <c r="S15" s="68">
        <f>VLOOKUP(A15,'Ensino-2.oQuadrimestre-2019-202'!$A$1:$H$645,6,FALSE)</f>
        <v>10076127.310000001</v>
      </c>
      <c r="T15" s="68">
        <f>VLOOKUP(A15,'Ensino-2.oQuadrimestre-2019-202'!$A$1:$H$645,7,FALSE)</f>
        <v>2657761.5</v>
      </c>
      <c r="U15" s="68">
        <f>VLOOKUP(A15,'Ensino-2.oQuadrimestre-2019-202'!$A$1:$H$645,8,FALSE)</f>
        <v>2637735.87</v>
      </c>
      <c r="V15" s="69">
        <f t="shared" si="3"/>
        <v>0.26178072079162723</v>
      </c>
      <c r="W15" s="70">
        <f t="shared" si="4"/>
        <v>13.09213865699928</v>
      </c>
      <c r="X15" s="71">
        <f t="shared" si="5"/>
        <v>-6.7972711799101946</v>
      </c>
      <c r="Y15" s="71">
        <f t="shared" si="6"/>
        <v>-14.483663236342647</v>
      </c>
      <c r="Z15" s="72">
        <f t="shared" si="6"/>
        <v>-13.127111600644817</v>
      </c>
      <c r="AA15" s="70">
        <f t="shared" si="7"/>
        <v>-6.5405536292902564</v>
      </c>
      <c r="AB15" s="70">
        <f t="shared" si="8"/>
        <v>-5.7267852570277062</v>
      </c>
      <c r="AC15" s="70">
        <f t="shared" si="9"/>
        <v>-1.0357109639738036</v>
      </c>
    </row>
    <row r="16" spans="1:29" ht="15.75" thickBot="1" x14ac:dyDescent="0.3">
      <c r="A16" s="61">
        <f>VLOOKUP(B16,cod_ibge!$C$2:$D$646,2,FALSE)</f>
        <v>3500808</v>
      </c>
      <c r="B16" s="62" t="s">
        <v>16</v>
      </c>
      <c r="C16" s="63">
        <f>VLOOKUP(A16,'[1]2019completo'!$C$3:$F$646,3,FALSE)</f>
        <v>4166</v>
      </c>
      <c r="D16" s="64" t="str">
        <f>VLOOKUP(A16,'[1]2019completo'!$C$3:$F$646,4,FALSE)</f>
        <v>Muito Pequeno</v>
      </c>
      <c r="E16" s="65">
        <f>VLOOKUP(A16,'RCL 2019'!$A$1:$E$645,5,FALSE)</f>
        <v>15467656.91</v>
      </c>
      <c r="F16" s="65">
        <f>VLOOKUP(A16,'RCL 2020'!$A$1:$E$645,5,FALSE)</f>
        <v>16757735.91</v>
      </c>
      <c r="G16" s="66">
        <f>VLOOKUP(A16,'Saude-2.oQuadrimestre-2019-2020'!$A$1:$H$645,3,FALSE)</f>
        <v>9327752.0999999996</v>
      </c>
      <c r="H16" s="66">
        <f>VLOOKUP(A16,'Saude-2.oQuadrimestre-2019-2020'!$A$1:$H$645,4,FALSE)</f>
        <v>2173634.1800000002</v>
      </c>
      <c r="I16" s="66">
        <f>VLOOKUP(A16,'Saude-2.oQuadrimestre-2019-2020'!$A$1:$H$645,5,FALSE)</f>
        <v>1865225.25</v>
      </c>
      <c r="J16" s="67">
        <f t="shared" si="10"/>
        <v>0.19996513951094391</v>
      </c>
      <c r="K16" s="66">
        <f>VLOOKUP(A16,'Saude-2.oQuadrimestre-2019-2020'!$A$1:$H$645,6,FALSE)</f>
        <v>8889225.7699999996</v>
      </c>
      <c r="L16" s="66">
        <f>VLOOKUP(A16,'Saude-2.oQuadrimestre-2019-2020'!$A$1:$H$645,7,FALSE)</f>
        <v>1999245.79</v>
      </c>
      <c r="M16" s="66">
        <f>VLOOKUP(A16,'Saude-2.oQuadrimestre-2019-2020'!$A$1:$H$645,8,FALSE)</f>
        <v>1847848.36</v>
      </c>
      <c r="N16" s="67">
        <f t="shared" si="11"/>
        <v>0.20787506221703267</v>
      </c>
      <c r="O16" s="68">
        <f>VLOOKUP(A16,'Ensino-2.oQuadrimestre-2019-202'!$A$1:$H$645,3,FALSE)</f>
        <v>9682119.6799999997</v>
      </c>
      <c r="P16" s="68">
        <f>VLOOKUP(A16,'Ensino-2.oQuadrimestre-2019-202'!$A$1:$H$645,4,FALSE)</f>
        <v>2563221.9300000002</v>
      </c>
      <c r="Q16" s="68">
        <f>VLOOKUP(A16,'Ensino-2.oQuadrimestre-2019-202'!$A$1:$H$645,5,FALSE)</f>
        <v>2466923.0299999998</v>
      </c>
      <c r="R16" s="69">
        <f t="shared" si="2"/>
        <v>0.25479162740529149</v>
      </c>
      <c r="S16" s="68">
        <f>VLOOKUP(A16,'Ensino-2.oQuadrimestre-2019-202'!$A$1:$H$645,6,FALSE)</f>
        <v>9247183.4700000007</v>
      </c>
      <c r="T16" s="68">
        <f>VLOOKUP(A16,'Ensino-2.oQuadrimestre-2019-202'!$A$1:$H$645,7,FALSE)</f>
        <v>2470586.4900000002</v>
      </c>
      <c r="U16" s="68">
        <f>VLOOKUP(A16,'Ensino-2.oQuadrimestre-2019-202'!$A$1:$H$645,8,FALSE)</f>
        <v>2414124.52</v>
      </c>
      <c r="V16" s="69">
        <f t="shared" si="3"/>
        <v>0.26106592648799254</v>
      </c>
      <c r="W16" s="70">
        <f t="shared" si="4"/>
        <v>8.3404940225041493</v>
      </c>
      <c r="X16" s="71">
        <f t="shared" si="5"/>
        <v>-4.7013077245052433</v>
      </c>
      <c r="Y16" s="71">
        <f t="shared" si="6"/>
        <v>-8.0228950945186241</v>
      </c>
      <c r="Z16" s="72">
        <f t="shared" si="6"/>
        <v>-0.93162420999822404</v>
      </c>
      <c r="AA16" s="70">
        <f t="shared" si="7"/>
        <v>-4.4921589938454369</v>
      </c>
      <c r="AB16" s="70">
        <f t="shared" si="8"/>
        <v>-3.6140233865742535</v>
      </c>
      <c r="AC16" s="70">
        <f t="shared" si="9"/>
        <v>-2.1402576958390056</v>
      </c>
    </row>
    <row r="17" spans="1:29" ht="15.75" thickBot="1" x14ac:dyDescent="0.3">
      <c r="A17" s="61">
        <f>VLOOKUP(B17,cod_ibge!$C$2:$D$646,2,FALSE)</f>
        <v>3500907</v>
      </c>
      <c r="B17" s="62" t="s">
        <v>17</v>
      </c>
      <c r="C17" s="63">
        <f>VLOOKUP(A17,'[1]2019completo'!$C$3:$F$646,3,FALSE)</f>
        <v>4160</v>
      </c>
      <c r="D17" s="64" t="str">
        <f>VLOOKUP(A17,'[1]2019completo'!$C$3:$F$646,4,FALSE)</f>
        <v>Muito Pequeno</v>
      </c>
      <c r="E17" s="65">
        <f>VLOOKUP(A17,'RCL 2019'!$A$1:$E$645,5,FALSE)</f>
        <v>19991164.370000001</v>
      </c>
      <c r="F17" s="65">
        <f>VLOOKUP(A17,'RCL 2020'!$A$1:$E$645,5,FALSE)</f>
        <v>26106154.309999999</v>
      </c>
      <c r="G17" s="66">
        <f>VLOOKUP(A17,'Saude-2.oQuadrimestre-2019-2020'!$A$1:$H$645,3,FALSE)</f>
        <v>11371243.470000001</v>
      </c>
      <c r="H17" s="66">
        <f>VLOOKUP(A17,'Saude-2.oQuadrimestre-2019-2020'!$A$1:$H$645,4,FALSE)</f>
        <v>4420457.59</v>
      </c>
      <c r="I17" s="66">
        <f>VLOOKUP(A17,'Saude-2.oQuadrimestre-2019-2020'!$A$1:$H$645,5,FALSE)</f>
        <v>3956473.43</v>
      </c>
      <c r="J17" s="67">
        <f t="shared" si="10"/>
        <v>0.3479367441597836</v>
      </c>
      <c r="K17" s="66">
        <f>VLOOKUP(A17,'Saude-2.oQuadrimestre-2019-2020'!$A$1:$H$645,6,FALSE)</f>
        <v>10441613.99</v>
      </c>
      <c r="L17" s="66">
        <f>VLOOKUP(A17,'Saude-2.oQuadrimestre-2019-2020'!$A$1:$H$645,7,FALSE)</f>
        <v>4701967.74</v>
      </c>
      <c r="M17" s="66">
        <f>VLOOKUP(A17,'Saude-2.oQuadrimestre-2019-2020'!$A$1:$H$645,8,FALSE)</f>
        <v>4701467.74</v>
      </c>
      <c r="N17" s="67">
        <f t="shared" si="11"/>
        <v>0.45026254987999226</v>
      </c>
      <c r="O17" s="68">
        <f>VLOOKUP(A17,'Ensino-2.oQuadrimestre-2019-202'!$A$1:$H$645,3,FALSE)</f>
        <v>11725611.050000001</v>
      </c>
      <c r="P17" s="68">
        <f>VLOOKUP(A17,'Ensino-2.oQuadrimestre-2019-202'!$A$1:$H$645,4,FALSE)</f>
        <v>2783901.85</v>
      </c>
      <c r="Q17" s="68">
        <f>VLOOKUP(A17,'Ensino-2.oQuadrimestre-2019-202'!$A$1:$H$645,5,FALSE)</f>
        <v>2775980.85</v>
      </c>
      <c r="R17" s="69">
        <f t="shared" si="2"/>
        <v>0.23674509056822246</v>
      </c>
      <c r="S17" s="68">
        <f>VLOOKUP(A17,'Ensino-2.oQuadrimestre-2019-202'!$A$1:$H$645,6,FALSE)</f>
        <v>10799571.689999999</v>
      </c>
      <c r="T17" s="68">
        <f>VLOOKUP(A17,'Ensino-2.oQuadrimestre-2019-202'!$A$1:$H$645,7,FALSE)</f>
        <v>2905120.16</v>
      </c>
      <c r="U17" s="68">
        <f>VLOOKUP(A17,'Ensino-2.oQuadrimestre-2019-202'!$A$1:$H$645,8,FALSE)</f>
        <v>2905120.16</v>
      </c>
      <c r="V17" s="69">
        <f t="shared" si="3"/>
        <v>0.26900327562898008</v>
      </c>
      <c r="W17" s="70">
        <f t="shared" si="4"/>
        <v>30.588463117118565</v>
      </c>
      <c r="X17" s="71">
        <f t="shared" si="5"/>
        <v>-8.1752666931508458</v>
      </c>
      <c r="Y17" s="71">
        <f t="shared" si="6"/>
        <v>6.3683486215733689</v>
      </c>
      <c r="Z17" s="72">
        <f t="shared" si="6"/>
        <v>18.829756427809503</v>
      </c>
      <c r="AA17" s="70">
        <f t="shared" si="7"/>
        <v>-7.897578693777338</v>
      </c>
      <c r="AB17" s="70">
        <f t="shared" si="8"/>
        <v>4.3542594721864951</v>
      </c>
      <c r="AC17" s="70">
        <f t="shared" si="9"/>
        <v>4.6520245267542126</v>
      </c>
    </row>
    <row r="18" spans="1:29" ht="15.75" thickBot="1" x14ac:dyDescent="0.3">
      <c r="A18" s="61">
        <f>VLOOKUP(B18,cod_ibge!$C$2:$D$646,2,FALSE)</f>
        <v>3501004</v>
      </c>
      <c r="B18" s="62" t="s">
        <v>18</v>
      </c>
      <c r="C18" s="63">
        <f>VLOOKUP(A18,'[1]2019completo'!$C$3:$F$646,3,FALSE)</f>
        <v>16184</v>
      </c>
      <c r="D18" s="64" t="str">
        <f>VLOOKUP(A18,'[1]2019completo'!$C$3:$F$646,4,FALSE)</f>
        <v>Pequeno</v>
      </c>
      <c r="E18" s="65">
        <f>VLOOKUP(A18,'RCL 2019'!$A$1:$E$645,5,FALSE)</f>
        <v>60567203.950000003</v>
      </c>
      <c r="F18" s="65">
        <f>VLOOKUP(A18,'RCL 2020'!$A$1:$E$645,5,FALSE)</f>
        <v>68764154.299999997</v>
      </c>
      <c r="G18" s="66">
        <f>VLOOKUP(A18,'Saude-2.oQuadrimestre-2019-2020'!$A$1:$H$645,3,FALSE)</f>
        <v>28244523.030000001</v>
      </c>
      <c r="H18" s="66">
        <f>VLOOKUP(A18,'Saude-2.oQuadrimestre-2019-2020'!$A$1:$H$645,4,FALSE)</f>
        <v>8660929.1799999997</v>
      </c>
      <c r="I18" s="66">
        <f>VLOOKUP(A18,'Saude-2.oQuadrimestre-2019-2020'!$A$1:$H$645,5,FALSE)</f>
        <v>6666046.4800000004</v>
      </c>
      <c r="J18" s="67">
        <f t="shared" si="10"/>
        <v>0.2360120039173485</v>
      </c>
      <c r="K18" s="66">
        <f>VLOOKUP(A18,'Saude-2.oQuadrimestre-2019-2020'!$A$1:$H$645,6,FALSE)</f>
        <v>29126310.170000002</v>
      </c>
      <c r="L18" s="66">
        <f>VLOOKUP(A18,'Saude-2.oQuadrimestre-2019-2020'!$A$1:$H$645,7,FALSE)</f>
        <v>9380266.5600000005</v>
      </c>
      <c r="M18" s="66">
        <f>VLOOKUP(A18,'Saude-2.oQuadrimestre-2019-2020'!$A$1:$H$645,8,FALSE)</f>
        <v>7446656.3799999999</v>
      </c>
      <c r="N18" s="67">
        <f t="shared" si="11"/>
        <v>0.25566768796103911</v>
      </c>
      <c r="O18" s="68">
        <f>VLOOKUP(A18,'Ensino-2.oQuadrimestre-2019-202'!$A$1:$H$645,3,FALSE)</f>
        <v>28835135.68</v>
      </c>
      <c r="P18" s="68">
        <f>VLOOKUP(A18,'Ensino-2.oQuadrimestre-2019-202'!$A$1:$H$645,4,FALSE)</f>
        <v>7935123.1299999999</v>
      </c>
      <c r="Q18" s="68">
        <f>VLOOKUP(A18,'Ensino-2.oQuadrimestre-2019-202'!$A$1:$H$645,5,FALSE)</f>
        <v>7299409.0300000003</v>
      </c>
      <c r="R18" s="69">
        <f t="shared" si="2"/>
        <v>0.25314287094070648</v>
      </c>
      <c r="S18" s="68">
        <f>VLOOKUP(A18,'Ensino-2.oQuadrimestre-2019-202'!$A$1:$H$645,6,FALSE)</f>
        <v>29722906.34</v>
      </c>
      <c r="T18" s="68">
        <f>VLOOKUP(A18,'Ensino-2.oQuadrimestre-2019-202'!$A$1:$H$645,7,FALSE)</f>
        <v>7564458.7999999998</v>
      </c>
      <c r="U18" s="68">
        <f>VLOOKUP(A18,'Ensino-2.oQuadrimestre-2019-202'!$A$1:$H$645,8,FALSE)</f>
        <v>6665214.8799999999</v>
      </c>
      <c r="V18" s="69">
        <f t="shared" si="3"/>
        <v>0.22424505880268503</v>
      </c>
      <c r="W18" s="70">
        <f t="shared" si="4"/>
        <v>13.533644968598542</v>
      </c>
      <c r="X18" s="71">
        <f t="shared" si="5"/>
        <v>3.1219756802527976</v>
      </c>
      <c r="Y18" s="71">
        <f t="shared" si="6"/>
        <v>8.3055451101148581</v>
      </c>
      <c r="Z18" s="72">
        <f t="shared" si="6"/>
        <v>11.710237880009492</v>
      </c>
      <c r="AA18" s="70">
        <f t="shared" si="7"/>
        <v>3.0787809353564315</v>
      </c>
      <c r="AB18" s="70">
        <f t="shared" si="8"/>
        <v>-4.6711856127177711</v>
      </c>
      <c r="AC18" s="70">
        <f t="shared" si="9"/>
        <v>-8.6882944549827528</v>
      </c>
    </row>
    <row r="19" spans="1:29" ht="15.75" thickBot="1" x14ac:dyDescent="0.3">
      <c r="A19" s="61">
        <f>VLOOKUP(B19,cod_ibge!$C$2:$D$646,2,FALSE)</f>
        <v>3501103</v>
      </c>
      <c r="B19" s="62" t="s">
        <v>19</v>
      </c>
      <c r="C19" s="63">
        <f>VLOOKUP(A19,'[1]2019completo'!$C$3:$F$646,3,FALSE)</f>
        <v>4099</v>
      </c>
      <c r="D19" s="64" t="str">
        <f>VLOOKUP(A19,'[1]2019completo'!$C$3:$F$646,4,FALSE)</f>
        <v>Muito Pequeno</v>
      </c>
      <c r="E19" s="65">
        <f>VLOOKUP(A19,'RCL 2019'!$A$1:$E$645,5,FALSE)</f>
        <v>19039890.48</v>
      </c>
      <c r="F19" s="65">
        <f>VLOOKUP(A19,'RCL 2020'!$A$1:$E$645,5,FALSE)</f>
        <v>20732621.850000001</v>
      </c>
      <c r="G19" s="66">
        <f>VLOOKUP(A19,'Saude-2.oQuadrimestre-2019-2020'!$A$1:$H$645,3,FALSE)</f>
        <v>11037986.15</v>
      </c>
      <c r="H19" s="66">
        <f>VLOOKUP(A19,'Saude-2.oQuadrimestre-2019-2020'!$A$1:$H$645,4,FALSE)</f>
        <v>4079382.44</v>
      </c>
      <c r="I19" s="66">
        <f>VLOOKUP(A19,'Saude-2.oQuadrimestre-2019-2020'!$A$1:$H$645,5,FALSE)</f>
        <v>3650370.93</v>
      </c>
      <c r="J19" s="67">
        <f t="shared" si="10"/>
        <v>0.3307098668537467</v>
      </c>
      <c r="K19" s="66">
        <f>VLOOKUP(A19,'Saude-2.oQuadrimestre-2019-2020'!$A$1:$H$645,6,FALSE)</f>
        <v>10538135.34</v>
      </c>
      <c r="L19" s="66">
        <f>VLOOKUP(A19,'Saude-2.oQuadrimestre-2019-2020'!$A$1:$H$645,7,FALSE)</f>
        <v>4210942.8499999996</v>
      </c>
      <c r="M19" s="66">
        <f>VLOOKUP(A19,'Saude-2.oQuadrimestre-2019-2020'!$A$1:$H$645,8,FALSE)</f>
        <v>3282040</v>
      </c>
      <c r="N19" s="67">
        <f t="shared" si="11"/>
        <v>0.31144409272693968</v>
      </c>
      <c r="O19" s="68">
        <f>VLOOKUP(A19,'Ensino-2.oQuadrimestre-2019-202'!$A$1:$H$645,3,FALSE)</f>
        <v>11392353.73</v>
      </c>
      <c r="P19" s="68">
        <f>VLOOKUP(A19,'Ensino-2.oQuadrimestre-2019-202'!$A$1:$H$645,4,FALSE)</f>
        <v>3022282.62</v>
      </c>
      <c r="Q19" s="68">
        <f>VLOOKUP(A19,'Ensino-2.oQuadrimestre-2019-202'!$A$1:$H$645,5,FALSE)</f>
        <v>2836763.5</v>
      </c>
      <c r="R19" s="69">
        <f t="shared" si="2"/>
        <v>0.24900591811241099</v>
      </c>
      <c r="S19" s="68">
        <f>VLOOKUP(A19,'Ensino-2.oQuadrimestre-2019-202'!$A$1:$H$645,6,FALSE)</f>
        <v>10896093.039999999</v>
      </c>
      <c r="T19" s="68">
        <f>VLOOKUP(A19,'Ensino-2.oQuadrimestre-2019-202'!$A$1:$H$645,7,FALSE)</f>
        <v>2835120.77</v>
      </c>
      <c r="U19" s="68">
        <f>VLOOKUP(A19,'Ensino-2.oQuadrimestre-2019-202'!$A$1:$H$645,8,FALSE)</f>
        <v>2539207.77</v>
      </c>
      <c r="V19" s="69">
        <f t="shared" si="3"/>
        <v>0.23303837078836107</v>
      </c>
      <c r="W19" s="70">
        <f t="shared" si="4"/>
        <v>8.8904469895879412</v>
      </c>
      <c r="X19" s="71">
        <f t="shared" si="5"/>
        <v>-4.5284602028604697</v>
      </c>
      <c r="Y19" s="71">
        <f t="shared" si="6"/>
        <v>3.2250079990048612</v>
      </c>
      <c r="Z19" s="72">
        <f t="shared" si="6"/>
        <v>-10.090232939697451</v>
      </c>
      <c r="AA19" s="70">
        <f t="shared" si="7"/>
        <v>-4.3560856848499672</v>
      </c>
      <c r="AB19" s="70">
        <f t="shared" si="8"/>
        <v>-6.1927315718739795</v>
      </c>
      <c r="AC19" s="70">
        <f t="shared" si="9"/>
        <v>-10.489268139554108</v>
      </c>
    </row>
    <row r="20" spans="1:29" ht="15.75" thickBot="1" x14ac:dyDescent="0.3">
      <c r="A20" s="61">
        <f>VLOOKUP(B20,cod_ibge!$C$2:$D$646,2,FALSE)</f>
        <v>3501152</v>
      </c>
      <c r="B20" s="62" t="s">
        <v>20</v>
      </c>
      <c r="C20" s="63">
        <f>VLOOKUP(A20,'[1]2019completo'!$C$3:$F$646,3,FALSE)</f>
        <v>18628</v>
      </c>
      <c r="D20" s="64" t="str">
        <f>VLOOKUP(A20,'[1]2019completo'!$C$3:$F$646,4,FALSE)</f>
        <v>Pequeno</v>
      </c>
      <c r="E20" s="65">
        <f>VLOOKUP(A20,'RCL 2019'!$A$1:$E$645,5,FALSE)</f>
        <v>73907424.819999993</v>
      </c>
      <c r="F20" s="65">
        <f>VLOOKUP(A20,'RCL 2020'!$A$1:$E$645,5,FALSE)</f>
        <v>80736024.689999998</v>
      </c>
      <c r="G20" s="66">
        <f>VLOOKUP(A20,'Saude-2.oQuadrimestre-2019-2020'!$A$1:$H$645,3,FALSE)</f>
        <v>42879414.200000003</v>
      </c>
      <c r="H20" s="66">
        <f>VLOOKUP(A20,'Saude-2.oQuadrimestre-2019-2020'!$A$1:$H$645,4,FALSE)</f>
        <v>9785833.3800000008</v>
      </c>
      <c r="I20" s="66">
        <f>VLOOKUP(A20,'Saude-2.oQuadrimestre-2019-2020'!$A$1:$H$645,5,FALSE)</f>
        <v>8609258.2899999991</v>
      </c>
      <c r="J20" s="67">
        <f t="shared" si="10"/>
        <v>0.20077835601588043</v>
      </c>
      <c r="K20" s="66">
        <f>VLOOKUP(A20,'Saude-2.oQuadrimestre-2019-2020'!$A$1:$H$645,6,FALSE)</f>
        <v>41285086.07</v>
      </c>
      <c r="L20" s="66">
        <f>VLOOKUP(A20,'Saude-2.oQuadrimestre-2019-2020'!$A$1:$H$645,7,FALSE)</f>
        <v>11505053.49</v>
      </c>
      <c r="M20" s="66">
        <f>VLOOKUP(A20,'Saude-2.oQuadrimestre-2019-2020'!$A$1:$H$645,8,FALSE)</f>
        <v>10364679.970000001</v>
      </c>
      <c r="N20" s="67">
        <f t="shared" si="11"/>
        <v>0.25105143180339751</v>
      </c>
      <c r="O20" s="68">
        <f>VLOOKUP(A20,'Ensino-2.oQuadrimestre-2019-202'!$A$1:$H$645,3,FALSE)</f>
        <v>43588149.369999997</v>
      </c>
      <c r="P20" s="68">
        <f>VLOOKUP(A20,'Ensino-2.oQuadrimestre-2019-202'!$A$1:$H$645,4,FALSE)</f>
        <v>13613836.810000001</v>
      </c>
      <c r="Q20" s="68">
        <f>VLOOKUP(A20,'Ensino-2.oQuadrimestre-2019-202'!$A$1:$H$645,5,FALSE)</f>
        <v>12207629.390000001</v>
      </c>
      <c r="R20" s="69">
        <f t="shared" si="2"/>
        <v>0.28006762311414007</v>
      </c>
      <c r="S20" s="68">
        <f>VLOOKUP(A20,'Ensino-2.oQuadrimestre-2019-202'!$A$1:$H$645,6,FALSE)</f>
        <v>42001001.469999999</v>
      </c>
      <c r="T20" s="68">
        <f>VLOOKUP(A20,'Ensino-2.oQuadrimestre-2019-202'!$A$1:$H$645,7,FALSE)</f>
        <v>12134163.289999999</v>
      </c>
      <c r="U20" s="68">
        <f>VLOOKUP(A20,'Ensino-2.oQuadrimestre-2019-202'!$A$1:$H$645,8,FALSE)</f>
        <v>10645197.33</v>
      </c>
      <c r="V20" s="69">
        <f t="shared" si="3"/>
        <v>0.25345103586645501</v>
      </c>
      <c r="W20" s="70">
        <f t="shared" si="4"/>
        <v>9.2393962942571992</v>
      </c>
      <c r="X20" s="71">
        <f t="shared" si="5"/>
        <v>-3.7181667701048084</v>
      </c>
      <c r="Y20" s="71">
        <f t="shared" si="6"/>
        <v>17.568458844943049</v>
      </c>
      <c r="Z20" s="72">
        <f t="shared" si="6"/>
        <v>20.389929316431296</v>
      </c>
      <c r="AA20" s="70">
        <f t="shared" si="7"/>
        <v>-3.6412371778563504</v>
      </c>
      <c r="AB20" s="70">
        <f t="shared" si="8"/>
        <v>-10.86889420411674</v>
      </c>
      <c r="AC20" s="70">
        <f t="shared" si="9"/>
        <v>-12.798816298272309</v>
      </c>
    </row>
    <row r="21" spans="1:29" ht="15.75" thickBot="1" x14ac:dyDescent="0.3">
      <c r="A21" s="61">
        <f>VLOOKUP(B21,cod_ibge!$C$2:$D$646,2,FALSE)</f>
        <v>3501202</v>
      </c>
      <c r="B21" s="62" t="s">
        <v>21</v>
      </c>
      <c r="C21" s="63">
        <f>VLOOKUP(A21,'[1]2019completo'!$C$3:$F$646,3,FALSE)</f>
        <v>3679</v>
      </c>
      <c r="D21" s="64" t="str">
        <f>VLOOKUP(A21,'[1]2019completo'!$C$3:$F$646,4,FALSE)</f>
        <v>Muito Pequeno</v>
      </c>
      <c r="E21" s="65">
        <f>VLOOKUP(A21,'RCL 2019'!$A$1:$E$645,5,FALSE)</f>
        <v>19208925.02</v>
      </c>
      <c r="F21" s="65">
        <f>VLOOKUP(A21,'RCL 2020'!$A$1:$E$645,5,FALSE)</f>
        <v>20657380.850000001</v>
      </c>
      <c r="G21" s="66">
        <f>VLOOKUP(A21,'Saude-2.oQuadrimestre-2019-2020'!$A$1:$H$645,3,FALSE)</f>
        <v>11585003.859999999</v>
      </c>
      <c r="H21" s="66">
        <f>VLOOKUP(A21,'Saude-2.oQuadrimestre-2019-2020'!$A$1:$H$645,4,FALSE)</f>
        <v>2776641.47</v>
      </c>
      <c r="I21" s="66">
        <f>VLOOKUP(A21,'Saude-2.oQuadrimestre-2019-2020'!$A$1:$H$645,5,FALSE)</f>
        <v>2776641.47</v>
      </c>
      <c r="J21" s="67">
        <f t="shared" si="10"/>
        <v>0.2396754894132595</v>
      </c>
      <c r="K21" s="66">
        <f>VLOOKUP(A21,'Saude-2.oQuadrimestre-2019-2020'!$A$1:$H$645,6,FALSE)</f>
        <v>11004780.560000001</v>
      </c>
      <c r="L21" s="66">
        <f>VLOOKUP(A21,'Saude-2.oQuadrimestre-2019-2020'!$A$1:$H$645,7,FALSE)</f>
        <v>2505878.89</v>
      </c>
      <c r="M21" s="66">
        <f>VLOOKUP(A21,'Saude-2.oQuadrimestre-2019-2020'!$A$1:$H$645,8,FALSE)</f>
        <v>2505878.89</v>
      </c>
      <c r="N21" s="67">
        <f t="shared" si="11"/>
        <v>0.22770821065785976</v>
      </c>
      <c r="O21" s="68">
        <f>VLOOKUP(A21,'Ensino-2.oQuadrimestre-2019-202'!$A$1:$H$645,3,FALSE)</f>
        <v>11939371.439999999</v>
      </c>
      <c r="P21" s="68">
        <f>VLOOKUP(A21,'Ensino-2.oQuadrimestre-2019-202'!$A$1:$H$645,4,FALSE)</f>
        <v>3848899.19</v>
      </c>
      <c r="Q21" s="68">
        <f>VLOOKUP(A21,'Ensino-2.oQuadrimestre-2019-202'!$A$1:$H$645,5,FALSE)</f>
        <v>3832186.13</v>
      </c>
      <c r="R21" s="69">
        <f t="shared" si="2"/>
        <v>0.32097050914767422</v>
      </c>
      <c r="S21" s="68">
        <f>VLOOKUP(A21,'Ensino-2.oQuadrimestre-2019-202'!$A$1:$H$645,6,FALSE)</f>
        <v>11362738.26</v>
      </c>
      <c r="T21" s="68">
        <f>VLOOKUP(A21,'Ensino-2.oQuadrimestre-2019-202'!$A$1:$H$645,7,FALSE)</f>
        <v>3881586.37</v>
      </c>
      <c r="U21" s="68">
        <f>VLOOKUP(A21,'Ensino-2.oQuadrimestre-2019-202'!$A$1:$H$645,8,FALSE)</f>
        <v>3881586.37</v>
      </c>
      <c r="V21" s="69">
        <f t="shared" si="3"/>
        <v>0.34160659879531541</v>
      </c>
      <c r="W21" s="70">
        <f t="shared" si="4"/>
        <v>7.540535602548788</v>
      </c>
      <c r="X21" s="71">
        <f t="shared" si="5"/>
        <v>-5.0083997123501947</v>
      </c>
      <c r="Y21" s="71">
        <f t="shared" si="6"/>
        <v>-9.7514419101433383</v>
      </c>
      <c r="Z21" s="72">
        <f t="shared" si="6"/>
        <v>-9.7514419101433383</v>
      </c>
      <c r="AA21" s="70">
        <f t="shared" si="7"/>
        <v>-4.8296778678660468</v>
      </c>
      <c r="AB21" s="70">
        <f t="shared" si="8"/>
        <v>0.84926048686664013</v>
      </c>
      <c r="AC21" s="70">
        <f t="shared" si="9"/>
        <v>1.2890876988796007</v>
      </c>
    </row>
    <row r="22" spans="1:29" ht="15.75" thickBot="1" x14ac:dyDescent="0.3">
      <c r="A22" s="61">
        <f>VLOOKUP(B22,cod_ibge!$C$2:$D$646,2,FALSE)</f>
        <v>3501301</v>
      </c>
      <c r="B22" s="62" t="s">
        <v>22</v>
      </c>
      <c r="C22" s="63">
        <f>VLOOKUP(A22,'[1]2019completo'!$C$3:$F$646,3,FALSE)</f>
        <v>24915</v>
      </c>
      <c r="D22" s="64" t="str">
        <f>VLOOKUP(A22,'[1]2019completo'!$C$3:$F$646,4,FALSE)</f>
        <v>Médio</v>
      </c>
      <c r="E22" s="65">
        <f>VLOOKUP(A22,'RCL 2019'!$A$1:$E$645,5,FALSE)</f>
        <v>65144098.359999999</v>
      </c>
      <c r="F22" s="65">
        <f>VLOOKUP(A22,'RCL 2020'!$A$1:$E$645,5,FALSE)</f>
        <v>72855724.400000006</v>
      </c>
      <c r="G22" s="66">
        <f>VLOOKUP(A22,'Saude-2.oQuadrimestre-2019-2020'!$A$1:$H$645,3,FALSE)</f>
        <v>28494108.940000001</v>
      </c>
      <c r="H22" s="66">
        <f>VLOOKUP(A22,'Saude-2.oQuadrimestre-2019-2020'!$A$1:$H$645,4,FALSE)</f>
        <v>7876103</v>
      </c>
      <c r="I22" s="66">
        <f>VLOOKUP(A22,'Saude-2.oQuadrimestre-2019-2020'!$A$1:$H$645,5,FALSE)</f>
        <v>6714405.4900000002</v>
      </c>
      <c r="J22" s="67">
        <f t="shared" si="10"/>
        <v>0.23564188317446644</v>
      </c>
      <c r="K22" s="66">
        <f>VLOOKUP(A22,'Saude-2.oQuadrimestre-2019-2020'!$A$1:$H$645,6,FALSE)</f>
        <v>28220209.539999999</v>
      </c>
      <c r="L22" s="66">
        <f>VLOOKUP(A22,'Saude-2.oQuadrimestre-2019-2020'!$A$1:$H$645,7,FALSE)</f>
        <v>8152902.6299999999</v>
      </c>
      <c r="M22" s="66">
        <f>VLOOKUP(A22,'Saude-2.oQuadrimestre-2019-2020'!$A$1:$H$645,8,FALSE)</f>
        <v>6885810</v>
      </c>
      <c r="N22" s="67">
        <f t="shared" si="11"/>
        <v>0.24400279488498794</v>
      </c>
      <c r="O22" s="68">
        <f>VLOOKUP(A22,'Ensino-2.oQuadrimestre-2019-202'!$A$1:$H$645,3,FALSE)</f>
        <v>28494108.940000001</v>
      </c>
      <c r="P22" s="68">
        <f>VLOOKUP(A22,'Ensino-2.oQuadrimestre-2019-202'!$A$1:$H$645,4,FALSE)</f>
        <v>9234304.6199999992</v>
      </c>
      <c r="Q22" s="68">
        <f>VLOOKUP(A22,'Ensino-2.oQuadrimestre-2019-202'!$A$1:$H$645,5,FALSE)</f>
        <v>7968058.1399999997</v>
      </c>
      <c r="R22" s="69">
        <f t="shared" si="2"/>
        <v>0.27963878978557732</v>
      </c>
      <c r="S22" s="68">
        <f>VLOOKUP(A22,'Ensino-2.oQuadrimestre-2019-202'!$A$1:$H$645,6,FALSE)</f>
        <v>28220209.539999999</v>
      </c>
      <c r="T22" s="68">
        <f>VLOOKUP(A22,'Ensino-2.oQuadrimestre-2019-202'!$A$1:$H$645,7,FALSE)</f>
        <v>9168369.9900000002</v>
      </c>
      <c r="U22" s="68">
        <f>VLOOKUP(A22,'Ensino-2.oQuadrimestre-2019-202'!$A$1:$H$645,8,FALSE)</f>
        <v>7418859.1600000001</v>
      </c>
      <c r="V22" s="69">
        <f t="shared" si="3"/>
        <v>0.26289171061909844</v>
      </c>
      <c r="W22" s="70">
        <f t="shared" si="4"/>
        <v>11.837796875142761</v>
      </c>
      <c r="X22" s="71">
        <f t="shared" si="5"/>
        <v>-0.9612492202397056</v>
      </c>
      <c r="Y22" s="71">
        <f t="shared" si="6"/>
        <v>3.5144236940527556</v>
      </c>
      <c r="Z22" s="72">
        <f t="shared" si="6"/>
        <v>2.5527875886447213</v>
      </c>
      <c r="AA22" s="70">
        <f t="shared" si="7"/>
        <v>-0.9612492202397056</v>
      </c>
      <c r="AB22" s="70">
        <f t="shared" si="8"/>
        <v>-0.71401835561277993</v>
      </c>
      <c r="AC22" s="70">
        <f t="shared" si="9"/>
        <v>-6.8925071874538251</v>
      </c>
    </row>
    <row r="23" spans="1:29" ht="15.75" thickBot="1" x14ac:dyDescent="0.3">
      <c r="A23" s="61">
        <f>VLOOKUP(B23,cod_ibge!$C$2:$D$646,2,FALSE)</f>
        <v>3501400</v>
      </c>
      <c r="B23" s="62" t="s">
        <v>23</v>
      </c>
      <c r="C23" s="63">
        <f>VLOOKUP(A23,'[1]2019completo'!$C$3:$F$646,3,FALSE)</f>
        <v>5227</v>
      </c>
      <c r="D23" s="64" t="str">
        <f>VLOOKUP(A23,'[1]2019completo'!$C$3:$F$646,4,FALSE)</f>
        <v>Pequeno</v>
      </c>
      <c r="E23" s="65">
        <f>VLOOKUP(A23,'RCL 2019'!$A$1:$E$645,5,FALSE)</f>
        <v>15687013.529999999</v>
      </c>
      <c r="F23" s="65">
        <f>VLOOKUP(A23,'RCL 2020'!$A$1:$E$645,5,FALSE)</f>
        <v>17188920.140000001</v>
      </c>
      <c r="G23" s="66">
        <f>VLOOKUP(A23,'Saude-2.oQuadrimestre-2019-2020'!$A$1:$H$645,3,FALSE)</f>
        <v>9266684.6300000008</v>
      </c>
      <c r="H23" s="66">
        <f>VLOOKUP(A23,'Saude-2.oQuadrimestre-2019-2020'!$A$1:$H$645,4,FALSE)</f>
        <v>2158234.25</v>
      </c>
      <c r="I23" s="66">
        <f>VLOOKUP(A23,'Saude-2.oQuadrimestre-2019-2020'!$A$1:$H$645,5,FALSE)</f>
        <v>1882987.54</v>
      </c>
      <c r="J23" s="67">
        <f t="shared" si="10"/>
        <v>0.20319970034417797</v>
      </c>
      <c r="K23" s="66">
        <f>VLOOKUP(A23,'Saude-2.oQuadrimestre-2019-2020'!$A$1:$H$645,6,FALSE)</f>
        <v>8296047.75</v>
      </c>
      <c r="L23" s="66">
        <f>VLOOKUP(A23,'Saude-2.oQuadrimestre-2019-2020'!$A$1:$H$645,7,FALSE)</f>
        <v>1863901.02</v>
      </c>
      <c r="M23" s="66">
        <f>VLOOKUP(A23,'Saude-2.oQuadrimestre-2019-2020'!$A$1:$H$645,8,FALSE)</f>
        <v>1757658.18</v>
      </c>
      <c r="N23" s="67">
        <f t="shared" si="11"/>
        <v>0.21186693145540295</v>
      </c>
      <c r="O23" s="68">
        <f>VLOOKUP(A23,'Ensino-2.oQuadrimestre-2019-202'!$A$1:$H$645,3,FALSE)</f>
        <v>9621052.2100000009</v>
      </c>
      <c r="P23" s="68">
        <f>VLOOKUP(A23,'Ensino-2.oQuadrimestre-2019-202'!$A$1:$H$645,4,FALSE)</f>
        <v>2297563.7799999998</v>
      </c>
      <c r="Q23" s="68">
        <f>VLOOKUP(A23,'Ensino-2.oQuadrimestre-2019-202'!$A$1:$H$645,5,FALSE)</f>
        <v>2148694.7799999998</v>
      </c>
      <c r="R23" s="69">
        <f t="shared" si="2"/>
        <v>0.22333261821058131</v>
      </c>
      <c r="S23" s="68">
        <f>VLOOKUP(A23,'Ensino-2.oQuadrimestre-2019-202'!$A$1:$H$645,6,FALSE)</f>
        <v>8654005.4499999993</v>
      </c>
      <c r="T23" s="68">
        <f>VLOOKUP(A23,'Ensino-2.oQuadrimestre-2019-202'!$A$1:$H$645,7,FALSE)</f>
        <v>2468112.0099999998</v>
      </c>
      <c r="U23" s="68">
        <f>VLOOKUP(A23,'Ensino-2.oQuadrimestre-2019-202'!$A$1:$H$645,8,FALSE)</f>
        <v>2282658.88</v>
      </c>
      <c r="V23" s="69">
        <f t="shared" si="3"/>
        <v>0.26376905967860237</v>
      </c>
      <c r="W23" s="70">
        <f t="shared" si="4"/>
        <v>9.574203573725109</v>
      </c>
      <c r="X23" s="71">
        <f t="shared" si="5"/>
        <v>-10.474478400372634</v>
      </c>
      <c r="Y23" s="71">
        <f t="shared" si="6"/>
        <v>-13.637686919295252</v>
      </c>
      <c r="Z23" s="72">
        <f t="shared" si="6"/>
        <v>-6.6558783495720908</v>
      </c>
      <c r="AA23" s="70">
        <f t="shared" si="7"/>
        <v>-10.051361731462856</v>
      </c>
      <c r="AB23" s="70">
        <f t="shared" si="8"/>
        <v>7.4230030732813868</v>
      </c>
      <c r="AC23" s="70">
        <f t="shared" si="9"/>
        <v>6.2346733117674402</v>
      </c>
    </row>
    <row r="24" spans="1:29" ht="15.75" thickBot="1" x14ac:dyDescent="0.3">
      <c r="A24" s="61">
        <f>VLOOKUP(B24,cod_ibge!$C$2:$D$646,2,FALSE)</f>
        <v>3501509</v>
      </c>
      <c r="B24" s="62" t="s">
        <v>24</v>
      </c>
      <c r="C24" s="63">
        <f>VLOOKUP(A24,'[1]2019completo'!$C$3:$F$646,3,FALSE)</f>
        <v>3222</v>
      </c>
      <c r="D24" s="64" t="str">
        <f>VLOOKUP(A24,'[1]2019completo'!$C$3:$F$646,4,FALSE)</f>
        <v>Muito Pequeno</v>
      </c>
      <c r="E24" s="65">
        <f>VLOOKUP(A24,'RCL 2019'!$A$1:$E$645,5,FALSE)</f>
        <v>14097057.210000001</v>
      </c>
      <c r="F24" s="65">
        <f>VLOOKUP(A24,'RCL 2020'!$A$1:$E$645,5,FALSE)</f>
        <v>15939608.68</v>
      </c>
      <c r="G24" s="66">
        <f>VLOOKUP(A24,'Saude-2.oQuadrimestre-2019-2020'!$A$1:$H$645,3,FALSE)</f>
        <v>8424986.2400000002</v>
      </c>
      <c r="H24" s="66">
        <f>VLOOKUP(A24,'Saude-2.oQuadrimestre-2019-2020'!$A$1:$H$645,4,FALSE)</f>
        <v>1666419.02</v>
      </c>
      <c r="I24" s="66">
        <f>VLOOKUP(A24,'Saude-2.oQuadrimestre-2019-2020'!$A$1:$H$645,5,FALSE)</f>
        <v>1602125.89</v>
      </c>
      <c r="J24" s="67">
        <f t="shared" si="10"/>
        <v>0.19016362096752812</v>
      </c>
      <c r="K24" s="66">
        <f>VLOOKUP(A24,'Saude-2.oQuadrimestre-2019-2020'!$A$1:$H$645,6,FALSE)</f>
        <v>7562414.8200000003</v>
      </c>
      <c r="L24" s="66">
        <f>VLOOKUP(A24,'Saude-2.oQuadrimestre-2019-2020'!$A$1:$H$645,7,FALSE)</f>
        <v>1613497.59</v>
      </c>
      <c r="M24" s="66">
        <f>VLOOKUP(A24,'Saude-2.oQuadrimestre-2019-2020'!$A$1:$H$645,8,FALSE)</f>
        <v>1468193.04</v>
      </c>
      <c r="N24" s="67">
        <f t="shared" si="11"/>
        <v>0.19414341515849298</v>
      </c>
      <c r="O24" s="68">
        <f>VLOOKUP(A24,'Ensino-2.oQuadrimestre-2019-202'!$A$1:$H$645,3,FALSE)</f>
        <v>8424986.2400000002</v>
      </c>
      <c r="P24" s="68">
        <f>VLOOKUP(A24,'Ensino-2.oQuadrimestre-2019-202'!$A$1:$H$645,4,FALSE)</f>
        <v>2343971.94</v>
      </c>
      <c r="Q24" s="68">
        <f>VLOOKUP(A24,'Ensino-2.oQuadrimestre-2019-202'!$A$1:$H$645,5,FALSE)</f>
        <v>2343971.94</v>
      </c>
      <c r="R24" s="69">
        <f t="shared" si="2"/>
        <v>0.27821670839903945</v>
      </c>
      <c r="S24" s="68">
        <f>VLOOKUP(A24,'Ensino-2.oQuadrimestre-2019-202'!$A$1:$H$645,6,FALSE)</f>
        <v>7920372.5199999996</v>
      </c>
      <c r="T24" s="68">
        <f>VLOOKUP(A24,'Ensino-2.oQuadrimestre-2019-202'!$A$1:$H$645,7,FALSE)</f>
        <v>2193323.75</v>
      </c>
      <c r="U24" s="68">
        <f>VLOOKUP(A24,'Ensino-2.oQuadrimestre-2019-202'!$A$1:$H$645,8,FALSE)</f>
        <v>2180659.46</v>
      </c>
      <c r="V24" s="69">
        <f t="shared" si="3"/>
        <v>0.27532284049690131</v>
      </c>
      <c r="W24" s="70">
        <f t="shared" si="4"/>
        <v>13.070468840070761</v>
      </c>
      <c r="X24" s="71">
        <f t="shared" si="5"/>
        <v>-10.238253160636615</v>
      </c>
      <c r="Y24" s="71">
        <f t="shared" si="6"/>
        <v>-3.1757576794820745</v>
      </c>
      <c r="Z24" s="72">
        <f t="shared" si="6"/>
        <v>-8.3596957539959522</v>
      </c>
      <c r="AA24" s="70">
        <f t="shared" si="7"/>
        <v>-5.9894901383245536</v>
      </c>
      <c r="AB24" s="70">
        <f t="shared" si="8"/>
        <v>-6.4270475012597608</v>
      </c>
      <c r="AC24" s="70">
        <f t="shared" si="9"/>
        <v>-6.9673393786446089</v>
      </c>
    </row>
    <row r="25" spans="1:29" ht="15.75" thickBot="1" x14ac:dyDescent="0.3">
      <c r="A25" s="61">
        <f>VLOOKUP(B25,cod_ibge!$C$2:$D$646,2,FALSE)</f>
        <v>3501608</v>
      </c>
      <c r="B25" s="62" t="s">
        <v>25</v>
      </c>
      <c r="C25" s="63">
        <f>VLOOKUP(A25,'[1]2019completo'!$C$3:$F$646,3,FALSE)</f>
        <v>239597</v>
      </c>
      <c r="D25" s="64" t="str">
        <f>VLOOKUP(A25,'[1]2019completo'!$C$3:$F$646,4,FALSE)</f>
        <v>Grande</v>
      </c>
      <c r="E25" s="65">
        <f>VLOOKUP(A25,'RCL 2019'!$A$1:$E$645,5,FALSE)</f>
        <v>754126800.00999999</v>
      </c>
      <c r="F25" s="65">
        <f>VLOOKUP(A25,'RCL 2020'!$A$1:$E$645,5,FALSE)</f>
        <v>833667174.17999995</v>
      </c>
      <c r="G25" s="66">
        <f>VLOOKUP(A25,'Saude-2.oQuadrimestre-2019-2020'!$A$1:$H$645,3,FALSE)</f>
        <v>375488287.5</v>
      </c>
      <c r="H25" s="66">
        <f>VLOOKUP(A25,'Saude-2.oQuadrimestre-2019-2020'!$A$1:$H$645,4,FALSE)</f>
        <v>96304424.049999997</v>
      </c>
      <c r="I25" s="66">
        <f>VLOOKUP(A25,'Saude-2.oQuadrimestre-2019-2020'!$A$1:$H$645,5,FALSE)</f>
        <v>88107378.569999993</v>
      </c>
      <c r="J25" s="67">
        <f t="shared" si="10"/>
        <v>0.23464747504274683</v>
      </c>
      <c r="K25" s="66">
        <f>VLOOKUP(A25,'Saude-2.oQuadrimestre-2019-2020'!$A$1:$H$645,6,FALSE)</f>
        <v>361471701.94</v>
      </c>
      <c r="L25" s="66">
        <f>VLOOKUP(A25,'Saude-2.oQuadrimestre-2019-2020'!$A$1:$H$645,7,FALSE)</f>
        <v>106901263.70999999</v>
      </c>
      <c r="M25" s="66">
        <f>VLOOKUP(A25,'Saude-2.oQuadrimestre-2019-2020'!$A$1:$H$645,8,FALSE)</f>
        <v>93981555.060000002</v>
      </c>
      <c r="N25" s="67">
        <f t="shared" si="11"/>
        <v>0.25999699161955375</v>
      </c>
      <c r="O25" s="68">
        <f>VLOOKUP(A25,'Ensino-2.oQuadrimestre-2019-202'!$A$1:$H$645,3,FALSE)</f>
        <v>375488287.5</v>
      </c>
      <c r="P25" s="68">
        <f>VLOOKUP(A25,'Ensino-2.oQuadrimestre-2019-202'!$A$1:$H$645,4,FALSE)</f>
        <v>98412651.680000007</v>
      </c>
      <c r="Q25" s="68">
        <f>VLOOKUP(A25,'Ensino-2.oQuadrimestre-2019-202'!$A$1:$H$645,5,FALSE)</f>
        <v>86451291.170000002</v>
      </c>
      <c r="R25" s="69">
        <f t="shared" si="2"/>
        <v>0.23023698487532718</v>
      </c>
      <c r="S25" s="68">
        <f>VLOOKUP(A25,'Ensino-2.oQuadrimestre-2019-202'!$A$1:$H$645,6,FALSE)</f>
        <v>364426765.50999999</v>
      </c>
      <c r="T25" s="68">
        <f>VLOOKUP(A25,'Ensino-2.oQuadrimestre-2019-202'!$A$1:$H$645,7,FALSE)</f>
        <v>91553257.829999998</v>
      </c>
      <c r="U25" s="68">
        <f>VLOOKUP(A25,'Ensino-2.oQuadrimestre-2019-202'!$A$1:$H$645,8,FALSE)</f>
        <v>80884527.209999993</v>
      </c>
      <c r="V25" s="69">
        <f t="shared" si="3"/>
        <v>0.2219500181245071</v>
      </c>
      <c r="W25" s="70">
        <f t="shared" si="4"/>
        <v>10.547347497654934</v>
      </c>
      <c r="X25" s="71">
        <f t="shared" si="5"/>
        <v>-3.7328955460428319</v>
      </c>
      <c r="Y25" s="71">
        <f t="shared" si="6"/>
        <v>11.003481682729607</v>
      </c>
      <c r="Z25" s="72">
        <f t="shared" si="6"/>
        <v>6.6670653302130249</v>
      </c>
      <c r="AA25" s="70">
        <f t="shared" si="7"/>
        <v>-2.9459033365987506</v>
      </c>
      <c r="AB25" s="70">
        <f t="shared" si="8"/>
        <v>-6.9700325444985598</v>
      </c>
      <c r="AC25" s="70">
        <f t="shared" si="9"/>
        <v>-6.4391912308786488</v>
      </c>
    </row>
    <row r="26" spans="1:29" ht="15.75" thickBot="1" x14ac:dyDescent="0.3">
      <c r="A26" s="61">
        <f>VLOOKUP(B26,cod_ibge!$C$2:$D$646,2,FALSE)</f>
        <v>3501707</v>
      </c>
      <c r="B26" s="62" t="s">
        <v>26</v>
      </c>
      <c r="C26" s="63">
        <f>VLOOKUP(A26,'[1]2019completo'!$C$3:$F$646,3,FALSE)</f>
        <v>40504</v>
      </c>
      <c r="D26" s="64" t="str">
        <f>VLOOKUP(A26,'[1]2019completo'!$C$3:$F$646,4,FALSE)</f>
        <v>Médio</v>
      </c>
      <c r="E26" s="65">
        <f>VLOOKUP(A26,'RCL 2019'!$A$1:$E$645,5,FALSE)</f>
        <v>98462809.219999999</v>
      </c>
      <c r="F26" s="65">
        <f>VLOOKUP(A26,'RCL 2020'!$A$1:$E$645,5,FALSE)</f>
        <v>110839328.52</v>
      </c>
      <c r="G26" s="66">
        <f>VLOOKUP(A26,'Saude-2.oQuadrimestre-2019-2020'!$A$1:$H$645,3,FALSE)</f>
        <v>43047744.530000001</v>
      </c>
      <c r="H26" s="66">
        <f>VLOOKUP(A26,'Saude-2.oQuadrimestre-2019-2020'!$A$1:$H$645,4,FALSE)</f>
        <v>17104775.219999999</v>
      </c>
      <c r="I26" s="66">
        <f>VLOOKUP(A26,'Saude-2.oQuadrimestre-2019-2020'!$A$1:$H$645,5,FALSE)</f>
        <v>14504908.92</v>
      </c>
      <c r="J26" s="67">
        <f t="shared" si="10"/>
        <v>0.33694933563572699</v>
      </c>
      <c r="K26" s="66">
        <f>VLOOKUP(A26,'Saude-2.oQuadrimestre-2019-2020'!$A$1:$H$645,6,FALSE)</f>
        <v>39490794.619999997</v>
      </c>
      <c r="L26" s="66">
        <f>VLOOKUP(A26,'Saude-2.oQuadrimestre-2019-2020'!$A$1:$H$645,7,FALSE)</f>
        <v>18711889.329999998</v>
      </c>
      <c r="M26" s="66">
        <f>VLOOKUP(A26,'Saude-2.oQuadrimestre-2019-2020'!$A$1:$H$645,8,FALSE)</f>
        <v>15628942.42</v>
      </c>
      <c r="N26" s="67">
        <f t="shared" si="11"/>
        <v>0.39576165965738169</v>
      </c>
      <c r="O26" s="68">
        <f>VLOOKUP(A26,'Ensino-2.oQuadrimestre-2019-202'!$A$1:$H$645,3,FALSE)</f>
        <v>44110847.280000001</v>
      </c>
      <c r="P26" s="68">
        <f>VLOOKUP(A26,'Ensino-2.oQuadrimestre-2019-202'!$A$1:$H$645,4,FALSE)</f>
        <v>10807762.99</v>
      </c>
      <c r="Q26" s="68">
        <f>VLOOKUP(A26,'Ensino-2.oQuadrimestre-2019-202'!$A$1:$H$645,5,FALSE)</f>
        <v>9162444.2400000002</v>
      </c>
      <c r="R26" s="69">
        <f t="shared" si="2"/>
        <v>0.20771408406281694</v>
      </c>
      <c r="S26" s="68">
        <f>VLOOKUP(A26,'Ensino-2.oQuadrimestre-2019-202'!$A$1:$H$645,6,FALSE)</f>
        <v>40564667.719999999</v>
      </c>
      <c r="T26" s="68">
        <f>VLOOKUP(A26,'Ensino-2.oQuadrimestre-2019-202'!$A$1:$H$645,7,FALSE)</f>
        <v>10668180.5</v>
      </c>
      <c r="U26" s="68">
        <f>VLOOKUP(A26,'Ensino-2.oQuadrimestre-2019-202'!$A$1:$H$645,8,FALSE)</f>
        <v>8399816.5999999996</v>
      </c>
      <c r="V26" s="69">
        <f t="shared" si="3"/>
        <v>0.20707223976245109</v>
      </c>
      <c r="W26" s="70">
        <f t="shared" si="4"/>
        <v>12.569740187228021</v>
      </c>
      <c r="X26" s="71">
        <f t="shared" si="5"/>
        <v>-8.2628020325691232</v>
      </c>
      <c r="Y26" s="71">
        <f t="shared" si="6"/>
        <v>9.3957043534887177</v>
      </c>
      <c r="Z26" s="72">
        <f t="shared" si="6"/>
        <v>7.7493316655724298</v>
      </c>
      <c r="AA26" s="70">
        <f t="shared" si="7"/>
        <v>-8.0392460781587651</v>
      </c>
      <c r="AB26" s="70">
        <f t="shared" si="8"/>
        <v>-1.2915021372059179</v>
      </c>
      <c r="AC26" s="70">
        <f t="shared" si="9"/>
        <v>-8.3234082524686723</v>
      </c>
    </row>
    <row r="27" spans="1:29" ht="15.75" thickBot="1" x14ac:dyDescent="0.3">
      <c r="A27" s="61">
        <f>VLOOKUP(B27,cod_ibge!$C$2:$D$646,2,FALSE)</f>
        <v>3501806</v>
      </c>
      <c r="B27" s="62" t="s">
        <v>27</v>
      </c>
      <c r="C27" s="63">
        <f>VLOOKUP(A27,'[1]2019completo'!$C$3:$F$646,3,FALSE)</f>
        <v>5969</v>
      </c>
      <c r="D27" s="64" t="str">
        <f>VLOOKUP(A27,'[1]2019completo'!$C$3:$F$646,4,FALSE)</f>
        <v>Pequeno</v>
      </c>
      <c r="E27" s="65">
        <f>VLOOKUP(A27,'RCL 2019'!$A$1:$E$645,5,FALSE)</f>
        <v>21764234.73</v>
      </c>
      <c r="F27" s="65">
        <f>VLOOKUP(A27,'RCL 2020'!$A$1:$E$645,5,FALSE)</f>
        <v>24249310.149999999</v>
      </c>
      <c r="G27" s="66">
        <f>VLOOKUP(A27,'Saude-2.oQuadrimestre-2019-2020'!$A$1:$H$645,3,FALSE)</f>
        <v>11443042.85</v>
      </c>
      <c r="H27" s="66">
        <f>VLOOKUP(A27,'Saude-2.oQuadrimestre-2019-2020'!$A$1:$H$645,4,FALSE)</f>
        <v>3118856.89</v>
      </c>
      <c r="I27" s="66">
        <f>VLOOKUP(A27,'Saude-2.oQuadrimestre-2019-2020'!$A$1:$H$645,5,FALSE)</f>
        <v>3073445</v>
      </c>
      <c r="J27" s="67">
        <f t="shared" si="10"/>
        <v>0.26858634021456979</v>
      </c>
      <c r="K27" s="66">
        <f>VLOOKUP(A27,'Saude-2.oQuadrimestre-2019-2020'!$A$1:$H$645,6,FALSE)</f>
        <v>10656187.18</v>
      </c>
      <c r="L27" s="66">
        <f>VLOOKUP(A27,'Saude-2.oQuadrimestre-2019-2020'!$A$1:$H$645,7,FALSE)</f>
        <v>3307764.88</v>
      </c>
      <c r="M27" s="66">
        <f>VLOOKUP(A27,'Saude-2.oQuadrimestre-2019-2020'!$A$1:$H$645,8,FALSE)</f>
        <v>2849150.66</v>
      </c>
      <c r="N27" s="67">
        <f t="shared" si="11"/>
        <v>0.26737055307618951</v>
      </c>
      <c r="O27" s="68">
        <f>VLOOKUP(A27,'Ensino-2.oQuadrimestre-2019-202'!$A$1:$H$645,3,FALSE)</f>
        <v>11797410.43</v>
      </c>
      <c r="P27" s="68">
        <f>VLOOKUP(A27,'Ensino-2.oQuadrimestre-2019-202'!$A$1:$H$645,4,FALSE)</f>
        <v>3567373.22</v>
      </c>
      <c r="Q27" s="68">
        <f>VLOOKUP(A27,'Ensino-2.oQuadrimestre-2019-202'!$A$1:$H$645,5,FALSE)</f>
        <v>3526724.25</v>
      </c>
      <c r="R27" s="69">
        <f t="shared" si="2"/>
        <v>0.29894054046231905</v>
      </c>
      <c r="S27" s="68">
        <f>VLOOKUP(A27,'Ensino-2.oQuadrimestre-2019-202'!$A$1:$H$645,6,FALSE)</f>
        <v>11014144.880000001</v>
      </c>
      <c r="T27" s="68">
        <f>VLOOKUP(A27,'Ensino-2.oQuadrimestre-2019-202'!$A$1:$H$645,7,FALSE)</f>
        <v>2972345.42</v>
      </c>
      <c r="U27" s="68">
        <f>VLOOKUP(A27,'Ensino-2.oQuadrimestre-2019-202'!$A$1:$H$645,8,FALSE)</f>
        <v>2886260.65</v>
      </c>
      <c r="V27" s="69">
        <f t="shared" si="3"/>
        <v>0.2620503617344826</v>
      </c>
      <c r="W27" s="70">
        <f t="shared" si="4"/>
        <v>11.418161267000809</v>
      </c>
      <c r="X27" s="71">
        <f t="shared" si="5"/>
        <v>-6.8762800272132161</v>
      </c>
      <c r="Y27" s="71">
        <f t="shared" si="6"/>
        <v>6.0569624276668801</v>
      </c>
      <c r="Z27" s="72">
        <f t="shared" si="6"/>
        <v>-7.297815317990068</v>
      </c>
      <c r="AA27" s="70">
        <f t="shared" si="7"/>
        <v>-6.6393006723594921</v>
      </c>
      <c r="AB27" s="70">
        <f t="shared" si="8"/>
        <v>-16.679718193320976</v>
      </c>
      <c r="AC27" s="70">
        <f t="shared" si="9"/>
        <v>-18.160297051860521</v>
      </c>
    </row>
    <row r="28" spans="1:29" ht="15.75" thickBot="1" x14ac:dyDescent="0.3">
      <c r="A28" s="61">
        <f>VLOOKUP(B28,cod_ibge!$C$2:$D$646,2,FALSE)</f>
        <v>3501905</v>
      </c>
      <c r="B28" s="62" t="s">
        <v>28</v>
      </c>
      <c r="C28" s="63">
        <f>VLOOKUP(A28,'[1]2019completo'!$C$3:$F$646,3,FALSE)</f>
        <v>72195</v>
      </c>
      <c r="D28" s="64" t="str">
        <f>VLOOKUP(A28,'[1]2019completo'!$C$3:$F$646,4,FALSE)</f>
        <v>Médio</v>
      </c>
      <c r="E28" s="65">
        <f>VLOOKUP(A28,'RCL 2019'!$A$1:$E$645,5,FALSE)</f>
        <v>262165014.16</v>
      </c>
      <c r="F28" s="65">
        <f>VLOOKUP(A28,'RCL 2020'!$A$1:$E$645,5,FALSE)</f>
        <v>302902221.37</v>
      </c>
      <c r="G28" s="66">
        <f>VLOOKUP(A28,'Saude-2.oQuadrimestre-2019-2020'!$A$1:$H$645,3,FALSE)</f>
        <v>135135326.75999999</v>
      </c>
      <c r="H28" s="66">
        <f>VLOOKUP(A28,'Saude-2.oQuadrimestre-2019-2020'!$A$1:$H$645,4,FALSE)</f>
        <v>38338889.75</v>
      </c>
      <c r="I28" s="66">
        <f>VLOOKUP(A28,'Saude-2.oQuadrimestre-2019-2020'!$A$1:$H$645,5,FALSE)</f>
        <v>32768255.32</v>
      </c>
      <c r="J28" s="67">
        <f t="shared" si="10"/>
        <v>0.24248474551881125</v>
      </c>
      <c r="K28" s="66">
        <f>VLOOKUP(A28,'Saude-2.oQuadrimestre-2019-2020'!$A$1:$H$645,6,FALSE)</f>
        <v>131423000.81</v>
      </c>
      <c r="L28" s="66">
        <f>VLOOKUP(A28,'Saude-2.oQuadrimestre-2019-2020'!$A$1:$H$645,7,FALSE)</f>
        <v>33940794.219999999</v>
      </c>
      <c r="M28" s="66">
        <f>VLOOKUP(A28,'Saude-2.oQuadrimestre-2019-2020'!$A$1:$H$645,8,FALSE)</f>
        <v>30561244.960000001</v>
      </c>
      <c r="N28" s="67">
        <f t="shared" si="11"/>
        <v>0.23254106793819754</v>
      </c>
      <c r="O28" s="68">
        <f>VLOOKUP(A28,'Ensino-2.oQuadrimestre-2019-202'!$A$1:$H$645,3,FALSE)</f>
        <v>136670919.63</v>
      </c>
      <c r="P28" s="68">
        <f>VLOOKUP(A28,'Ensino-2.oQuadrimestre-2019-202'!$A$1:$H$645,4,FALSE)</f>
        <v>39227751.82</v>
      </c>
      <c r="Q28" s="68">
        <f>VLOOKUP(A28,'Ensino-2.oQuadrimestre-2019-202'!$A$1:$H$645,5,FALSE)</f>
        <v>34706339.950000003</v>
      </c>
      <c r="R28" s="69">
        <f t="shared" si="2"/>
        <v>0.25394092645281197</v>
      </c>
      <c r="S28" s="68">
        <f>VLOOKUP(A28,'Ensino-2.oQuadrimestre-2019-202'!$A$1:$H$645,6,FALSE)</f>
        <v>132974150.84999999</v>
      </c>
      <c r="T28" s="68">
        <f>VLOOKUP(A28,'Ensino-2.oQuadrimestre-2019-202'!$A$1:$H$645,7,FALSE)</f>
        <v>38706424.009999998</v>
      </c>
      <c r="U28" s="68">
        <f>VLOOKUP(A28,'Ensino-2.oQuadrimestre-2019-202'!$A$1:$H$645,8,FALSE)</f>
        <v>34880132.490000002</v>
      </c>
      <c r="V28" s="69">
        <f t="shared" si="3"/>
        <v>0.26230761593165686</v>
      </c>
      <c r="W28" s="70">
        <f t="shared" si="4"/>
        <v>15.538765666549995</v>
      </c>
      <c r="X28" s="71">
        <f t="shared" si="5"/>
        <v>-2.7471173075217186</v>
      </c>
      <c r="Y28" s="71">
        <f t="shared" si="6"/>
        <v>-11.471629874206259</v>
      </c>
      <c r="Z28" s="72">
        <f t="shared" si="6"/>
        <v>-6.735208629349752</v>
      </c>
      <c r="AA28" s="70">
        <f t="shared" si="7"/>
        <v>-2.704868592388209</v>
      </c>
      <c r="AB28" s="70">
        <f t="shared" si="8"/>
        <v>-1.3289770272641701</v>
      </c>
      <c r="AC28" s="70">
        <f t="shared" si="9"/>
        <v>0.50075156369232499</v>
      </c>
    </row>
    <row r="29" spans="1:29" ht="15.75" thickBot="1" x14ac:dyDescent="0.3">
      <c r="A29" s="61">
        <f>VLOOKUP(B29,cod_ibge!$C$2:$D$646,2,FALSE)</f>
        <v>3502002</v>
      </c>
      <c r="B29" s="62" t="s">
        <v>29</v>
      </c>
      <c r="C29" s="63">
        <f>VLOOKUP(A29,'[1]2019completo'!$C$3:$F$646,3,FALSE)</f>
        <v>4995</v>
      </c>
      <c r="D29" s="64" t="str">
        <f>VLOOKUP(A29,'[1]2019completo'!$C$3:$F$646,4,FALSE)</f>
        <v>Muito Pequeno</v>
      </c>
      <c r="E29" s="65">
        <f>VLOOKUP(A29,'RCL 2019'!$A$1:$E$645,5,FALSE)</f>
        <v>25854999.77</v>
      </c>
      <c r="F29" s="65">
        <f>VLOOKUP(A29,'RCL 2020'!$A$1:$E$645,5,FALSE)</f>
        <v>27475277.699999999</v>
      </c>
      <c r="G29" s="66">
        <f>VLOOKUP(A29,'Saude-2.oQuadrimestre-2019-2020'!$A$1:$H$645,3,FALSE)</f>
        <v>15100421.09</v>
      </c>
      <c r="H29" s="66">
        <f>VLOOKUP(A29,'Saude-2.oQuadrimestre-2019-2020'!$A$1:$H$645,4,FALSE)</f>
        <v>3592072.05</v>
      </c>
      <c r="I29" s="66">
        <f>VLOOKUP(A29,'Saude-2.oQuadrimestre-2019-2020'!$A$1:$H$645,5,FALSE)</f>
        <v>3060930.54</v>
      </c>
      <c r="J29" s="67">
        <f t="shared" si="10"/>
        <v>0.20270497900399942</v>
      </c>
      <c r="K29" s="66">
        <f>VLOOKUP(A29,'Saude-2.oQuadrimestre-2019-2020'!$A$1:$H$645,6,FALSE)</f>
        <v>14237570.050000001</v>
      </c>
      <c r="L29" s="66">
        <f>VLOOKUP(A29,'Saude-2.oQuadrimestre-2019-2020'!$A$1:$H$645,7,FALSE)</f>
        <v>4124807.36</v>
      </c>
      <c r="M29" s="66">
        <f>VLOOKUP(A29,'Saude-2.oQuadrimestre-2019-2020'!$A$1:$H$645,8,FALSE)</f>
        <v>3058933.14</v>
      </c>
      <c r="N29" s="67">
        <f t="shared" si="11"/>
        <v>0.21484938295351882</v>
      </c>
      <c r="O29" s="68">
        <f>VLOOKUP(A29,'Ensino-2.oQuadrimestre-2019-202'!$A$1:$H$645,3,FALSE)</f>
        <v>15501281.35</v>
      </c>
      <c r="P29" s="68">
        <f>VLOOKUP(A29,'Ensino-2.oQuadrimestre-2019-202'!$A$1:$H$645,4,FALSE)</f>
        <v>4719709.6399999997</v>
      </c>
      <c r="Q29" s="68">
        <f>VLOOKUP(A29,'Ensino-2.oQuadrimestre-2019-202'!$A$1:$H$645,5,FALSE)</f>
        <v>4154269.69</v>
      </c>
      <c r="R29" s="69">
        <f t="shared" si="2"/>
        <v>0.26799524479310222</v>
      </c>
      <c r="S29" s="68">
        <f>VLOOKUP(A29,'Ensino-2.oQuadrimestre-2019-202'!$A$1:$H$645,6,FALSE)</f>
        <v>14595527.75</v>
      </c>
      <c r="T29" s="68">
        <f>VLOOKUP(A29,'Ensino-2.oQuadrimestre-2019-202'!$A$1:$H$645,7,FALSE)</f>
        <v>4490363.3499999996</v>
      </c>
      <c r="U29" s="68">
        <f>VLOOKUP(A29,'Ensino-2.oQuadrimestre-2019-202'!$A$1:$H$645,8,FALSE)</f>
        <v>3792667.03</v>
      </c>
      <c r="V29" s="69">
        <f t="shared" si="3"/>
        <v>0.25985131164578817</v>
      </c>
      <c r="W29" s="70">
        <f t="shared" si="4"/>
        <v>6.2667876403543268</v>
      </c>
      <c r="X29" s="71">
        <f t="shared" si="5"/>
        <v>-5.7140859506984718</v>
      </c>
      <c r="Y29" s="71">
        <f t="shared" si="6"/>
        <v>14.830863707202088</v>
      </c>
      <c r="Z29" s="72">
        <f t="shared" si="6"/>
        <v>-6.5254665987941912E-2</v>
      </c>
      <c r="AA29" s="70">
        <f t="shared" si="7"/>
        <v>-5.8430885779645543</v>
      </c>
      <c r="AB29" s="70">
        <f t="shared" si="8"/>
        <v>-4.8593304989838328</v>
      </c>
      <c r="AC29" s="70">
        <f t="shared" si="9"/>
        <v>-8.7043617045478854</v>
      </c>
    </row>
    <row r="30" spans="1:29" ht="15.75" thickBot="1" x14ac:dyDescent="0.3">
      <c r="A30" s="61">
        <f>VLOOKUP(B30,cod_ibge!$C$2:$D$646,2,FALSE)</f>
        <v>3502101</v>
      </c>
      <c r="B30" s="62" t="s">
        <v>30</v>
      </c>
      <c r="C30" s="63">
        <f>VLOOKUP(A30,'[1]2019completo'!$C$3:$F$646,3,FALSE)</f>
        <v>57157</v>
      </c>
      <c r="D30" s="64" t="str">
        <f>VLOOKUP(A30,'[1]2019completo'!$C$3:$F$646,4,FALSE)</f>
        <v>Médio</v>
      </c>
      <c r="E30" s="65">
        <f>VLOOKUP(A30,'RCL 2019'!$A$1:$E$645,5,FALSE)</f>
        <v>165592660.31999999</v>
      </c>
      <c r="F30" s="65">
        <f>VLOOKUP(A30,'RCL 2020'!$A$1:$E$645,5,FALSE)</f>
        <v>184771189.58000001</v>
      </c>
      <c r="G30" s="66">
        <f>VLOOKUP(A30,'Saude-2.oQuadrimestre-2019-2020'!$A$1:$H$645,3,FALSE)</f>
        <v>87627882.620000005</v>
      </c>
      <c r="H30" s="66">
        <f>VLOOKUP(A30,'Saude-2.oQuadrimestre-2019-2020'!$A$1:$H$645,4,FALSE)</f>
        <v>27353612.870000001</v>
      </c>
      <c r="I30" s="66">
        <f>VLOOKUP(A30,'Saude-2.oQuadrimestre-2019-2020'!$A$1:$H$645,5,FALSE)</f>
        <v>26651798.800000001</v>
      </c>
      <c r="J30" s="67">
        <f t="shared" si="10"/>
        <v>0.30414746999623438</v>
      </c>
      <c r="K30" s="66">
        <f>VLOOKUP(A30,'Saude-2.oQuadrimestre-2019-2020'!$A$1:$H$645,6,FALSE)</f>
        <v>83938376.329999998</v>
      </c>
      <c r="L30" s="66">
        <f>VLOOKUP(A30,'Saude-2.oQuadrimestre-2019-2020'!$A$1:$H$645,7,FALSE)</f>
        <v>28788508.300000001</v>
      </c>
      <c r="M30" s="66">
        <f>VLOOKUP(A30,'Saude-2.oQuadrimestre-2019-2020'!$A$1:$H$645,8,FALSE)</f>
        <v>27765177.989999998</v>
      </c>
      <c r="N30" s="67">
        <f t="shared" si="11"/>
        <v>0.33078049878928362</v>
      </c>
      <c r="O30" s="68">
        <f>VLOOKUP(A30,'Ensino-2.oQuadrimestre-2019-202'!$A$1:$H$645,3,FALSE)</f>
        <v>88927230.430000007</v>
      </c>
      <c r="P30" s="68">
        <f>VLOOKUP(A30,'Ensino-2.oQuadrimestre-2019-202'!$A$1:$H$645,4,FALSE)</f>
        <v>21795877.210000001</v>
      </c>
      <c r="Q30" s="68">
        <f>VLOOKUP(A30,'Ensino-2.oQuadrimestre-2019-202'!$A$1:$H$645,5,FALSE)</f>
        <v>19936638.739999998</v>
      </c>
      <c r="R30" s="69">
        <f t="shared" si="2"/>
        <v>0.22419048297802696</v>
      </c>
      <c r="S30" s="68">
        <f>VLOOKUP(A30,'Ensino-2.oQuadrimestre-2019-202'!$A$1:$H$645,6,FALSE)</f>
        <v>85250887.900000006</v>
      </c>
      <c r="T30" s="68">
        <f>VLOOKUP(A30,'Ensino-2.oQuadrimestre-2019-202'!$A$1:$H$645,7,FALSE)</f>
        <v>23432907.34</v>
      </c>
      <c r="U30" s="68">
        <f>VLOOKUP(A30,'Ensino-2.oQuadrimestre-2019-202'!$A$1:$H$645,8,FALSE)</f>
        <v>20768208.32</v>
      </c>
      <c r="V30" s="69">
        <f t="shared" si="3"/>
        <v>0.24361280957403375</v>
      </c>
      <c r="W30" s="70">
        <f t="shared" si="4"/>
        <v>11.581750799183018</v>
      </c>
      <c r="X30" s="71">
        <f t="shared" si="5"/>
        <v>-4.2104250150601281</v>
      </c>
      <c r="Y30" s="71">
        <f t="shared" si="6"/>
        <v>5.2457254433607829</v>
      </c>
      <c r="Z30" s="72">
        <f t="shared" si="6"/>
        <v>4.1775011073548907</v>
      </c>
      <c r="AA30" s="70">
        <f t="shared" si="7"/>
        <v>-4.134102132972501</v>
      </c>
      <c r="AB30" s="70">
        <f t="shared" si="8"/>
        <v>7.51073294379235</v>
      </c>
      <c r="AC30" s="70">
        <f t="shared" si="9"/>
        <v>4.1710620874700268</v>
      </c>
    </row>
    <row r="31" spans="1:29" ht="15.75" thickBot="1" x14ac:dyDescent="0.3">
      <c r="A31" s="61">
        <f>VLOOKUP(B31,cod_ibge!$C$2:$D$646,2,FALSE)</f>
        <v>3502200</v>
      </c>
      <c r="B31" s="62" t="s">
        <v>31</v>
      </c>
      <c r="C31" s="63">
        <f>VLOOKUP(A31,'[1]2019completo'!$C$3:$F$646,3,FALSE)</f>
        <v>25228</v>
      </c>
      <c r="D31" s="64" t="str">
        <f>VLOOKUP(A31,'[1]2019completo'!$C$3:$F$646,4,FALSE)</f>
        <v>Médio</v>
      </c>
      <c r="E31" s="65">
        <f>VLOOKUP(A31,'RCL 2019'!$A$1:$E$645,5,FALSE)</f>
        <v>81604721.739999995</v>
      </c>
      <c r="F31" s="65">
        <f>VLOOKUP(A31,'RCL 2020'!$A$1:$E$645,5,FALSE)</f>
        <v>90210071.75</v>
      </c>
      <c r="G31" s="66">
        <f>VLOOKUP(A31,'Saude-2.oQuadrimestre-2019-2020'!$A$1:$H$645,3,FALSE)</f>
        <v>42014368.869999997</v>
      </c>
      <c r="H31" s="66">
        <f>VLOOKUP(A31,'Saude-2.oQuadrimestre-2019-2020'!$A$1:$H$645,4,FALSE)</f>
        <v>20076468.109999999</v>
      </c>
      <c r="I31" s="66">
        <f>VLOOKUP(A31,'Saude-2.oQuadrimestre-2019-2020'!$A$1:$H$645,5,FALSE)</f>
        <v>15948149.039999999</v>
      </c>
      <c r="J31" s="67">
        <f t="shared" si="10"/>
        <v>0.37958797118543985</v>
      </c>
      <c r="K31" s="66">
        <f>VLOOKUP(A31,'Saude-2.oQuadrimestre-2019-2020'!$A$1:$H$645,6,FALSE)</f>
        <v>40227205.590000004</v>
      </c>
      <c r="L31" s="66">
        <f>VLOOKUP(A31,'Saude-2.oQuadrimestre-2019-2020'!$A$1:$H$645,7,FALSE)</f>
        <v>14127605.82</v>
      </c>
      <c r="M31" s="66">
        <f>VLOOKUP(A31,'Saude-2.oQuadrimestre-2019-2020'!$A$1:$H$645,8,FALSE)</f>
        <v>12400669.73</v>
      </c>
      <c r="N31" s="67">
        <f t="shared" si="11"/>
        <v>0.3082657507058521</v>
      </c>
      <c r="O31" s="68">
        <f>VLOOKUP(A31,'Ensino-2.oQuadrimestre-2019-202'!$A$1:$H$645,3,FALSE)</f>
        <v>42014368.869999997</v>
      </c>
      <c r="P31" s="68">
        <f>VLOOKUP(A31,'Ensino-2.oQuadrimestre-2019-202'!$A$1:$H$645,4,FALSE)</f>
        <v>15597927.060000001</v>
      </c>
      <c r="Q31" s="68">
        <f>VLOOKUP(A31,'Ensino-2.oQuadrimestre-2019-202'!$A$1:$H$645,5,FALSE)</f>
        <v>13895813.369999999</v>
      </c>
      <c r="R31" s="69">
        <f t="shared" si="2"/>
        <v>0.33073954801025673</v>
      </c>
      <c r="S31" s="68">
        <f>VLOOKUP(A31,'Ensino-2.oQuadrimestre-2019-202'!$A$1:$H$645,6,FALSE)</f>
        <v>40227205.590000004</v>
      </c>
      <c r="T31" s="68">
        <f>VLOOKUP(A31,'Ensino-2.oQuadrimestre-2019-202'!$A$1:$H$645,7,FALSE)</f>
        <v>11287329.66</v>
      </c>
      <c r="U31" s="68">
        <f>VLOOKUP(A31,'Ensino-2.oQuadrimestre-2019-202'!$A$1:$H$645,8,FALSE)</f>
        <v>11047011.609999999</v>
      </c>
      <c r="V31" s="69">
        <f t="shared" si="3"/>
        <v>0.27461543619490569</v>
      </c>
      <c r="W31" s="70">
        <f t="shared" si="4"/>
        <v>10.545161880972314</v>
      </c>
      <c r="X31" s="71">
        <f t="shared" si="5"/>
        <v>-4.2536954096104553</v>
      </c>
      <c r="Y31" s="71">
        <f t="shared" si="6"/>
        <v>-29.631020044989377</v>
      </c>
      <c r="Z31" s="72">
        <f t="shared" si="6"/>
        <v>-22.243830936759284</v>
      </c>
      <c r="AA31" s="70">
        <f t="shared" si="7"/>
        <v>-4.2536954096104553</v>
      </c>
      <c r="AB31" s="70">
        <f t="shared" si="8"/>
        <v>-27.635706869371656</v>
      </c>
      <c r="AC31" s="70">
        <f t="shared" si="9"/>
        <v>-20.501151563753332</v>
      </c>
    </row>
    <row r="32" spans="1:29" ht="15.75" thickBot="1" x14ac:dyDescent="0.3">
      <c r="A32" s="61">
        <f>VLOOKUP(B32,cod_ibge!$C$2:$D$646,2,FALSE)</f>
        <v>3502309</v>
      </c>
      <c r="B32" s="62" t="s">
        <v>32</v>
      </c>
      <c r="C32" s="63">
        <f>VLOOKUP(A32,'[1]2019completo'!$C$3:$F$646,3,FALSE)</f>
        <v>6724</v>
      </c>
      <c r="D32" s="64" t="str">
        <f>VLOOKUP(A32,'[1]2019completo'!$C$3:$F$646,4,FALSE)</f>
        <v>Pequeno</v>
      </c>
      <c r="E32" s="65">
        <f>VLOOKUP(A32,'RCL 2019'!$A$1:$E$645,5,FALSE)</f>
        <v>34602884.619999997</v>
      </c>
      <c r="F32" s="65">
        <f>VLOOKUP(A32,'RCL 2020'!$A$1:$E$645,5,FALSE)</f>
        <v>32899321.550000001</v>
      </c>
      <c r="G32" s="66">
        <f>VLOOKUP(A32,'Saude-2.oQuadrimestre-2019-2020'!$A$1:$H$645,3,FALSE)</f>
        <v>18882862.440000001</v>
      </c>
      <c r="H32" s="66">
        <f>VLOOKUP(A32,'Saude-2.oQuadrimestre-2019-2020'!$A$1:$H$645,4,FALSE)</f>
        <v>4999195.08</v>
      </c>
      <c r="I32" s="66">
        <f>VLOOKUP(A32,'Saude-2.oQuadrimestre-2019-2020'!$A$1:$H$645,5,FALSE)</f>
        <v>4862433.07</v>
      </c>
      <c r="J32" s="67">
        <f t="shared" si="10"/>
        <v>0.25750508353541762</v>
      </c>
      <c r="K32" s="66">
        <f>VLOOKUP(A32,'Saude-2.oQuadrimestre-2019-2020'!$A$1:$H$645,6,FALSE)</f>
        <v>15528202.039999999</v>
      </c>
      <c r="L32" s="66">
        <f>VLOOKUP(A32,'Saude-2.oQuadrimestre-2019-2020'!$A$1:$H$645,7,FALSE)</f>
        <v>4720072.4000000004</v>
      </c>
      <c r="M32" s="66">
        <f>VLOOKUP(A32,'Saude-2.oQuadrimestre-2019-2020'!$A$1:$H$645,8,FALSE)</f>
        <v>4490948.26</v>
      </c>
      <c r="N32" s="67">
        <f t="shared" si="11"/>
        <v>0.28921237941337347</v>
      </c>
      <c r="O32" s="68">
        <f>VLOOKUP(A32,'Ensino-2.oQuadrimestre-2019-202'!$A$1:$H$645,3,FALSE)</f>
        <v>19237230.02</v>
      </c>
      <c r="P32" s="68">
        <f>VLOOKUP(A32,'Ensino-2.oQuadrimestre-2019-202'!$A$1:$H$645,4,FALSE)</f>
        <v>4875461.53</v>
      </c>
      <c r="Q32" s="68">
        <f>VLOOKUP(A32,'Ensino-2.oQuadrimestre-2019-202'!$A$1:$H$645,5,FALSE)</f>
        <v>4866091.99</v>
      </c>
      <c r="R32" s="69">
        <f t="shared" si="2"/>
        <v>0.25295180152968821</v>
      </c>
      <c r="S32" s="68">
        <f>VLOOKUP(A32,'Ensino-2.oQuadrimestre-2019-202'!$A$1:$H$645,6,FALSE)</f>
        <v>15886159.74</v>
      </c>
      <c r="T32" s="68">
        <f>VLOOKUP(A32,'Ensino-2.oQuadrimestre-2019-202'!$A$1:$H$645,7,FALSE)</f>
        <v>4534776.25</v>
      </c>
      <c r="U32" s="68">
        <f>VLOOKUP(A32,'Ensino-2.oQuadrimestre-2019-202'!$A$1:$H$645,8,FALSE)</f>
        <v>4026020.93</v>
      </c>
      <c r="V32" s="69">
        <f t="shared" si="3"/>
        <v>0.25342946287155993</v>
      </c>
      <c r="W32" s="70">
        <f t="shared" si="4"/>
        <v>-4.9231822395967537</v>
      </c>
      <c r="X32" s="71">
        <f t="shared" si="5"/>
        <v>-17.765634901272957</v>
      </c>
      <c r="Y32" s="70">
        <f t="shared" si="6"/>
        <v>-5.5833524304076505</v>
      </c>
      <c r="Z32" s="72">
        <f t="shared" si="6"/>
        <v>-7.6398955965475217</v>
      </c>
      <c r="AA32" s="70">
        <f t="shared" si="7"/>
        <v>-17.419713111066702</v>
      </c>
      <c r="AB32" s="70">
        <f t="shared" si="8"/>
        <v>-6.9877544495772135</v>
      </c>
      <c r="AC32" s="70">
        <f t="shared" si="9"/>
        <v>-17.26377268918009</v>
      </c>
    </row>
    <row r="33" spans="1:29" ht="15.75" thickBot="1" x14ac:dyDescent="0.3">
      <c r="A33" s="61">
        <f>VLOOKUP(B33,cod_ibge!$C$2:$D$646,2,FALSE)</f>
        <v>3502408</v>
      </c>
      <c r="B33" s="62" t="s">
        <v>33</v>
      </c>
      <c r="C33" s="63">
        <f>VLOOKUP(A33,'[1]2019completo'!$C$3:$F$646,3,FALSE)</f>
        <v>4115</v>
      </c>
      <c r="D33" s="64" t="str">
        <f>VLOOKUP(A33,'[1]2019completo'!$C$3:$F$646,4,FALSE)</f>
        <v>Muito Pequeno</v>
      </c>
      <c r="E33" s="65">
        <f>VLOOKUP(A33,'RCL 2019'!$A$1:$E$645,5,FALSE)</f>
        <v>18161593.899999999</v>
      </c>
      <c r="F33" s="65">
        <f>VLOOKUP(A33,'RCL 2020'!$A$1:$E$645,5,FALSE)</f>
        <v>20698878.280000001</v>
      </c>
      <c r="G33" s="66">
        <f>VLOOKUP(A33,'Saude-2.oQuadrimestre-2019-2020'!$A$1:$H$645,3,FALSE)</f>
        <v>10284678</v>
      </c>
      <c r="H33" s="66">
        <f>VLOOKUP(A33,'Saude-2.oQuadrimestre-2019-2020'!$A$1:$H$645,4,FALSE)</f>
        <v>2279993.87</v>
      </c>
      <c r="I33" s="66">
        <f>VLOOKUP(A33,'Saude-2.oQuadrimestre-2019-2020'!$A$1:$H$645,5,FALSE)</f>
        <v>1780331.18</v>
      </c>
      <c r="J33" s="67">
        <f t="shared" si="10"/>
        <v>0.17310519395940252</v>
      </c>
      <c r="K33" s="66">
        <f>VLOOKUP(A33,'Saude-2.oQuadrimestre-2019-2020'!$A$1:$H$645,6,FALSE)</f>
        <v>9709306.9100000001</v>
      </c>
      <c r="L33" s="66">
        <f>VLOOKUP(A33,'Saude-2.oQuadrimestre-2019-2020'!$A$1:$H$645,7,FALSE)</f>
        <v>1794384.35</v>
      </c>
      <c r="M33" s="66">
        <f>VLOOKUP(A33,'Saude-2.oQuadrimestre-2019-2020'!$A$1:$H$645,8,FALSE)</f>
        <v>1727674.55</v>
      </c>
      <c r="N33" s="67">
        <f t="shared" si="11"/>
        <v>0.17794004927587564</v>
      </c>
      <c r="O33" s="68">
        <f>VLOOKUP(A33,'Ensino-2.oQuadrimestre-2019-202'!$A$1:$H$645,3,FALSE)</f>
        <v>10639045.58</v>
      </c>
      <c r="P33" s="68">
        <f>VLOOKUP(A33,'Ensino-2.oQuadrimestre-2019-202'!$A$1:$H$645,4,FALSE)</f>
        <v>3386510.12</v>
      </c>
      <c r="Q33" s="68">
        <f>VLOOKUP(A33,'Ensino-2.oQuadrimestre-2019-202'!$A$1:$H$645,5,FALSE)</f>
        <v>3152340.47</v>
      </c>
      <c r="R33" s="69">
        <f t="shared" si="2"/>
        <v>0.29629917893443219</v>
      </c>
      <c r="S33" s="68">
        <f>VLOOKUP(A33,'Ensino-2.oQuadrimestre-2019-202'!$A$1:$H$645,6,FALSE)</f>
        <v>10067264.609999999</v>
      </c>
      <c r="T33" s="68">
        <f>VLOOKUP(A33,'Ensino-2.oQuadrimestre-2019-202'!$A$1:$H$645,7,FALSE)</f>
        <v>2736970.9</v>
      </c>
      <c r="U33" s="68">
        <f>VLOOKUP(A33,'Ensino-2.oQuadrimestre-2019-202'!$A$1:$H$645,8,FALSE)</f>
        <v>2537659.21</v>
      </c>
      <c r="V33" s="69">
        <f t="shared" si="3"/>
        <v>0.25207037942355226</v>
      </c>
      <c r="W33" s="70">
        <f t="shared" si="4"/>
        <v>13.970604088884528</v>
      </c>
      <c r="X33" s="71">
        <f t="shared" si="5"/>
        <v>-5.594449237982948</v>
      </c>
      <c r="Y33" s="71">
        <f t="shared" si="6"/>
        <v>-21.298720421559729</v>
      </c>
      <c r="Z33" s="72">
        <f t="shared" si="6"/>
        <v>-2.9576873444411556</v>
      </c>
      <c r="AA33" s="70">
        <f t="shared" si="7"/>
        <v>-5.3743633834492952</v>
      </c>
      <c r="AB33" s="70">
        <f t="shared" si="8"/>
        <v>-19.180194270318619</v>
      </c>
      <c r="AC33" s="70">
        <f t="shared" si="9"/>
        <v>-19.499202762194027</v>
      </c>
    </row>
    <row r="34" spans="1:29" ht="15.75" thickBot="1" x14ac:dyDescent="0.3">
      <c r="A34" s="61">
        <f>VLOOKUP(B34,cod_ibge!$C$2:$D$646,2,FALSE)</f>
        <v>3502507</v>
      </c>
      <c r="B34" s="62" t="s">
        <v>34</v>
      </c>
      <c r="C34" s="63">
        <f>VLOOKUP(A34,'[1]2019completo'!$C$3:$F$646,3,FALSE)</f>
        <v>36157</v>
      </c>
      <c r="D34" s="64" t="str">
        <f>VLOOKUP(A34,'[1]2019completo'!$C$3:$F$646,4,FALSE)</f>
        <v>Médio</v>
      </c>
      <c r="E34" s="65">
        <f>VLOOKUP(A34,'RCL 2019'!$A$1:$E$645,5,FALSE)</f>
        <v>132188228.15000001</v>
      </c>
      <c r="F34" s="65">
        <f>VLOOKUP(A34,'RCL 2020'!$A$1:$E$645,5,FALSE)</f>
        <v>134238999.38999999</v>
      </c>
      <c r="G34" s="66">
        <f>VLOOKUP(A34,'Saude-2.oQuadrimestre-2019-2020'!$A$1:$H$645,3,FALSE)</f>
        <v>46357479.520000003</v>
      </c>
      <c r="H34" s="66">
        <f>VLOOKUP(A34,'Saude-2.oQuadrimestre-2019-2020'!$A$1:$H$645,4,FALSE)</f>
        <v>15579365.24</v>
      </c>
      <c r="I34" s="66">
        <f>VLOOKUP(A34,'Saude-2.oQuadrimestre-2019-2020'!$A$1:$H$645,5,FALSE)</f>
        <v>11175984.27</v>
      </c>
      <c r="J34" s="67">
        <f t="shared" si="10"/>
        <v>0.24108265560853767</v>
      </c>
      <c r="K34" s="66">
        <f>VLOOKUP(A34,'Saude-2.oQuadrimestre-2019-2020'!$A$1:$H$645,6,FALSE)</f>
        <v>42500958.710000001</v>
      </c>
      <c r="L34" s="66">
        <f>VLOOKUP(A34,'Saude-2.oQuadrimestre-2019-2020'!$A$1:$H$645,7,FALSE)</f>
        <v>16340487.98</v>
      </c>
      <c r="M34" s="66">
        <f>VLOOKUP(A34,'Saude-2.oQuadrimestre-2019-2020'!$A$1:$H$645,8,FALSE)</f>
        <v>10238966.15</v>
      </c>
      <c r="N34" s="67">
        <f t="shared" si="11"/>
        <v>0.2409114161368526</v>
      </c>
      <c r="O34" s="68">
        <f>VLOOKUP(A34,'Ensino-2.oQuadrimestre-2019-202'!$A$1:$H$645,3,FALSE)</f>
        <v>47302459.75</v>
      </c>
      <c r="P34" s="68">
        <f>VLOOKUP(A34,'Ensino-2.oQuadrimestre-2019-202'!$A$1:$H$645,4,FALSE)</f>
        <v>15466315.710000001</v>
      </c>
      <c r="Q34" s="68">
        <f>VLOOKUP(A34,'Ensino-2.oQuadrimestre-2019-202'!$A$1:$H$645,5,FALSE)</f>
        <v>13736532</v>
      </c>
      <c r="R34" s="69">
        <f t="shared" si="2"/>
        <v>0.29039783708076616</v>
      </c>
      <c r="S34" s="68">
        <f>VLOOKUP(A34,'Ensino-2.oQuadrimestre-2019-202'!$A$1:$H$645,6,FALSE)</f>
        <v>43455512.579999998</v>
      </c>
      <c r="T34" s="68">
        <f>VLOOKUP(A34,'Ensino-2.oQuadrimestre-2019-202'!$A$1:$H$645,7,FALSE)</f>
        <v>11659859.17</v>
      </c>
      <c r="U34" s="68">
        <f>VLOOKUP(A34,'Ensino-2.oQuadrimestre-2019-202'!$A$1:$H$645,8,FALSE)</f>
        <v>10446183.189999999</v>
      </c>
      <c r="V34" s="69">
        <f t="shared" si="3"/>
        <v>0.24038798692729629</v>
      </c>
      <c r="W34" s="70">
        <f t="shared" si="4"/>
        <v>1.5514023212966257</v>
      </c>
      <c r="X34" s="71">
        <f t="shared" si="5"/>
        <v>-8.3190907916729682</v>
      </c>
      <c r="Y34" s="71">
        <f t="shared" si="6"/>
        <v>4.8854541136619511</v>
      </c>
      <c r="Z34" s="72">
        <f t="shared" si="6"/>
        <v>-8.3842111563745014</v>
      </c>
      <c r="AA34" s="70">
        <f t="shared" si="7"/>
        <v>-8.1326577736795223</v>
      </c>
      <c r="AB34" s="70">
        <f t="shared" si="8"/>
        <v>-24.611268846263588</v>
      </c>
      <c r="AC34" s="70">
        <f t="shared" si="9"/>
        <v>-23.953271538988155</v>
      </c>
    </row>
    <row r="35" spans="1:29" ht="15.75" thickBot="1" x14ac:dyDescent="0.3">
      <c r="A35" s="61">
        <f>VLOOKUP(B35,cod_ibge!$C$2:$D$646,2,FALSE)</f>
        <v>3502606</v>
      </c>
      <c r="B35" s="62" t="s">
        <v>35</v>
      </c>
      <c r="C35" s="63">
        <f>VLOOKUP(A35,'[1]2019completo'!$C$3:$F$646,3,FALSE)</f>
        <v>4196</v>
      </c>
      <c r="D35" s="64" t="str">
        <f>VLOOKUP(A35,'[1]2019completo'!$C$3:$F$646,4,FALSE)</f>
        <v>Muito Pequeno</v>
      </c>
      <c r="E35" s="65">
        <f>VLOOKUP(A35,'RCL 2019'!$A$1:$E$645,5,FALSE)</f>
        <v>16994205.940000001</v>
      </c>
      <c r="F35" s="65">
        <f>VLOOKUP(A35,'RCL 2020'!$A$1:$E$645,5,FALSE)</f>
        <v>19568013.449999999</v>
      </c>
      <c r="G35" s="66">
        <f>VLOOKUP(A35,'Saude-2.oQuadrimestre-2019-2020'!$A$1:$H$645,3,FALSE)</f>
        <v>9613815.7200000007</v>
      </c>
      <c r="H35" s="66">
        <f>VLOOKUP(A35,'Saude-2.oQuadrimestre-2019-2020'!$A$1:$H$645,4,FALSE)</f>
        <v>2928069.88</v>
      </c>
      <c r="I35" s="66">
        <f>VLOOKUP(A35,'Saude-2.oQuadrimestre-2019-2020'!$A$1:$H$645,5,FALSE)</f>
        <v>2578274.27</v>
      </c>
      <c r="J35" s="67">
        <f t="shared" si="10"/>
        <v>0.26818428240061998</v>
      </c>
      <c r="K35" s="66">
        <f>VLOOKUP(A35,'Saude-2.oQuadrimestre-2019-2020'!$A$1:$H$645,6,FALSE)</f>
        <v>9194267.8200000003</v>
      </c>
      <c r="L35" s="66">
        <f>VLOOKUP(A35,'Saude-2.oQuadrimestre-2019-2020'!$A$1:$H$645,7,FALSE)</f>
        <v>3090953.59</v>
      </c>
      <c r="M35" s="66">
        <f>VLOOKUP(A35,'Saude-2.oQuadrimestre-2019-2020'!$A$1:$H$645,8,FALSE)</f>
        <v>2380344.92</v>
      </c>
      <c r="N35" s="67">
        <f t="shared" si="11"/>
        <v>0.25889445104286724</v>
      </c>
      <c r="O35" s="68">
        <f>VLOOKUP(A35,'Ensino-2.oQuadrimestre-2019-202'!$A$1:$H$645,3,FALSE)</f>
        <v>9968183.3000000007</v>
      </c>
      <c r="P35" s="68">
        <f>VLOOKUP(A35,'Ensino-2.oQuadrimestre-2019-202'!$A$1:$H$645,4,FALSE)</f>
        <v>2515944.19</v>
      </c>
      <c r="Q35" s="68">
        <f>VLOOKUP(A35,'Ensino-2.oQuadrimestre-2019-202'!$A$1:$H$645,5,FALSE)</f>
        <v>2437526.0699999998</v>
      </c>
      <c r="R35" s="69">
        <f t="shared" si="2"/>
        <v>0.24453062274647375</v>
      </c>
      <c r="S35" s="68">
        <f>VLOOKUP(A35,'Ensino-2.oQuadrimestre-2019-202'!$A$1:$H$645,6,FALSE)</f>
        <v>9552225.5199999996</v>
      </c>
      <c r="T35" s="68">
        <f>VLOOKUP(A35,'Ensino-2.oQuadrimestre-2019-202'!$A$1:$H$645,7,FALSE)</f>
        <v>2430374.7599999998</v>
      </c>
      <c r="U35" s="68">
        <f>VLOOKUP(A35,'Ensino-2.oQuadrimestre-2019-202'!$A$1:$H$645,8,FALSE)</f>
        <v>2335562.44</v>
      </c>
      <c r="V35" s="69">
        <f t="shared" si="3"/>
        <v>0.24450453301274236</v>
      </c>
      <c r="W35" s="70">
        <f t="shared" si="4"/>
        <v>15.145206072511543</v>
      </c>
      <c r="X35" s="71">
        <f t="shared" si="5"/>
        <v>-4.3640102142502926</v>
      </c>
      <c r="Y35" s="71">
        <f t="shared" si="6"/>
        <v>5.5628354744047286</v>
      </c>
      <c r="Z35" s="72">
        <f t="shared" si="6"/>
        <v>-7.6768151590016878</v>
      </c>
      <c r="AA35" s="70">
        <f t="shared" si="7"/>
        <v>-4.1728544458045951</v>
      </c>
      <c r="AB35" s="70">
        <f t="shared" si="8"/>
        <v>-3.4010861743320375</v>
      </c>
      <c r="AC35" s="70">
        <f t="shared" si="9"/>
        <v>-4.1830785424173902</v>
      </c>
    </row>
    <row r="36" spans="1:29" ht="15.75" thickBot="1" x14ac:dyDescent="0.3">
      <c r="A36" s="61">
        <f>VLOOKUP(B36,cod_ibge!$C$2:$D$646,2,FALSE)</f>
        <v>3502705</v>
      </c>
      <c r="B36" s="62" t="s">
        <v>36</v>
      </c>
      <c r="C36" s="63">
        <f>VLOOKUP(A36,'[1]2019completo'!$C$3:$F$646,3,FALSE)</f>
        <v>24374</v>
      </c>
      <c r="D36" s="64" t="str">
        <f>VLOOKUP(A36,'[1]2019completo'!$C$3:$F$646,4,FALSE)</f>
        <v>Médio</v>
      </c>
      <c r="E36" s="65">
        <f>VLOOKUP(A36,'RCL 2019'!$A$1:$E$645,5,FALSE)</f>
        <v>65820283.670000002</v>
      </c>
      <c r="F36" s="65">
        <f>VLOOKUP(A36,'RCL 2020'!$A$1:$E$645,5,FALSE)</f>
        <v>73012139.640000001</v>
      </c>
      <c r="G36" s="66">
        <f>VLOOKUP(A36,'Saude-2.oQuadrimestre-2019-2020'!$A$1:$H$645,3,FALSE)</f>
        <v>28063460.800000001</v>
      </c>
      <c r="H36" s="66">
        <f>VLOOKUP(A36,'Saude-2.oQuadrimestre-2019-2020'!$A$1:$H$645,4,FALSE)</f>
        <v>5876071.71</v>
      </c>
      <c r="I36" s="66">
        <f>VLOOKUP(A36,'Saude-2.oQuadrimestre-2019-2020'!$A$1:$H$645,5,FALSE)</f>
        <v>5368684.57</v>
      </c>
      <c r="J36" s="67">
        <f t="shared" si="10"/>
        <v>0.19130514971980933</v>
      </c>
      <c r="K36" s="66">
        <f>VLOOKUP(A36,'Saude-2.oQuadrimestre-2019-2020'!$A$1:$H$645,6,FALSE)</f>
        <v>26534575.289999999</v>
      </c>
      <c r="L36" s="66">
        <f>VLOOKUP(A36,'Saude-2.oQuadrimestre-2019-2020'!$A$1:$H$645,7,FALSE)</f>
        <v>6530056.1799999997</v>
      </c>
      <c r="M36" s="66">
        <f>VLOOKUP(A36,'Saude-2.oQuadrimestre-2019-2020'!$A$1:$H$645,8,FALSE)</f>
        <v>5902549.3799999999</v>
      </c>
      <c r="N36" s="67">
        <f t="shared" si="11"/>
        <v>0.22244747901521811</v>
      </c>
      <c r="O36" s="68">
        <f>VLOOKUP(A36,'Ensino-2.oQuadrimestre-2019-202'!$A$1:$H$645,3,FALSE)</f>
        <v>28890318.5</v>
      </c>
      <c r="P36" s="68">
        <f>VLOOKUP(A36,'Ensino-2.oQuadrimestre-2019-202'!$A$1:$H$645,4,FALSE)</f>
        <v>8668784.2699999996</v>
      </c>
      <c r="Q36" s="68">
        <f>VLOOKUP(A36,'Ensino-2.oQuadrimestre-2019-202'!$A$1:$H$645,5,FALSE)</f>
        <v>7936154.7999999998</v>
      </c>
      <c r="R36" s="69">
        <f t="shared" si="2"/>
        <v>0.27469945684399427</v>
      </c>
      <c r="S36" s="68">
        <f>VLOOKUP(A36,'Ensino-2.oQuadrimestre-2019-202'!$A$1:$H$645,6,FALSE)</f>
        <v>26534575.289999999</v>
      </c>
      <c r="T36" s="68">
        <f>VLOOKUP(A36,'Ensino-2.oQuadrimestre-2019-202'!$A$1:$H$645,7,FALSE)</f>
        <v>7504740.96</v>
      </c>
      <c r="U36" s="68">
        <f>VLOOKUP(A36,'Ensino-2.oQuadrimestre-2019-202'!$A$1:$H$645,8,FALSE)</f>
        <v>7398750.1900000004</v>
      </c>
      <c r="V36" s="69">
        <f t="shared" si="3"/>
        <v>0.2788343174570555</v>
      </c>
      <c r="W36" s="70">
        <f t="shared" si="4"/>
        <v>10.926504063789002</v>
      </c>
      <c r="X36" s="71">
        <f t="shared" si="5"/>
        <v>-5.4479578299195426</v>
      </c>
      <c r="Y36" s="71">
        <f t="shared" si="6"/>
        <v>11.129620302064009</v>
      </c>
      <c r="Z36" s="72">
        <f t="shared" si="6"/>
        <v>9.9440524590178985</v>
      </c>
      <c r="AA36" s="70">
        <f t="shared" si="7"/>
        <v>-8.1540922091253556</v>
      </c>
      <c r="AB36" s="70">
        <f t="shared" si="8"/>
        <v>-13.427987982448657</v>
      </c>
      <c r="AC36" s="70">
        <f t="shared" si="9"/>
        <v>-6.7715993896691558</v>
      </c>
    </row>
    <row r="37" spans="1:29" ht="15.75" thickBot="1" x14ac:dyDescent="0.3">
      <c r="A37" s="61">
        <f>VLOOKUP(B37,cod_ibge!$C$2:$D$646,2,FALSE)</f>
        <v>3502754</v>
      </c>
      <c r="B37" s="62" t="s">
        <v>37</v>
      </c>
      <c r="C37" s="63">
        <f>VLOOKUP(A37,'[1]2019completo'!$C$3:$F$646,3,FALSE)</f>
        <v>22364</v>
      </c>
      <c r="D37" s="64" t="str">
        <f>VLOOKUP(A37,'[1]2019completo'!$C$3:$F$646,4,FALSE)</f>
        <v>Médio</v>
      </c>
      <c r="E37" s="65">
        <f>VLOOKUP(A37,'RCL 2019'!$A$1:$E$645,5,FALSE)</f>
        <v>107176108.09</v>
      </c>
      <c r="F37" s="65">
        <f>VLOOKUP(A37,'RCL 2020'!$A$1:$E$645,5,FALSE)</f>
        <v>103997628.70999999</v>
      </c>
      <c r="G37" s="66">
        <f>VLOOKUP(A37,'Saude-2.oQuadrimestre-2019-2020'!$A$1:$H$645,3,FALSE)</f>
        <v>59738167.399999999</v>
      </c>
      <c r="H37" s="66">
        <f>VLOOKUP(A37,'Saude-2.oQuadrimestre-2019-2020'!$A$1:$H$645,4,FALSE)</f>
        <v>17198433.010000002</v>
      </c>
      <c r="I37" s="66">
        <f>VLOOKUP(A37,'Saude-2.oQuadrimestre-2019-2020'!$A$1:$H$645,5,FALSE)</f>
        <v>15550579.15</v>
      </c>
      <c r="J37" s="67">
        <f t="shared" si="10"/>
        <v>0.26031228989458421</v>
      </c>
      <c r="K37" s="66">
        <f>VLOOKUP(A37,'Saude-2.oQuadrimestre-2019-2020'!$A$1:$H$645,6,FALSE)</f>
        <v>48726921.689999998</v>
      </c>
      <c r="L37" s="66">
        <f>VLOOKUP(A37,'Saude-2.oQuadrimestre-2019-2020'!$A$1:$H$645,7,FALSE)</f>
        <v>17182918.219999999</v>
      </c>
      <c r="M37" s="66">
        <f>VLOOKUP(A37,'Saude-2.oQuadrimestre-2019-2020'!$A$1:$H$645,8,FALSE)</f>
        <v>15385002.380000001</v>
      </c>
      <c r="N37" s="67">
        <f t="shared" si="11"/>
        <v>0.31573926376632561</v>
      </c>
      <c r="O37" s="68">
        <f>VLOOKUP(A37,'Ensino-2.oQuadrimestre-2019-202'!$A$1:$H$645,3,FALSE)</f>
        <v>60446902.57</v>
      </c>
      <c r="P37" s="68">
        <f>VLOOKUP(A37,'Ensino-2.oQuadrimestre-2019-202'!$A$1:$H$645,4,FALSE)</f>
        <v>20299953.120000001</v>
      </c>
      <c r="Q37" s="68">
        <f>VLOOKUP(A37,'Ensino-2.oQuadrimestre-2019-202'!$A$1:$H$645,5,FALSE)</f>
        <v>16692248.83</v>
      </c>
      <c r="R37" s="69">
        <f t="shared" si="2"/>
        <v>0.27614729821217371</v>
      </c>
      <c r="S37" s="68">
        <f>VLOOKUP(A37,'Ensino-2.oQuadrimestre-2019-202'!$A$1:$H$645,6,FALSE)</f>
        <v>49442837.090000004</v>
      </c>
      <c r="T37" s="68">
        <f>VLOOKUP(A37,'Ensino-2.oQuadrimestre-2019-202'!$A$1:$H$645,7,FALSE)</f>
        <v>15962836.93</v>
      </c>
      <c r="U37" s="68">
        <f>VLOOKUP(A37,'Ensino-2.oQuadrimestre-2019-202'!$A$1:$H$645,8,FALSE)</f>
        <v>13288581.82</v>
      </c>
      <c r="V37" s="69">
        <f t="shared" si="3"/>
        <v>0.26876657170402679</v>
      </c>
      <c r="W37" s="70">
        <f t="shared" si="4"/>
        <v>-2.9656603851773715</v>
      </c>
      <c r="X37" s="71">
        <f t="shared" si="5"/>
        <v>-18.432513398460902</v>
      </c>
      <c r="Y37" s="70">
        <f t="shared" si="6"/>
        <v>-9.0210485984285785E-2</v>
      </c>
      <c r="Z37" s="72">
        <f t="shared" si="6"/>
        <v>-1.0647627230012173</v>
      </c>
      <c r="AA37" s="70">
        <f t="shared" si="7"/>
        <v>-18.204515057255144</v>
      </c>
      <c r="AB37" s="70">
        <f t="shared" si="8"/>
        <v>-21.365153724059443</v>
      </c>
      <c r="AC37" s="70">
        <f t="shared" si="9"/>
        <v>-20.390703761154029</v>
      </c>
    </row>
    <row r="38" spans="1:29" ht="15.75" thickBot="1" x14ac:dyDescent="0.3">
      <c r="A38" s="61">
        <f>VLOOKUP(B38,cod_ibge!$C$2:$D$646,2,FALSE)</f>
        <v>3502804</v>
      </c>
      <c r="B38" s="62" t="s">
        <v>38</v>
      </c>
      <c r="C38" s="63">
        <f>VLOOKUP(A38,'[1]2019completo'!$C$3:$F$646,3,FALSE)</f>
        <v>197016</v>
      </c>
      <c r="D38" s="64" t="str">
        <f>VLOOKUP(A38,'[1]2019completo'!$C$3:$F$646,4,FALSE)</f>
        <v>Médio</v>
      </c>
      <c r="E38" s="65">
        <f>VLOOKUP(A38,'RCL 2019'!$A$1:$E$645,5,FALSE)</f>
        <v>536860227.16000003</v>
      </c>
      <c r="F38" s="65">
        <f>VLOOKUP(A38,'RCL 2020'!$A$1:$E$645,5,FALSE)</f>
        <v>594154204.83000004</v>
      </c>
      <c r="G38" s="66">
        <f>VLOOKUP(A38,'Saude-2.oQuadrimestre-2019-2020'!$A$1:$H$645,3,FALSE)</f>
        <v>259063455.63999999</v>
      </c>
      <c r="H38" s="66">
        <f>VLOOKUP(A38,'Saude-2.oQuadrimestre-2019-2020'!$A$1:$H$645,4,FALSE)</f>
        <v>76492557.840000004</v>
      </c>
      <c r="I38" s="66">
        <f>VLOOKUP(A38,'Saude-2.oQuadrimestre-2019-2020'!$A$1:$H$645,5,FALSE)</f>
        <v>57565762.350000001</v>
      </c>
      <c r="J38" s="67">
        <f t="shared" si="10"/>
        <v>0.2222071893844981</v>
      </c>
      <c r="K38" s="66">
        <f>VLOOKUP(A38,'Saude-2.oQuadrimestre-2019-2020'!$A$1:$H$645,6,FALSE)</f>
        <v>249591227.12</v>
      </c>
      <c r="L38" s="66">
        <f>VLOOKUP(A38,'Saude-2.oQuadrimestre-2019-2020'!$A$1:$H$645,7,FALSE)</f>
        <v>85216393.129999995</v>
      </c>
      <c r="M38" s="66">
        <f>VLOOKUP(A38,'Saude-2.oQuadrimestre-2019-2020'!$A$1:$H$645,8,FALSE)</f>
        <v>60639159.789999999</v>
      </c>
      <c r="N38" s="67">
        <f t="shared" si="11"/>
        <v>0.24295389100693643</v>
      </c>
      <c r="O38" s="68">
        <f>VLOOKUP(A38,'Ensino-2.oQuadrimestre-2019-202'!$A$1:$H$645,3,FALSE)</f>
        <v>261990167.71000001</v>
      </c>
      <c r="P38" s="68">
        <f>VLOOKUP(A38,'Ensino-2.oQuadrimestre-2019-202'!$A$1:$H$645,4,FALSE)</f>
        <v>72076727.450000003</v>
      </c>
      <c r="Q38" s="68">
        <f>VLOOKUP(A38,'Ensino-2.oQuadrimestre-2019-202'!$A$1:$H$645,5,FALSE)</f>
        <v>62397829.399999999</v>
      </c>
      <c r="R38" s="69">
        <f t="shared" si="2"/>
        <v>0.23816859214758351</v>
      </c>
      <c r="S38" s="68">
        <f>VLOOKUP(A38,'Ensino-2.oQuadrimestre-2019-202'!$A$1:$H$645,6,FALSE)</f>
        <v>252546290.69</v>
      </c>
      <c r="T38" s="68">
        <f>VLOOKUP(A38,'Ensino-2.oQuadrimestre-2019-202'!$A$1:$H$645,7,FALSE)</f>
        <v>71672098.189999998</v>
      </c>
      <c r="U38" s="68">
        <f>VLOOKUP(A38,'Ensino-2.oQuadrimestre-2019-202'!$A$1:$H$645,8,FALSE)</f>
        <v>61742176.539999999</v>
      </c>
      <c r="V38" s="69">
        <f t="shared" si="3"/>
        <v>0.24447865130511215</v>
      </c>
      <c r="W38" s="70">
        <f t="shared" si="4"/>
        <v>10.672047354501592</v>
      </c>
      <c r="X38" s="71">
        <f t="shared" si="5"/>
        <v>-3.6563352776251037</v>
      </c>
      <c r="Y38" s="71">
        <f t="shared" si="6"/>
        <v>11.404815757694619</v>
      </c>
      <c r="Z38" s="72">
        <f t="shared" si="6"/>
        <v>5.3389329256403002</v>
      </c>
      <c r="AA38" s="70">
        <f t="shared" si="7"/>
        <v>-3.6046684891066403</v>
      </c>
      <c r="AB38" s="70">
        <f t="shared" si="8"/>
        <v>-0.56138683638307352</v>
      </c>
      <c r="AC38" s="70">
        <f t="shared" si="9"/>
        <v>-1.050762288215108</v>
      </c>
    </row>
    <row r="39" spans="1:29" ht="15.75" thickBot="1" x14ac:dyDescent="0.3">
      <c r="A39" s="61">
        <f>VLOOKUP(B39,cod_ibge!$C$2:$D$646,2,FALSE)</f>
        <v>3502903</v>
      </c>
      <c r="B39" s="62" t="s">
        <v>39</v>
      </c>
      <c r="C39" s="63">
        <f>VLOOKUP(A39,'[1]2019completo'!$C$3:$F$646,3,FALSE)</f>
        <v>34146</v>
      </c>
      <c r="D39" s="64" t="str">
        <f>VLOOKUP(A39,'[1]2019completo'!$C$3:$F$646,4,FALSE)</f>
        <v>Médio</v>
      </c>
      <c r="E39" s="65">
        <f>VLOOKUP(A39,'RCL 2019'!$A$1:$E$645,5,FALSE)</f>
        <v>97069829.310000002</v>
      </c>
      <c r="F39" s="65">
        <f>VLOOKUP(A39,'RCL 2020'!$A$1:$E$645,5,FALSE)</f>
        <v>104721734.7</v>
      </c>
      <c r="G39" s="66">
        <f>VLOOKUP(A39,'Saude-2.oQuadrimestre-2019-2020'!$A$1:$H$645,3,FALSE)</f>
        <v>46342544.109999999</v>
      </c>
      <c r="H39" s="66">
        <f>VLOOKUP(A39,'Saude-2.oQuadrimestre-2019-2020'!$A$1:$H$645,4,FALSE)</f>
        <v>10590332.970000001</v>
      </c>
      <c r="I39" s="66">
        <f>VLOOKUP(A39,'Saude-2.oQuadrimestre-2019-2020'!$A$1:$H$645,5,FALSE)</f>
        <v>9593970.0500000007</v>
      </c>
      <c r="J39" s="67">
        <f t="shared" si="10"/>
        <v>0.20702294693246612</v>
      </c>
      <c r="K39" s="66">
        <f>VLOOKUP(A39,'Saude-2.oQuadrimestre-2019-2020'!$A$1:$H$645,6,FALSE)</f>
        <v>45832332.210000001</v>
      </c>
      <c r="L39" s="66">
        <f>VLOOKUP(A39,'Saude-2.oQuadrimestre-2019-2020'!$A$1:$H$645,7,FALSE)</f>
        <v>12180707.689999999</v>
      </c>
      <c r="M39" s="66">
        <f>VLOOKUP(A39,'Saude-2.oQuadrimestre-2019-2020'!$A$1:$H$645,8,FALSE)</f>
        <v>9748841.3300000001</v>
      </c>
      <c r="N39" s="67">
        <f t="shared" si="11"/>
        <v>0.21270663873990975</v>
      </c>
      <c r="O39" s="68">
        <f>VLOOKUP(A39,'Ensino-2.oQuadrimestre-2019-202'!$A$1:$H$645,3,FALSE)</f>
        <v>47287524.340000004</v>
      </c>
      <c r="P39" s="68">
        <f>VLOOKUP(A39,'Ensino-2.oQuadrimestre-2019-202'!$A$1:$H$645,4,FALSE)</f>
        <v>11273440.91</v>
      </c>
      <c r="Q39" s="68">
        <f>VLOOKUP(A39,'Ensino-2.oQuadrimestre-2019-202'!$A$1:$H$645,5,FALSE)</f>
        <v>10177205.689999999</v>
      </c>
      <c r="R39" s="69">
        <f t="shared" si="2"/>
        <v>0.21521967648010729</v>
      </c>
      <c r="S39" s="68">
        <f>VLOOKUP(A39,'Ensino-2.oQuadrimestre-2019-202'!$A$1:$H$645,6,FALSE)</f>
        <v>46786886.079999998</v>
      </c>
      <c r="T39" s="68">
        <f>VLOOKUP(A39,'Ensino-2.oQuadrimestre-2019-202'!$A$1:$H$645,7,FALSE)</f>
        <v>11731611.439999999</v>
      </c>
      <c r="U39" s="68">
        <f>VLOOKUP(A39,'Ensino-2.oQuadrimestre-2019-202'!$A$1:$H$645,8,FALSE)</f>
        <v>10746124.01</v>
      </c>
      <c r="V39" s="69">
        <f t="shared" si="3"/>
        <v>0.22968239415688851</v>
      </c>
      <c r="W39" s="70">
        <f t="shared" si="4"/>
        <v>7.8828874475127071</v>
      </c>
      <c r="X39" s="71">
        <f t="shared" si="5"/>
        <v>-1.1009578990504814</v>
      </c>
      <c r="Y39" s="71">
        <f t="shared" si="6"/>
        <v>15.017230567775044</v>
      </c>
      <c r="Z39" s="72">
        <f t="shared" si="6"/>
        <v>1.6142564464228164</v>
      </c>
      <c r="AA39" s="70">
        <f t="shared" si="7"/>
        <v>-1.0587110807501523</v>
      </c>
      <c r="AB39" s="70">
        <f t="shared" si="8"/>
        <v>4.0641587041413718</v>
      </c>
      <c r="AC39" s="70">
        <f t="shared" si="9"/>
        <v>5.5901230389694554</v>
      </c>
    </row>
    <row r="40" spans="1:29" ht="15.75" thickBot="1" x14ac:dyDescent="0.3">
      <c r="A40" s="61">
        <f>VLOOKUP(B40,cod_ibge!$C$2:$D$646,2,FALSE)</f>
        <v>3503000</v>
      </c>
      <c r="B40" s="62" t="s">
        <v>40</v>
      </c>
      <c r="C40" s="63">
        <f>VLOOKUP(A40,'[1]2019completo'!$C$3:$F$646,3,FALSE)</f>
        <v>5620</v>
      </c>
      <c r="D40" s="64" t="str">
        <f>VLOOKUP(A40,'[1]2019completo'!$C$3:$F$646,4,FALSE)</f>
        <v>Pequeno</v>
      </c>
      <c r="E40" s="65">
        <f>VLOOKUP(A40,'RCL 2019'!$A$1:$E$645,5,FALSE)</f>
        <v>21748708.690000001</v>
      </c>
      <c r="F40" s="65">
        <f>VLOOKUP(A40,'RCL 2020'!$A$1:$E$645,5,FALSE)</f>
        <v>23871482.09</v>
      </c>
      <c r="G40" s="66">
        <f>VLOOKUP(A40,'Saude-2.oQuadrimestre-2019-2020'!$A$1:$H$645,3,FALSE)</f>
        <v>11884137.279999999</v>
      </c>
      <c r="H40" s="66">
        <f>VLOOKUP(A40,'Saude-2.oQuadrimestre-2019-2020'!$A$1:$H$645,4,FALSE)</f>
        <v>3579670.46</v>
      </c>
      <c r="I40" s="66">
        <f>VLOOKUP(A40,'Saude-2.oQuadrimestre-2019-2020'!$A$1:$H$645,5,FALSE)</f>
        <v>3428927.4</v>
      </c>
      <c r="J40" s="67">
        <f t="shared" si="10"/>
        <v>0.28852977033264293</v>
      </c>
      <c r="K40" s="66">
        <f>VLOOKUP(A40,'Saude-2.oQuadrimestre-2019-2020'!$A$1:$H$645,6,FALSE)</f>
        <v>10991684.23</v>
      </c>
      <c r="L40" s="66">
        <f>VLOOKUP(A40,'Saude-2.oQuadrimestre-2019-2020'!$A$1:$H$645,7,FALSE)</f>
        <v>3965272.75</v>
      </c>
      <c r="M40" s="66">
        <f>VLOOKUP(A40,'Saude-2.oQuadrimestre-2019-2020'!$A$1:$H$645,8,FALSE)</f>
        <v>3012453.98</v>
      </c>
      <c r="N40" s="67">
        <f t="shared" si="11"/>
        <v>0.2740666413776699</v>
      </c>
      <c r="O40" s="68">
        <f>VLOOKUP(A40,'Ensino-2.oQuadrimestre-2019-202'!$A$1:$H$645,3,FALSE)</f>
        <v>12238504.859999999</v>
      </c>
      <c r="P40" s="68">
        <f>VLOOKUP(A40,'Ensino-2.oQuadrimestre-2019-202'!$A$1:$H$645,4,FALSE)</f>
        <v>3593743.71</v>
      </c>
      <c r="Q40" s="68">
        <f>VLOOKUP(A40,'Ensino-2.oQuadrimestre-2019-202'!$A$1:$H$645,5,FALSE)</f>
        <v>3545416.26</v>
      </c>
      <c r="R40" s="69">
        <f t="shared" si="2"/>
        <v>0.2896935778150273</v>
      </c>
      <c r="S40" s="68">
        <f>VLOOKUP(A40,'Ensino-2.oQuadrimestre-2019-202'!$A$1:$H$645,6,FALSE)</f>
        <v>11349641.93</v>
      </c>
      <c r="T40" s="68">
        <f>VLOOKUP(A40,'Ensino-2.oQuadrimestre-2019-202'!$A$1:$H$645,7,FALSE)</f>
        <v>3243652.95</v>
      </c>
      <c r="U40" s="68">
        <f>VLOOKUP(A40,'Ensino-2.oQuadrimestre-2019-202'!$A$1:$H$645,8,FALSE)</f>
        <v>3217020.95</v>
      </c>
      <c r="V40" s="69">
        <f t="shared" si="3"/>
        <v>0.28344691135114958</v>
      </c>
      <c r="W40" s="70">
        <f t="shared" si="4"/>
        <v>9.7604571851019557</v>
      </c>
      <c r="X40" s="71">
        <f t="shared" si="5"/>
        <v>-7.509615792657681</v>
      </c>
      <c r="Y40" s="71">
        <f t="shared" si="6"/>
        <v>10.772005253243339</v>
      </c>
      <c r="Z40" s="72">
        <f t="shared" si="6"/>
        <v>-12.145880370637183</v>
      </c>
      <c r="AA40" s="70">
        <f t="shared" si="7"/>
        <v>-7.2628392125343302</v>
      </c>
      <c r="AB40" s="70">
        <f t="shared" si="8"/>
        <v>-9.7416729809038003</v>
      </c>
      <c r="AC40" s="70">
        <f t="shared" si="9"/>
        <v>-9.2625318416066502</v>
      </c>
    </row>
    <row r="41" spans="1:29" ht="15.75" thickBot="1" x14ac:dyDescent="0.3">
      <c r="A41" s="61">
        <f>VLOOKUP(B41,cod_ibge!$C$2:$D$646,2,FALSE)</f>
        <v>3503109</v>
      </c>
      <c r="B41" s="62" t="s">
        <v>41</v>
      </c>
      <c r="C41" s="63">
        <f>VLOOKUP(A41,'[1]2019completo'!$C$3:$F$646,3,FALSE)</f>
        <v>6357</v>
      </c>
      <c r="D41" s="64" t="str">
        <f>VLOOKUP(A41,'[1]2019completo'!$C$3:$F$646,4,FALSE)</f>
        <v>Pequeno</v>
      </c>
      <c r="E41" s="65">
        <f>VLOOKUP(A41,'RCL 2019'!$A$1:$E$645,5,FALSE)</f>
        <v>26894209.670000002</v>
      </c>
      <c r="F41" s="65">
        <f>VLOOKUP(A41,'RCL 2020'!$A$1:$E$645,5,FALSE)</f>
        <v>28913117.75</v>
      </c>
      <c r="G41" s="66">
        <f>VLOOKUP(A41,'Saude-2.oQuadrimestre-2019-2020'!$A$1:$H$645,3,FALSE)</f>
        <v>15628391.51</v>
      </c>
      <c r="H41" s="66">
        <f>VLOOKUP(A41,'Saude-2.oQuadrimestre-2019-2020'!$A$1:$H$645,4,FALSE)</f>
        <v>4728476.66</v>
      </c>
      <c r="I41" s="66">
        <f>VLOOKUP(A41,'Saude-2.oQuadrimestre-2019-2020'!$A$1:$H$645,5,FALSE)</f>
        <v>4250234.58</v>
      </c>
      <c r="J41" s="67">
        <f t="shared" si="10"/>
        <v>0.27195598326804393</v>
      </c>
      <c r="K41" s="66">
        <f>VLOOKUP(A41,'Saude-2.oQuadrimestre-2019-2020'!$A$1:$H$645,6,FALSE)</f>
        <v>14859318.68</v>
      </c>
      <c r="L41" s="66">
        <f>VLOOKUP(A41,'Saude-2.oQuadrimestre-2019-2020'!$A$1:$H$645,7,FALSE)</f>
        <v>3887072.21</v>
      </c>
      <c r="M41" s="66">
        <f>VLOOKUP(A41,'Saude-2.oQuadrimestre-2019-2020'!$A$1:$H$645,8,FALSE)</f>
        <v>3626059.96</v>
      </c>
      <c r="N41" s="67">
        <f t="shared" si="11"/>
        <v>0.24402599056446106</v>
      </c>
      <c r="O41" s="68">
        <f>VLOOKUP(A41,'Ensino-2.oQuadrimestre-2019-202'!$A$1:$H$645,3,FALSE)</f>
        <v>15982759.09</v>
      </c>
      <c r="P41" s="68">
        <f>VLOOKUP(A41,'Ensino-2.oQuadrimestre-2019-202'!$A$1:$H$645,4,FALSE)</f>
        <v>4276230.71</v>
      </c>
      <c r="Q41" s="68">
        <f>VLOOKUP(A41,'Ensino-2.oQuadrimestre-2019-202'!$A$1:$H$645,5,FALSE)</f>
        <v>4213545.57</v>
      </c>
      <c r="R41" s="69">
        <f t="shared" si="2"/>
        <v>0.26363067517149197</v>
      </c>
      <c r="S41" s="68">
        <f>VLOOKUP(A41,'Ensino-2.oQuadrimestre-2019-202'!$A$1:$H$645,6,FALSE)</f>
        <v>15217276.380000001</v>
      </c>
      <c r="T41" s="68">
        <f>VLOOKUP(A41,'Ensino-2.oQuadrimestre-2019-202'!$A$1:$H$645,7,FALSE)</f>
        <v>4588877.68</v>
      </c>
      <c r="U41" s="68">
        <f>VLOOKUP(A41,'Ensino-2.oQuadrimestre-2019-202'!$A$1:$H$645,8,FALSE)</f>
        <v>4134232.99</v>
      </c>
      <c r="V41" s="69">
        <f t="shared" si="3"/>
        <v>0.27168021968987854</v>
      </c>
      <c r="W41" s="70">
        <f t="shared" si="4"/>
        <v>7.5068503769867361</v>
      </c>
      <c r="X41" s="71">
        <f t="shared" si="5"/>
        <v>-4.9209979767137284</v>
      </c>
      <c r="Y41" s="71">
        <f t="shared" si="6"/>
        <v>-17.794408442739361</v>
      </c>
      <c r="Z41" s="72">
        <f t="shared" si="6"/>
        <v>-14.685651068228806</v>
      </c>
      <c r="AA41" s="70">
        <f t="shared" si="7"/>
        <v>-4.7894278183729977</v>
      </c>
      <c r="AB41" s="70">
        <f t="shared" si="8"/>
        <v>7.3112746061355454</v>
      </c>
      <c r="AC41" s="70">
        <f t="shared" si="9"/>
        <v>-1.8823240115093869</v>
      </c>
    </row>
    <row r="42" spans="1:29" ht="15.75" thickBot="1" x14ac:dyDescent="0.3">
      <c r="A42" s="61">
        <f>VLOOKUP(B42,cod_ibge!$C$2:$D$646,2,FALSE)</f>
        <v>3503158</v>
      </c>
      <c r="B42" s="62" t="s">
        <v>42</v>
      </c>
      <c r="C42" s="63">
        <f>VLOOKUP(A42,'[1]2019completo'!$C$3:$F$646,3,FALSE)</f>
        <v>2469</v>
      </c>
      <c r="D42" s="64" t="str">
        <f>VLOOKUP(A42,'[1]2019completo'!$C$3:$F$646,4,FALSE)</f>
        <v>Muito Pequeno</v>
      </c>
      <c r="E42" s="65">
        <f>VLOOKUP(A42,'RCL 2019'!$A$1:$E$645,5,FALSE)</f>
        <v>14684223.300000001</v>
      </c>
      <c r="F42" s="65">
        <f>VLOOKUP(A42,'RCL 2020'!$A$1:$E$645,5,FALSE)</f>
        <v>15728828.6</v>
      </c>
      <c r="G42" s="66">
        <f>VLOOKUP(A42,'Saude-2.oQuadrimestre-2019-2020'!$A$1:$H$645,3,FALSE)</f>
        <v>7869841.2300000004</v>
      </c>
      <c r="H42" s="66">
        <f>VLOOKUP(A42,'Saude-2.oQuadrimestre-2019-2020'!$A$1:$H$645,4,FALSE)</f>
        <v>2196168.9700000002</v>
      </c>
      <c r="I42" s="66">
        <f>VLOOKUP(A42,'Saude-2.oQuadrimestre-2019-2020'!$A$1:$H$645,5,FALSE)</f>
        <v>2050352.92</v>
      </c>
      <c r="J42" s="67">
        <f t="shared" si="10"/>
        <v>0.26053294597405746</v>
      </c>
      <c r="K42" s="66">
        <f>VLOOKUP(A42,'Saude-2.oQuadrimestre-2019-2020'!$A$1:$H$645,6,FALSE)</f>
        <v>7956277.0899999999</v>
      </c>
      <c r="L42" s="66">
        <f>VLOOKUP(A42,'Saude-2.oQuadrimestre-2019-2020'!$A$1:$H$645,7,FALSE)</f>
        <v>2369990.9900000002</v>
      </c>
      <c r="M42" s="66">
        <f>VLOOKUP(A42,'Saude-2.oQuadrimestre-2019-2020'!$A$1:$H$645,8,FALSE)</f>
        <v>2255480.37</v>
      </c>
      <c r="N42" s="67">
        <f t="shared" si="11"/>
        <v>0.2834843915673631</v>
      </c>
      <c r="O42" s="68">
        <f>VLOOKUP(A42,'Ensino-2.oQuadrimestre-2019-202'!$A$1:$H$645,3,FALSE)</f>
        <v>8224208.8099999996</v>
      </c>
      <c r="P42" s="68">
        <f>VLOOKUP(A42,'Ensino-2.oQuadrimestre-2019-202'!$A$1:$H$645,4,FALSE)</f>
        <v>2946603</v>
      </c>
      <c r="Q42" s="68">
        <f>VLOOKUP(A42,'Ensino-2.oQuadrimestre-2019-202'!$A$1:$H$645,5,FALSE)</f>
        <v>2807375.47</v>
      </c>
      <c r="R42" s="69">
        <f t="shared" si="2"/>
        <v>0.34135508166894418</v>
      </c>
      <c r="S42" s="68">
        <f>VLOOKUP(A42,'Ensino-2.oQuadrimestre-2019-202'!$A$1:$H$645,6,FALSE)</f>
        <v>7956277.0899999999</v>
      </c>
      <c r="T42" s="68">
        <f>VLOOKUP(A42,'Ensino-2.oQuadrimestre-2019-202'!$A$1:$H$645,7,FALSE)</f>
        <v>2392158.5099999998</v>
      </c>
      <c r="U42" s="68">
        <f>VLOOKUP(A42,'Ensino-2.oQuadrimestre-2019-202'!$A$1:$H$645,8,FALSE)</f>
        <v>2369509</v>
      </c>
      <c r="V42" s="69">
        <f t="shared" si="3"/>
        <v>0.29781629940693782</v>
      </c>
      <c r="W42" s="70">
        <f t="shared" si="4"/>
        <v>7.1137933458148837</v>
      </c>
      <c r="X42" s="71">
        <f t="shared" si="5"/>
        <v>1.0983177102798984</v>
      </c>
      <c r="Y42" s="71">
        <f t="shared" si="6"/>
        <v>7.9147835332542744</v>
      </c>
      <c r="Z42" s="72">
        <f t="shared" si="6"/>
        <v>10.00449473839851</v>
      </c>
      <c r="AA42" s="70">
        <f t="shared" si="7"/>
        <v>-3.2578418932434641</v>
      </c>
      <c r="AB42" s="70">
        <f t="shared" si="8"/>
        <v>-18.816396032991218</v>
      </c>
      <c r="AC42" s="70">
        <f t="shared" si="9"/>
        <v>-15.597004201222866</v>
      </c>
    </row>
    <row r="43" spans="1:29" ht="15.75" thickBot="1" x14ac:dyDescent="0.3">
      <c r="A43" s="61">
        <f>VLOOKUP(B43,cod_ibge!$C$2:$D$646,2,FALSE)</f>
        <v>3503208</v>
      </c>
      <c r="B43" s="62" t="s">
        <v>43</v>
      </c>
      <c r="C43" s="63">
        <f>VLOOKUP(A43,'[1]2019completo'!$C$3:$F$646,3,FALSE)</f>
        <v>236072</v>
      </c>
      <c r="D43" s="64" t="str">
        <f>VLOOKUP(A43,'[1]2019completo'!$C$3:$F$646,4,FALSE)</f>
        <v>Grande</v>
      </c>
      <c r="E43" s="65">
        <f>VLOOKUP(A43,'RCL 2019'!$A$1:$E$645,5,FALSE)</f>
        <v>843990979.88999999</v>
      </c>
      <c r="F43" s="65">
        <f>VLOOKUP(A43,'RCL 2020'!$A$1:$E$645,5,FALSE)</f>
        <v>924130336.75999999</v>
      </c>
      <c r="G43" s="66">
        <f>VLOOKUP(A43,'Saude-2.oQuadrimestre-2019-2020'!$A$1:$H$645,3,FALSE)</f>
        <v>351610309.99000001</v>
      </c>
      <c r="H43" s="66">
        <f>VLOOKUP(A43,'Saude-2.oQuadrimestre-2019-2020'!$A$1:$H$645,4,FALSE)</f>
        <v>122508674.76000001</v>
      </c>
      <c r="I43" s="66">
        <f>VLOOKUP(A43,'Saude-2.oQuadrimestre-2019-2020'!$A$1:$H$645,5,FALSE)</f>
        <v>117893024.98999999</v>
      </c>
      <c r="J43" s="67">
        <f t="shared" si="10"/>
        <v>0.33529456230493621</v>
      </c>
      <c r="K43" s="66">
        <f>VLOOKUP(A43,'Saude-2.oQuadrimestre-2019-2020'!$A$1:$H$645,6,FALSE)</f>
        <v>346495107.72000003</v>
      </c>
      <c r="L43" s="66">
        <f>VLOOKUP(A43,'Saude-2.oQuadrimestre-2019-2020'!$A$1:$H$645,7,FALSE)</f>
        <v>130952665.43000001</v>
      </c>
      <c r="M43" s="66">
        <f>VLOOKUP(A43,'Saude-2.oQuadrimestre-2019-2020'!$A$1:$H$645,8,FALSE)</f>
        <v>120377035.23</v>
      </c>
      <c r="N43" s="67">
        <f t="shared" si="11"/>
        <v>0.34741337625833302</v>
      </c>
      <c r="O43" s="68">
        <f>VLOOKUP(A43,'Ensino-2.oQuadrimestre-2019-202'!$A$1:$H$645,3,FALSE)</f>
        <v>354537022.06</v>
      </c>
      <c r="P43" s="68">
        <f>VLOOKUP(A43,'Ensino-2.oQuadrimestre-2019-202'!$A$1:$H$645,4,FALSE)</f>
        <v>108669584.88</v>
      </c>
      <c r="Q43" s="68">
        <f>VLOOKUP(A43,'Ensino-2.oQuadrimestre-2019-202'!$A$1:$H$645,5,FALSE)</f>
        <v>91415084.079999998</v>
      </c>
      <c r="R43" s="69">
        <f t="shared" si="2"/>
        <v>0.25784354916968133</v>
      </c>
      <c r="S43" s="68">
        <f>VLOOKUP(A43,'Ensino-2.oQuadrimestre-2019-202'!$A$1:$H$645,6,FALSE)</f>
        <v>349450171.29000002</v>
      </c>
      <c r="T43" s="68">
        <f>VLOOKUP(A43,'Ensino-2.oQuadrimestre-2019-202'!$A$1:$H$645,7,FALSE)</f>
        <v>92000339.609999999</v>
      </c>
      <c r="U43" s="68">
        <f>VLOOKUP(A43,'Ensino-2.oQuadrimestre-2019-202'!$A$1:$H$645,8,FALSE)</f>
        <v>77418289.950000003</v>
      </c>
      <c r="V43" s="69">
        <f t="shared" si="3"/>
        <v>0.2215431449474165</v>
      </c>
      <c r="W43" s="70">
        <f t="shared" si="4"/>
        <v>9.4952859425636067</v>
      </c>
      <c r="X43" s="71">
        <f t="shared" si="5"/>
        <v>-1.4547930264460847</v>
      </c>
      <c r="Y43" s="71">
        <f t="shared" si="6"/>
        <v>6.892565515496889</v>
      </c>
      <c r="Z43" s="72">
        <f t="shared" si="6"/>
        <v>2.107003565487195</v>
      </c>
      <c r="AA43" s="70">
        <f t="shared" si="7"/>
        <v>-1.4347869061581695</v>
      </c>
      <c r="AB43" s="70">
        <f t="shared" si="8"/>
        <v>-15.339384325804922</v>
      </c>
      <c r="AC43" s="70">
        <f t="shared" si="9"/>
        <v>-15.311252263084935</v>
      </c>
    </row>
    <row r="44" spans="1:29" ht="15.75" thickBot="1" x14ac:dyDescent="0.3">
      <c r="A44" s="61">
        <f>VLOOKUP(B44,cod_ibge!$C$2:$D$646,2,FALSE)</f>
        <v>3503307</v>
      </c>
      <c r="B44" s="62" t="s">
        <v>44</v>
      </c>
      <c r="C44" s="63">
        <f>VLOOKUP(A44,'[1]2019completo'!$C$3:$F$646,3,FALSE)</f>
        <v>134236</v>
      </c>
      <c r="D44" s="64" t="str">
        <f>VLOOKUP(A44,'[1]2019completo'!$C$3:$F$646,4,FALSE)</f>
        <v>Médio</v>
      </c>
      <c r="E44" s="65">
        <f>VLOOKUP(A44,'RCL 2019'!$A$1:$E$645,5,FALSE)</f>
        <v>468998044.83999997</v>
      </c>
      <c r="F44" s="65">
        <f>VLOOKUP(A44,'RCL 2020'!$A$1:$E$645,5,FALSE)</f>
        <v>502629629.27999997</v>
      </c>
      <c r="G44" s="66">
        <f>VLOOKUP(A44,'Saude-2.oQuadrimestre-2019-2020'!$A$1:$H$645,3,FALSE)</f>
        <v>205380617.91999999</v>
      </c>
      <c r="H44" s="66">
        <f>VLOOKUP(A44,'Saude-2.oQuadrimestre-2019-2020'!$A$1:$H$645,4,FALSE)</f>
        <v>56051942.170000002</v>
      </c>
      <c r="I44" s="66">
        <f>VLOOKUP(A44,'Saude-2.oQuadrimestre-2019-2020'!$A$1:$H$645,5,FALSE)</f>
        <v>50433071.450000003</v>
      </c>
      <c r="J44" s="67">
        <f t="shared" si="10"/>
        <v>0.24555905986048174</v>
      </c>
      <c r="K44" s="66">
        <f>VLOOKUP(A44,'Saude-2.oQuadrimestre-2019-2020'!$A$1:$H$645,6,FALSE)</f>
        <v>198928249.97999999</v>
      </c>
      <c r="L44" s="66">
        <f>VLOOKUP(A44,'Saude-2.oQuadrimestre-2019-2020'!$A$1:$H$645,7,FALSE)</f>
        <v>55555961.670000002</v>
      </c>
      <c r="M44" s="66">
        <f>VLOOKUP(A44,'Saude-2.oQuadrimestre-2019-2020'!$A$1:$H$645,8,FALSE)</f>
        <v>47944702.479999997</v>
      </c>
      <c r="N44" s="67">
        <f t="shared" si="11"/>
        <v>0.2410150518331122</v>
      </c>
      <c r="O44" s="68">
        <f>VLOOKUP(A44,'Ensino-2.oQuadrimestre-2019-202'!$A$1:$H$645,3,FALSE)</f>
        <v>207506823.43000001</v>
      </c>
      <c r="P44" s="68">
        <f>VLOOKUP(A44,'Ensino-2.oQuadrimestre-2019-202'!$A$1:$H$645,4,FALSE)</f>
        <v>50663099.289999999</v>
      </c>
      <c r="Q44" s="68">
        <f>VLOOKUP(A44,'Ensino-2.oQuadrimestre-2019-202'!$A$1:$H$645,5,FALSE)</f>
        <v>45597259.890000001</v>
      </c>
      <c r="R44" s="69">
        <f t="shared" si="2"/>
        <v>0.21973860491089683</v>
      </c>
      <c r="S44" s="68">
        <f>VLOOKUP(A44,'Ensino-2.oQuadrimestre-2019-202'!$A$1:$H$645,6,FALSE)</f>
        <v>201075996.19</v>
      </c>
      <c r="T44" s="68">
        <f>VLOOKUP(A44,'Ensino-2.oQuadrimestre-2019-202'!$A$1:$H$645,7,FALSE)</f>
        <v>55887548.25</v>
      </c>
      <c r="U44" s="68">
        <f>VLOOKUP(A44,'Ensino-2.oQuadrimestre-2019-202'!$A$1:$H$645,8,FALSE)</f>
        <v>44982473.25</v>
      </c>
      <c r="V44" s="69">
        <f t="shared" si="3"/>
        <v>0.22370881707578524</v>
      </c>
      <c r="W44" s="70">
        <f t="shared" si="4"/>
        <v>7.1709434207712972</v>
      </c>
      <c r="X44" s="71">
        <f t="shared" si="5"/>
        <v>-3.141663514963875</v>
      </c>
      <c r="Y44" s="71">
        <f t="shared" si="6"/>
        <v>-0.88485872353136341</v>
      </c>
      <c r="Z44" s="72">
        <f t="shared" si="6"/>
        <v>-4.9340024282816231</v>
      </c>
      <c r="AA44" s="70">
        <f t="shared" si="7"/>
        <v>-3.0990919400630572</v>
      </c>
      <c r="AB44" s="70">
        <f t="shared" si="8"/>
        <v>10.312138485833248</v>
      </c>
      <c r="AC44" s="70">
        <f t="shared" si="9"/>
        <v>-1.3482973351537519</v>
      </c>
    </row>
    <row r="45" spans="1:29" ht="15.75" thickBot="1" x14ac:dyDescent="0.3">
      <c r="A45" s="61">
        <f>VLOOKUP(B45,cod_ibge!$C$2:$D$646,2,FALSE)</f>
        <v>3503356</v>
      </c>
      <c r="B45" s="62" t="s">
        <v>45</v>
      </c>
      <c r="C45" s="63">
        <f>VLOOKUP(A45,'[1]2019completo'!$C$3:$F$646,3,FALSE)</f>
        <v>1791</v>
      </c>
      <c r="D45" s="64" t="str">
        <f>VLOOKUP(A45,'[1]2019completo'!$C$3:$F$646,4,FALSE)</f>
        <v>Muito Pequeno</v>
      </c>
      <c r="E45" s="65">
        <f>VLOOKUP(A45,'RCL 2019'!$A$1:$E$645,5,FALSE)</f>
        <v>14179947.76</v>
      </c>
      <c r="F45" s="65">
        <f>VLOOKUP(A45,'RCL 2020'!$A$1:$E$645,5,FALSE)</f>
        <v>14717168.83</v>
      </c>
      <c r="G45" s="66">
        <f>VLOOKUP(A45,'Saude-2.oQuadrimestre-2019-2020'!$A$1:$H$645,3,FALSE)</f>
        <v>9118276.7200000007</v>
      </c>
      <c r="H45" s="66">
        <f>VLOOKUP(A45,'Saude-2.oQuadrimestre-2019-2020'!$A$1:$H$645,4,FALSE)</f>
        <v>1549924.63</v>
      </c>
      <c r="I45" s="66">
        <f>VLOOKUP(A45,'Saude-2.oQuadrimestre-2019-2020'!$A$1:$H$645,5,FALSE)</f>
        <v>1501860.97</v>
      </c>
      <c r="J45" s="67">
        <f t="shared" si="10"/>
        <v>0.16470886068919391</v>
      </c>
      <c r="K45" s="66">
        <f>VLOOKUP(A45,'Saude-2.oQuadrimestre-2019-2020'!$A$1:$H$645,6,FALSE)</f>
        <v>8558416.8900000006</v>
      </c>
      <c r="L45" s="66">
        <f>VLOOKUP(A45,'Saude-2.oQuadrimestre-2019-2020'!$A$1:$H$645,7,FALSE)</f>
        <v>1773082.92</v>
      </c>
      <c r="M45" s="66">
        <f>VLOOKUP(A45,'Saude-2.oQuadrimestre-2019-2020'!$A$1:$H$645,8,FALSE)</f>
        <v>1725930.03</v>
      </c>
      <c r="N45" s="67">
        <f t="shared" si="11"/>
        <v>0.20166463636711204</v>
      </c>
      <c r="O45" s="68">
        <f>VLOOKUP(A45,'Ensino-2.oQuadrimestre-2019-202'!$A$1:$H$645,3,FALSE)</f>
        <v>9472644.3000000007</v>
      </c>
      <c r="P45" s="68">
        <f>VLOOKUP(A45,'Ensino-2.oQuadrimestre-2019-202'!$A$1:$H$645,4,FALSE)</f>
        <v>2593080.52</v>
      </c>
      <c r="Q45" s="68">
        <f>VLOOKUP(A45,'Ensino-2.oQuadrimestre-2019-202'!$A$1:$H$645,5,FALSE)</f>
        <v>2467253.85</v>
      </c>
      <c r="R45" s="69">
        <f t="shared" si="2"/>
        <v>0.2604609411967469</v>
      </c>
      <c r="S45" s="68">
        <f>VLOOKUP(A45,'Ensino-2.oQuadrimestre-2019-202'!$A$1:$H$645,6,FALSE)</f>
        <v>8916374.5899999999</v>
      </c>
      <c r="T45" s="68">
        <f>VLOOKUP(A45,'Ensino-2.oQuadrimestre-2019-202'!$A$1:$H$645,7,FALSE)</f>
        <v>2536593.79</v>
      </c>
      <c r="U45" s="68">
        <f>VLOOKUP(A45,'Ensino-2.oQuadrimestre-2019-202'!$A$1:$H$645,8,FALSE)</f>
        <v>2522084.33</v>
      </c>
      <c r="V45" s="69">
        <f t="shared" si="3"/>
        <v>0.28285984449650631</v>
      </c>
      <c r="W45" s="70">
        <f t="shared" si="4"/>
        <v>3.788596961657638</v>
      </c>
      <c r="X45" s="71">
        <f t="shared" si="5"/>
        <v>-6.1399741112485122</v>
      </c>
      <c r="Y45" s="71">
        <f t="shared" si="6"/>
        <v>14.398009147064142</v>
      </c>
      <c r="Z45" s="72">
        <f t="shared" si="6"/>
        <v>14.919427595218753</v>
      </c>
      <c r="AA45" s="70">
        <f t="shared" si="7"/>
        <v>-5.8723804291901978</v>
      </c>
      <c r="AB45" s="70">
        <f t="shared" si="8"/>
        <v>-2.1783639020974168</v>
      </c>
      <c r="AC45" s="70">
        <f t="shared" si="9"/>
        <v>2.2223282780569975</v>
      </c>
    </row>
    <row r="46" spans="1:29" ht="15.75" thickBot="1" x14ac:dyDescent="0.3">
      <c r="A46" s="61">
        <f>VLOOKUP(B46,cod_ibge!$C$2:$D$646,2,FALSE)</f>
        <v>3503406</v>
      </c>
      <c r="B46" s="62" t="s">
        <v>46</v>
      </c>
      <c r="C46" s="63">
        <f>VLOOKUP(A46,'[1]2019completo'!$C$3:$F$646,3,FALSE)</f>
        <v>8560</v>
      </c>
      <c r="D46" s="64" t="str">
        <f>VLOOKUP(A46,'[1]2019completo'!$C$3:$F$646,4,FALSE)</f>
        <v>Pequeno</v>
      </c>
      <c r="E46" s="65">
        <f>VLOOKUP(A46,'RCL 2019'!$A$1:$E$645,5,FALSE)</f>
        <v>26933597.239999998</v>
      </c>
      <c r="F46" s="65">
        <f>VLOOKUP(A46,'RCL 2020'!$A$1:$E$645,5,FALSE)</f>
        <v>31831043.489999998</v>
      </c>
      <c r="G46" s="66">
        <f>VLOOKUP(A46,'Saude-2.oQuadrimestre-2019-2020'!$A$1:$H$645,3,FALSE)</f>
        <v>14905271.93</v>
      </c>
      <c r="H46" s="66">
        <f>VLOOKUP(A46,'Saude-2.oQuadrimestre-2019-2020'!$A$1:$H$645,4,FALSE)</f>
        <v>3247098.69</v>
      </c>
      <c r="I46" s="66">
        <f>VLOOKUP(A46,'Saude-2.oQuadrimestre-2019-2020'!$A$1:$H$645,5,FALSE)</f>
        <v>3048127.51</v>
      </c>
      <c r="J46" s="67">
        <f t="shared" si="10"/>
        <v>0.20449995976691984</v>
      </c>
      <c r="K46" s="66">
        <f>VLOOKUP(A46,'Saude-2.oQuadrimestre-2019-2020'!$A$1:$H$645,6,FALSE)</f>
        <v>14489171.609999999</v>
      </c>
      <c r="L46" s="66">
        <f>VLOOKUP(A46,'Saude-2.oQuadrimestre-2019-2020'!$A$1:$H$645,7,FALSE)</f>
        <v>3249710.53</v>
      </c>
      <c r="M46" s="66">
        <f>VLOOKUP(A46,'Saude-2.oQuadrimestre-2019-2020'!$A$1:$H$645,8,FALSE)</f>
        <v>3008415.5</v>
      </c>
      <c r="N46" s="67">
        <f t="shared" si="11"/>
        <v>0.20763198759573531</v>
      </c>
      <c r="O46" s="68">
        <f>VLOOKUP(A46,'Ensino-2.oQuadrimestre-2019-202'!$A$1:$H$645,3,FALSE)</f>
        <v>14905271.93</v>
      </c>
      <c r="P46" s="68">
        <f>VLOOKUP(A46,'Ensino-2.oQuadrimestre-2019-202'!$A$1:$H$645,4,FALSE)</f>
        <v>4478005.88</v>
      </c>
      <c r="Q46" s="68">
        <f>VLOOKUP(A46,'Ensino-2.oQuadrimestre-2019-202'!$A$1:$H$645,5,FALSE)</f>
        <v>4360852.5599999996</v>
      </c>
      <c r="R46" s="69">
        <f t="shared" si="2"/>
        <v>0.2925711506962087</v>
      </c>
      <c r="S46" s="68">
        <f>VLOOKUP(A46,'Ensino-2.oQuadrimestre-2019-202'!$A$1:$H$645,6,FALSE)</f>
        <v>14489171.609999999</v>
      </c>
      <c r="T46" s="68">
        <f>VLOOKUP(A46,'Ensino-2.oQuadrimestre-2019-202'!$A$1:$H$645,7,FALSE)</f>
        <v>4357443.93</v>
      </c>
      <c r="U46" s="68">
        <f>VLOOKUP(A46,'Ensino-2.oQuadrimestre-2019-202'!$A$1:$H$645,8,FALSE)</f>
        <v>4274257.91</v>
      </c>
      <c r="V46" s="69">
        <f t="shared" si="3"/>
        <v>0.29499670685451979</v>
      </c>
      <c r="W46" s="70">
        <f t="shared" si="4"/>
        <v>18.183409391474218</v>
      </c>
      <c r="X46" s="71">
        <f t="shared" si="5"/>
        <v>-2.7916318598824805</v>
      </c>
      <c r="Y46" s="71">
        <f t="shared" si="6"/>
        <v>8.0436113877396534E-2</v>
      </c>
      <c r="Z46" s="72">
        <f t="shared" si="6"/>
        <v>-1.3028329644910353</v>
      </c>
      <c r="AA46" s="70">
        <f t="shared" si="7"/>
        <v>-2.7916318598824805</v>
      </c>
      <c r="AB46" s="70">
        <f t="shared" si="8"/>
        <v>-2.6923133472973508</v>
      </c>
      <c r="AC46" s="70">
        <f t="shared" si="9"/>
        <v>-1.9857275339755915</v>
      </c>
    </row>
    <row r="47" spans="1:29" ht="15.75" thickBot="1" x14ac:dyDescent="0.3">
      <c r="A47" s="61">
        <f>VLOOKUP(B47,cod_ibge!$C$2:$D$646,2,FALSE)</f>
        <v>3503505</v>
      </c>
      <c r="B47" s="62" t="s">
        <v>47</v>
      </c>
      <c r="C47" s="63">
        <f>VLOOKUP(A47,'[1]2019completo'!$C$3:$F$646,3,FALSE)</f>
        <v>3886</v>
      </c>
      <c r="D47" s="64" t="str">
        <f>VLOOKUP(A47,'[1]2019completo'!$C$3:$F$646,4,FALSE)</f>
        <v>Muito Pequeno</v>
      </c>
      <c r="E47" s="65">
        <f>VLOOKUP(A47,'RCL 2019'!$A$1:$E$645,5,FALSE)</f>
        <v>17141134.699999999</v>
      </c>
      <c r="F47" s="65">
        <f>VLOOKUP(A47,'RCL 2020'!$A$1:$E$645,5,FALSE)</f>
        <v>19066290.170000002</v>
      </c>
      <c r="G47" s="66">
        <f>VLOOKUP(A47,'Saude-2.oQuadrimestre-2019-2020'!$A$1:$H$645,3,FALSE)</f>
        <v>8823243.3300000001</v>
      </c>
      <c r="H47" s="66">
        <f>VLOOKUP(A47,'Saude-2.oQuadrimestre-2019-2020'!$A$1:$H$645,4,FALSE)</f>
        <v>2017580.42</v>
      </c>
      <c r="I47" s="66">
        <f>VLOOKUP(A47,'Saude-2.oQuadrimestre-2019-2020'!$A$1:$H$645,5,FALSE)</f>
        <v>1981104.75</v>
      </c>
      <c r="J47" s="67">
        <f t="shared" si="10"/>
        <v>0.2245324849269458</v>
      </c>
      <c r="K47" s="66">
        <f>VLOOKUP(A47,'Saude-2.oQuadrimestre-2019-2020'!$A$1:$H$645,6,FALSE)</f>
        <v>8580804.4399999995</v>
      </c>
      <c r="L47" s="66">
        <f>VLOOKUP(A47,'Saude-2.oQuadrimestre-2019-2020'!$A$1:$H$645,7,FALSE)</f>
        <v>2189057.65</v>
      </c>
      <c r="M47" s="66">
        <f>VLOOKUP(A47,'Saude-2.oQuadrimestre-2019-2020'!$A$1:$H$645,8,FALSE)</f>
        <v>2151374.3199999998</v>
      </c>
      <c r="N47" s="67">
        <f t="shared" si="11"/>
        <v>0.25071942089382937</v>
      </c>
      <c r="O47" s="68">
        <f>VLOOKUP(A47,'Ensino-2.oQuadrimestre-2019-202'!$A$1:$H$645,3,FALSE)</f>
        <v>9177610.9100000001</v>
      </c>
      <c r="P47" s="68">
        <f>VLOOKUP(A47,'Ensino-2.oQuadrimestre-2019-202'!$A$1:$H$645,4,FALSE)</f>
        <v>2407786.33</v>
      </c>
      <c r="Q47" s="68">
        <f>VLOOKUP(A47,'Ensino-2.oQuadrimestre-2019-202'!$A$1:$H$645,5,FALSE)</f>
        <v>2377332.06</v>
      </c>
      <c r="R47" s="69">
        <f t="shared" si="2"/>
        <v>0.25903604797732704</v>
      </c>
      <c r="S47" s="68">
        <f>VLOOKUP(A47,'Ensino-2.oQuadrimestre-2019-202'!$A$1:$H$645,6,FALSE)</f>
        <v>8580804.4399999995</v>
      </c>
      <c r="T47" s="68">
        <f>VLOOKUP(A47,'Ensino-2.oQuadrimestre-2019-202'!$A$1:$H$645,7,FALSE)</f>
        <v>2240429.25</v>
      </c>
      <c r="U47" s="68">
        <f>VLOOKUP(A47,'Ensino-2.oQuadrimestre-2019-202'!$A$1:$H$645,8,FALSE)</f>
        <v>2228321.2000000002</v>
      </c>
      <c r="V47" s="69">
        <f t="shared" si="3"/>
        <v>0.25968674797114949</v>
      </c>
      <c r="W47" s="70">
        <f t="shared" si="4"/>
        <v>11.231202039384257</v>
      </c>
      <c r="X47" s="71">
        <f t="shared" si="5"/>
        <v>-2.7477298418789116</v>
      </c>
      <c r="Y47" s="71">
        <f t="shared" si="6"/>
        <v>8.499152167624624</v>
      </c>
      <c r="Z47" s="72">
        <f t="shared" si="6"/>
        <v>8.5946777927820239</v>
      </c>
      <c r="AA47" s="70">
        <f t="shared" si="7"/>
        <v>-6.5028521676563509</v>
      </c>
      <c r="AB47" s="70">
        <f t="shared" si="8"/>
        <v>-6.9506616062564017</v>
      </c>
      <c r="AC47" s="70">
        <f t="shared" si="9"/>
        <v>-6.2679868120736932</v>
      </c>
    </row>
    <row r="48" spans="1:29" ht="15.75" thickBot="1" x14ac:dyDescent="0.3">
      <c r="A48" s="61">
        <f>VLOOKUP(B48,cod_ibge!$C$2:$D$646,2,FALSE)</f>
        <v>3503604</v>
      </c>
      <c r="B48" s="62" t="s">
        <v>48</v>
      </c>
      <c r="C48" s="63">
        <f>VLOOKUP(A48,'[1]2019completo'!$C$3:$F$646,3,FALSE)</f>
        <v>11129</v>
      </c>
      <c r="D48" s="64" t="str">
        <f>VLOOKUP(A48,'[1]2019completo'!$C$3:$F$646,4,FALSE)</f>
        <v>Pequeno</v>
      </c>
      <c r="E48" s="65">
        <f>VLOOKUP(A48,'RCL 2019'!$A$1:$E$645,5,FALSE)</f>
        <v>29666706.670000002</v>
      </c>
      <c r="F48" s="65">
        <f>VLOOKUP(A48,'RCL 2020'!$A$1:$E$645,5,FALSE)</f>
        <v>33258852.949999999</v>
      </c>
      <c r="G48" s="66">
        <f>VLOOKUP(A48,'Saude-2.oQuadrimestre-2019-2020'!$A$1:$H$645,3,FALSE)</f>
        <v>13064254.560000001</v>
      </c>
      <c r="H48" s="66">
        <f>VLOOKUP(A48,'Saude-2.oQuadrimestre-2019-2020'!$A$1:$H$645,4,FALSE)</f>
        <v>2387625.59</v>
      </c>
      <c r="I48" s="66">
        <f>VLOOKUP(A48,'Saude-2.oQuadrimestre-2019-2020'!$A$1:$H$645,5,FALSE)</f>
        <v>2170857.33</v>
      </c>
      <c r="J48" s="67">
        <f t="shared" si="10"/>
        <v>0.16616771512143591</v>
      </c>
      <c r="K48" s="66">
        <f>VLOOKUP(A48,'Saude-2.oQuadrimestre-2019-2020'!$A$1:$H$645,6,FALSE)</f>
        <v>11981844.41</v>
      </c>
      <c r="L48" s="66">
        <f>VLOOKUP(A48,'Saude-2.oQuadrimestre-2019-2020'!$A$1:$H$645,7,FALSE)</f>
        <v>2823759.06</v>
      </c>
      <c r="M48" s="66">
        <f>VLOOKUP(A48,'Saude-2.oQuadrimestre-2019-2020'!$A$1:$H$645,8,FALSE)</f>
        <v>2650210.39</v>
      </c>
      <c r="N48" s="67">
        <f t="shared" si="11"/>
        <v>0.22118551195575073</v>
      </c>
      <c r="O48" s="68">
        <f>VLOOKUP(A48,'Ensino-2.oQuadrimestre-2019-202'!$A$1:$H$645,3,FALSE)</f>
        <v>13536744.67</v>
      </c>
      <c r="P48" s="68">
        <f>VLOOKUP(A48,'Ensino-2.oQuadrimestre-2019-202'!$A$1:$H$645,4,FALSE)</f>
        <v>3154938.89</v>
      </c>
      <c r="Q48" s="68">
        <f>VLOOKUP(A48,'Ensino-2.oQuadrimestre-2019-202'!$A$1:$H$645,5,FALSE)</f>
        <v>3041575.57</v>
      </c>
      <c r="R48" s="69">
        <f t="shared" si="2"/>
        <v>0.22469032578716724</v>
      </c>
      <c r="S48" s="68">
        <f>VLOOKUP(A48,'Ensino-2.oQuadrimestre-2019-202'!$A$1:$H$645,6,FALSE)</f>
        <v>12459121.35</v>
      </c>
      <c r="T48" s="68">
        <f>VLOOKUP(A48,'Ensino-2.oQuadrimestre-2019-202'!$A$1:$H$645,7,FALSE)</f>
        <v>3367776.54</v>
      </c>
      <c r="U48" s="68">
        <f>VLOOKUP(A48,'Ensino-2.oQuadrimestre-2019-202'!$A$1:$H$645,8,FALSE)</f>
        <v>3292151.54</v>
      </c>
      <c r="V48" s="69">
        <f t="shared" si="3"/>
        <v>0.26423625290398189</v>
      </c>
      <c r="W48" s="70">
        <f t="shared" si="4"/>
        <v>12.10834191997624</v>
      </c>
      <c r="X48" s="71">
        <f t="shared" si="5"/>
        <v>-8.2852806107599317</v>
      </c>
      <c r="Y48" s="71">
        <f t="shared" si="6"/>
        <v>18.266409600677811</v>
      </c>
      <c r="Z48" s="72">
        <f t="shared" si="6"/>
        <v>22.081278828212998</v>
      </c>
      <c r="AA48" s="70">
        <f t="shared" si="7"/>
        <v>-7.9607272373853553</v>
      </c>
      <c r="AB48" s="70">
        <f t="shared" si="8"/>
        <v>6.7461734575784416</v>
      </c>
      <c r="AC48" s="70">
        <f t="shared" si="9"/>
        <v>8.2383608177126497</v>
      </c>
    </row>
    <row r="49" spans="1:29" ht="15.75" thickBot="1" x14ac:dyDescent="0.3">
      <c r="A49" s="61">
        <f>VLOOKUP(B49,cod_ibge!$C$2:$D$646,2,FALSE)</f>
        <v>3503703</v>
      </c>
      <c r="B49" s="62" t="s">
        <v>49</v>
      </c>
      <c r="C49" s="63">
        <f>VLOOKUP(A49,'[1]2019completo'!$C$3:$F$646,3,FALSE)</f>
        <v>9668</v>
      </c>
      <c r="D49" s="64" t="str">
        <f>VLOOKUP(A49,'[1]2019completo'!$C$3:$F$646,4,FALSE)</f>
        <v>Pequeno</v>
      </c>
      <c r="E49" s="65">
        <f>VLOOKUP(A49,'RCL 2019'!$A$1:$E$645,5,FALSE)</f>
        <v>37684308.689999998</v>
      </c>
      <c r="F49" s="65">
        <f>VLOOKUP(A49,'RCL 2020'!$A$1:$E$645,5,FALSE)</f>
        <v>39075681.780000001</v>
      </c>
      <c r="G49" s="66">
        <f>VLOOKUP(A49,'Saude-2.oQuadrimestre-2019-2020'!$A$1:$H$645,3,FALSE)</f>
        <v>23054917.600000001</v>
      </c>
      <c r="H49" s="66">
        <f>VLOOKUP(A49,'Saude-2.oQuadrimestre-2019-2020'!$A$1:$H$645,4,FALSE)</f>
        <v>6703584.1299999999</v>
      </c>
      <c r="I49" s="66">
        <f>VLOOKUP(A49,'Saude-2.oQuadrimestre-2019-2020'!$A$1:$H$645,5,FALSE)</f>
        <v>5854789.9100000001</v>
      </c>
      <c r="J49" s="67">
        <f t="shared" si="10"/>
        <v>0.25394972177215674</v>
      </c>
      <c r="K49" s="66">
        <f>VLOOKUP(A49,'Saude-2.oQuadrimestre-2019-2020'!$A$1:$H$645,6,FALSE)</f>
        <v>20992813.399999999</v>
      </c>
      <c r="L49" s="66">
        <f>VLOOKUP(A49,'Saude-2.oQuadrimestre-2019-2020'!$A$1:$H$645,7,FALSE)</f>
        <v>5014030.84</v>
      </c>
      <c r="M49" s="66">
        <f>VLOOKUP(A49,'Saude-2.oQuadrimestre-2019-2020'!$A$1:$H$645,8,FALSE)</f>
        <v>4709569.2699999996</v>
      </c>
      <c r="N49" s="67">
        <f t="shared" si="11"/>
        <v>0.2243419774311908</v>
      </c>
      <c r="O49" s="68">
        <f>VLOOKUP(A49,'Ensino-2.oQuadrimestre-2019-202'!$A$1:$H$645,3,FALSE)</f>
        <v>23409285.18</v>
      </c>
      <c r="P49" s="68">
        <f>VLOOKUP(A49,'Ensino-2.oQuadrimestre-2019-202'!$A$1:$H$645,4,FALSE)</f>
        <v>6988699.9900000002</v>
      </c>
      <c r="Q49" s="68">
        <f>VLOOKUP(A49,'Ensino-2.oQuadrimestre-2019-202'!$A$1:$H$645,5,FALSE)</f>
        <v>6763154.5099999998</v>
      </c>
      <c r="R49" s="69">
        <f t="shared" si="2"/>
        <v>0.28890905715387588</v>
      </c>
      <c r="S49" s="68">
        <f>VLOOKUP(A49,'Ensino-2.oQuadrimestre-2019-202'!$A$1:$H$645,6,FALSE)</f>
        <v>21350771.100000001</v>
      </c>
      <c r="T49" s="68">
        <f>VLOOKUP(A49,'Ensino-2.oQuadrimestre-2019-202'!$A$1:$H$645,7,FALSE)</f>
        <v>6498093.5499999998</v>
      </c>
      <c r="U49" s="68">
        <f>VLOOKUP(A49,'Ensino-2.oQuadrimestre-2019-202'!$A$1:$H$645,8,FALSE)</f>
        <v>6382535.4500000002</v>
      </c>
      <c r="V49" s="69">
        <f t="shared" si="3"/>
        <v>0.29893699951661229</v>
      </c>
      <c r="W49" s="70">
        <f t="shared" si="4"/>
        <v>3.6921815428425835</v>
      </c>
      <c r="X49" s="71">
        <f t="shared" si="5"/>
        <v>-8.9443139020371216</v>
      </c>
      <c r="Y49" s="71">
        <f t="shared" si="6"/>
        <v>-25.203730679516362</v>
      </c>
      <c r="Z49" s="72">
        <f t="shared" si="6"/>
        <v>-19.560405370719796</v>
      </c>
      <c r="AA49" s="70">
        <f t="shared" si="7"/>
        <v>-8.7935794030939238</v>
      </c>
      <c r="AB49" s="70">
        <f t="shared" si="8"/>
        <v>-7.0199957174009464</v>
      </c>
      <c r="AC49" s="70">
        <f t="shared" si="9"/>
        <v>-5.6278332756883831</v>
      </c>
    </row>
    <row r="50" spans="1:29" ht="15.75" thickBot="1" x14ac:dyDescent="0.3">
      <c r="A50" s="61">
        <f>VLOOKUP(B50,cod_ibge!$C$2:$D$646,2,FALSE)</f>
        <v>3503802</v>
      </c>
      <c r="B50" s="62" t="s">
        <v>50</v>
      </c>
      <c r="C50" s="63">
        <f>VLOOKUP(A50,'[1]2019completo'!$C$3:$F$646,3,FALSE)</f>
        <v>54408</v>
      </c>
      <c r="D50" s="64" t="str">
        <f>VLOOKUP(A50,'[1]2019completo'!$C$3:$F$646,4,FALSE)</f>
        <v>Médio</v>
      </c>
      <c r="E50" s="65">
        <f>VLOOKUP(A50,'RCL 2019'!$A$1:$E$645,5,FALSE)</f>
        <v>140983684.83000001</v>
      </c>
      <c r="F50" s="65">
        <f>VLOOKUP(A50,'RCL 2020'!$A$1:$E$645,5,FALSE)</f>
        <v>153941135.5</v>
      </c>
      <c r="G50" s="66">
        <f>VLOOKUP(A50,'Saude-2.oQuadrimestre-2019-2020'!$A$1:$H$645,3,FALSE)</f>
        <v>60437103.289999999</v>
      </c>
      <c r="H50" s="66">
        <f>VLOOKUP(A50,'Saude-2.oQuadrimestre-2019-2020'!$A$1:$H$645,4,FALSE)</f>
        <v>18819444.460000001</v>
      </c>
      <c r="I50" s="66">
        <f>VLOOKUP(A50,'Saude-2.oQuadrimestre-2019-2020'!$A$1:$H$645,5,FALSE)</f>
        <v>17767086</v>
      </c>
      <c r="J50" s="67">
        <f t="shared" si="10"/>
        <v>0.29397646533035882</v>
      </c>
      <c r="K50" s="66">
        <f>VLOOKUP(A50,'Saude-2.oQuadrimestre-2019-2020'!$A$1:$H$645,6,FALSE)</f>
        <v>59213704.890000001</v>
      </c>
      <c r="L50" s="66">
        <f>VLOOKUP(A50,'Saude-2.oQuadrimestre-2019-2020'!$A$1:$H$645,7,FALSE)</f>
        <v>18564130.16</v>
      </c>
      <c r="M50" s="66">
        <f>VLOOKUP(A50,'Saude-2.oQuadrimestre-2019-2020'!$A$1:$H$645,8,FALSE)</f>
        <v>17213252.420000002</v>
      </c>
      <c r="N50" s="67">
        <f t="shared" si="11"/>
        <v>0.29069710216539707</v>
      </c>
      <c r="O50" s="68">
        <f>VLOOKUP(A50,'Ensino-2.oQuadrimestre-2019-202'!$A$1:$H$645,3,FALSE)</f>
        <v>61736451.100000001</v>
      </c>
      <c r="P50" s="68">
        <f>VLOOKUP(A50,'Ensino-2.oQuadrimestre-2019-202'!$A$1:$H$645,4,FALSE)</f>
        <v>17255386.449999999</v>
      </c>
      <c r="Q50" s="68">
        <f>VLOOKUP(A50,'Ensino-2.oQuadrimestre-2019-202'!$A$1:$H$645,5,FALSE)</f>
        <v>15914362.060000001</v>
      </c>
      <c r="R50" s="69">
        <f t="shared" si="2"/>
        <v>0.25777902319364127</v>
      </c>
      <c r="S50" s="68">
        <f>VLOOKUP(A50,'Ensino-2.oQuadrimestre-2019-202'!$A$1:$H$645,6,FALSE)</f>
        <v>60526216.460000001</v>
      </c>
      <c r="T50" s="68">
        <f>VLOOKUP(A50,'Ensino-2.oQuadrimestre-2019-202'!$A$1:$H$645,7,FALSE)</f>
        <v>18480878.379999999</v>
      </c>
      <c r="U50" s="68">
        <f>VLOOKUP(A50,'Ensino-2.oQuadrimestre-2019-202'!$A$1:$H$645,8,FALSE)</f>
        <v>14855725.07</v>
      </c>
      <c r="V50" s="69">
        <f t="shared" si="3"/>
        <v>0.24544281699513984</v>
      </c>
      <c r="W50" s="70">
        <f t="shared" si="4"/>
        <v>9.1907447912318734</v>
      </c>
      <c r="X50" s="71">
        <f t="shared" si="5"/>
        <v>-2.0242505570289691</v>
      </c>
      <c r="Y50" s="71">
        <f t="shared" si="6"/>
        <v>-1.3566516298749487</v>
      </c>
      <c r="Z50" s="72">
        <f t="shared" si="6"/>
        <v>-3.1171886036911074</v>
      </c>
      <c r="AA50" s="70">
        <f t="shared" si="7"/>
        <v>-1.9603242791518358</v>
      </c>
      <c r="AB50" s="70">
        <f t="shared" si="8"/>
        <v>7.1020833613378729</v>
      </c>
      <c r="AC50" s="70">
        <f t="shared" si="9"/>
        <v>-6.6520856193213946</v>
      </c>
    </row>
    <row r="51" spans="1:29" ht="15.75" thickBot="1" x14ac:dyDescent="0.3">
      <c r="A51" s="61">
        <f>VLOOKUP(B51,cod_ibge!$C$2:$D$646,2,FALSE)</f>
        <v>3503901</v>
      </c>
      <c r="B51" s="62" t="s">
        <v>51</v>
      </c>
      <c r="C51" s="63">
        <f>VLOOKUP(A51,'[1]2019completo'!$C$3:$F$646,3,FALSE)</f>
        <v>89824</v>
      </c>
      <c r="D51" s="64" t="str">
        <f>VLOOKUP(A51,'[1]2019completo'!$C$3:$F$646,4,FALSE)</f>
        <v>Médio</v>
      </c>
      <c r="E51" s="65">
        <f>VLOOKUP(A51,'RCL 2019'!$A$1:$E$645,5,FALSE)</f>
        <v>285981505.89999998</v>
      </c>
      <c r="F51" s="65">
        <f>VLOOKUP(A51,'RCL 2020'!$A$1:$E$645,5,FALSE)</f>
        <v>302628099.99000001</v>
      </c>
      <c r="G51" s="66">
        <f>VLOOKUP(A51,'Saude-2.oQuadrimestre-2019-2020'!$A$1:$H$645,3,FALSE)</f>
        <v>165061346.81</v>
      </c>
      <c r="H51" s="66">
        <f>VLOOKUP(A51,'Saude-2.oQuadrimestre-2019-2020'!$A$1:$H$645,4,FALSE)</f>
        <v>45894757.979999997</v>
      </c>
      <c r="I51" s="66">
        <f>VLOOKUP(A51,'Saude-2.oQuadrimestre-2019-2020'!$A$1:$H$645,5,FALSE)</f>
        <v>35222978.93</v>
      </c>
      <c r="J51" s="67">
        <f t="shared" si="10"/>
        <v>0.21339326020733806</v>
      </c>
      <c r="K51" s="66">
        <f>VLOOKUP(A51,'Saude-2.oQuadrimestre-2019-2020'!$A$1:$H$645,6,FALSE)</f>
        <v>155398141.91</v>
      </c>
      <c r="L51" s="66">
        <f>VLOOKUP(A51,'Saude-2.oQuadrimestre-2019-2020'!$A$1:$H$645,7,FALSE)</f>
        <v>60904092.969999999</v>
      </c>
      <c r="M51" s="66">
        <f>VLOOKUP(A51,'Saude-2.oQuadrimestre-2019-2020'!$A$1:$H$645,8,FALSE)</f>
        <v>39902525.100000001</v>
      </c>
      <c r="N51" s="67">
        <f t="shared" si="11"/>
        <v>0.25677607601711128</v>
      </c>
      <c r="O51" s="68">
        <f>VLOOKUP(A51,'Ensino-2.oQuadrimestre-2019-202'!$A$1:$H$645,3,FALSE)</f>
        <v>165061346.81</v>
      </c>
      <c r="P51" s="68">
        <f>VLOOKUP(A51,'Ensino-2.oQuadrimestre-2019-202'!$A$1:$H$645,4,FALSE)</f>
        <v>40206718.640000001</v>
      </c>
      <c r="Q51" s="68">
        <f>VLOOKUP(A51,'Ensino-2.oQuadrimestre-2019-202'!$A$1:$H$645,5,FALSE)</f>
        <v>38399243.259999998</v>
      </c>
      <c r="R51" s="69">
        <f t="shared" si="2"/>
        <v>0.23263619255573428</v>
      </c>
      <c r="S51" s="68">
        <f>VLOOKUP(A51,'Ensino-2.oQuadrimestre-2019-202'!$A$1:$H$645,6,FALSE)</f>
        <v>155398141.91</v>
      </c>
      <c r="T51" s="68">
        <f>VLOOKUP(A51,'Ensino-2.oQuadrimestre-2019-202'!$A$1:$H$645,7,FALSE)</f>
        <v>45153146.890000001</v>
      </c>
      <c r="U51" s="68">
        <f>VLOOKUP(A51,'Ensino-2.oQuadrimestre-2019-202'!$A$1:$H$645,8,FALSE)</f>
        <v>41239403.409999996</v>
      </c>
      <c r="V51" s="69">
        <f t="shared" si="3"/>
        <v>0.26537899940839771</v>
      </c>
      <c r="W51" s="70">
        <f t="shared" si="4"/>
        <v>5.8208638483849722</v>
      </c>
      <c r="X51" s="71">
        <f t="shared" si="5"/>
        <v>-5.8543111920219566</v>
      </c>
      <c r="Y51" s="71">
        <f t="shared" si="6"/>
        <v>32.703811177173577</v>
      </c>
      <c r="Z51" s="72">
        <f t="shared" si="6"/>
        <v>13.285492346629301</v>
      </c>
      <c r="AA51" s="70">
        <f t="shared" si="7"/>
        <v>-5.8543111920219566</v>
      </c>
      <c r="AB51" s="70">
        <f t="shared" si="8"/>
        <v>12.302491765838864</v>
      </c>
      <c r="AC51" s="70">
        <f t="shared" si="9"/>
        <v>7.3963961497089112</v>
      </c>
    </row>
    <row r="52" spans="1:29" ht="15.75" thickBot="1" x14ac:dyDescent="0.3">
      <c r="A52" s="61">
        <f>VLOOKUP(B52,cod_ibge!$C$2:$D$646,2,FALSE)</f>
        <v>3503950</v>
      </c>
      <c r="B52" s="62" t="s">
        <v>52</v>
      </c>
      <c r="C52" s="63">
        <f>VLOOKUP(A52,'[1]2019completo'!$C$3:$F$646,3,FALSE)</f>
        <v>1822</v>
      </c>
      <c r="D52" s="64" t="str">
        <f>VLOOKUP(A52,'[1]2019completo'!$C$3:$F$646,4,FALSE)</f>
        <v>Muito Pequeno</v>
      </c>
      <c r="E52" s="65">
        <f>VLOOKUP(A52,'RCL 2019'!$A$1:$E$645,5,FALSE)</f>
        <v>11145695.380000001</v>
      </c>
      <c r="F52" s="65">
        <f>VLOOKUP(A52,'RCL 2020'!$A$1:$E$645,5,FALSE)</f>
        <v>12664127.41</v>
      </c>
      <c r="G52" s="66">
        <f>VLOOKUP(A52,'Saude-2.oQuadrimestre-2019-2020'!$A$1:$H$645,3,FALSE)</f>
        <v>7465399.8700000001</v>
      </c>
      <c r="H52" s="66">
        <f>VLOOKUP(A52,'Saude-2.oQuadrimestre-2019-2020'!$A$1:$H$645,4,FALSE)</f>
        <v>1992951.91</v>
      </c>
      <c r="I52" s="66">
        <f>VLOOKUP(A52,'Saude-2.oQuadrimestre-2019-2020'!$A$1:$H$645,5,FALSE)</f>
        <v>1681026.2</v>
      </c>
      <c r="J52" s="67">
        <f t="shared" si="10"/>
        <v>0.22517564085954311</v>
      </c>
      <c r="K52" s="66">
        <f>VLOOKUP(A52,'Saude-2.oQuadrimestre-2019-2020'!$A$1:$H$645,6,FALSE)</f>
        <v>6925648.5800000001</v>
      </c>
      <c r="L52" s="66">
        <f>VLOOKUP(A52,'Saude-2.oQuadrimestre-2019-2020'!$A$1:$H$645,7,FALSE)</f>
        <v>1984353.48</v>
      </c>
      <c r="M52" s="66">
        <f>VLOOKUP(A52,'Saude-2.oQuadrimestre-2019-2020'!$A$1:$H$645,8,FALSE)</f>
        <v>1625681.84</v>
      </c>
      <c r="N52" s="67">
        <f t="shared" si="11"/>
        <v>0.23473351574532245</v>
      </c>
      <c r="O52" s="68">
        <f>VLOOKUP(A52,'Ensino-2.oQuadrimestre-2019-202'!$A$1:$H$645,3,FALSE)</f>
        <v>7819767.4500000002</v>
      </c>
      <c r="P52" s="68">
        <f>VLOOKUP(A52,'Ensino-2.oQuadrimestre-2019-202'!$A$1:$H$645,4,FALSE)</f>
        <v>2278361.23</v>
      </c>
      <c r="Q52" s="68">
        <f>VLOOKUP(A52,'Ensino-2.oQuadrimestre-2019-202'!$A$1:$H$645,5,FALSE)</f>
        <v>2207055.1</v>
      </c>
      <c r="R52" s="69">
        <f t="shared" si="2"/>
        <v>0.28224050320064187</v>
      </c>
      <c r="S52" s="68">
        <f>VLOOKUP(A52,'Ensino-2.oQuadrimestre-2019-202'!$A$1:$H$645,6,FALSE)</f>
        <v>7283606.2800000003</v>
      </c>
      <c r="T52" s="68">
        <f>VLOOKUP(A52,'Ensino-2.oQuadrimestre-2019-202'!$A$1:$H$645,7,FALSE)</f>
        <v>2098191.3199999998</v>
      </c>
      <c r="U52" s="68">
        <f>VLOOKUP(A52,'Ensino-2.oQuadrimestre-2019-202'!$A$1:$H$645,8,FALSE)</f>
        <v>2010802.68</v>
      </c>
      <c r="V52" s="69">
        <f t="shared" si="3"/>
        <v>0.27607240187068427</v>
      </c>
      <c r="W52" s="70">
        <f t="shared" si="4"/>
        <v>13.623484028862803</v>
      </c>
      <c r="X52" s="71">
        <f t="shared" si="5"/>
        <v>-7.2300385699232486</v>
      </c>
      <c r="Y52" s="71">
        <f t="shared" si="6"/>
        <v>-0.43144192074358356</v>
      </c>
      <c r="Z52" s="72">
        <f t="shared" si="6"/>
        <v>-3.2922960986568723</v>
      </c>
      <c r="AA52" s="70">
        <f t="shared" si="7"/>
        <v>-6.8564848434207581</v>
      </c>
      <c r="AB52" s="70">
        <f t="shared" si="8"/>
        <v>-7.9078728880933493</v>
      </c>
      <c r="AC52" s="70">
        <f t="shared" si="9"/>
        <v>-8.8920489570015793</v>
      </c>
    </row>
    <row r="53" spans="1:29" ht="15.75" thickBot="1" x14ac:dyDescent="0.3">
      <c r="A53" s="61">
        <f>VLOOKUP(B53,cod_ibge!$C$2:$D$646,2,FALSE)</f>
        <v>3504008</v>
      </c>
      <c r="B53" s="62" t="s">
        <v>53</v>
      </c>
      <c r="C53" s="63">
        <f>VLOOKUP(A53,'[1]2019completo'!$C$3:$F$646,3,FALSE)</f>
        <v>104386</v>
      </c>
      <c r="D53" s="64" t="str">
        <f>VLOOKUP(A53,'[1]2019completo'!$C$3:$F$646,4,FALSE)</f>
        <v>Médio</v>
      </c>
      <c r="E53" s="65">
        <f>VLOOKUP(A53,'RCL 2019'!$A$1:$E$645,5,FALSE)</f>
        <v>308667858.62</v>
      </c>
      <c r="F53" s="65">
        <f>VLOOKUP(A53,'RCL 2020'!$A$1:$E$645,5,FALSE)</f>
        <v>345185680.82999998</v>
      </c>
      <c r="G53" s="66">
        <f>VLOOKUP(A53,'Saude-2.oQuadrimestre-2019-2020'!$A$1:$H$645,3,FALSE)</f>
        <v>132507509.38</v>
      </c>
      <c r="H53" s="66">
        <f>VLOOKUP(A53,'Saude-2.oQuadrimestre-2019-2020'!$A$1:$H$645,4,FALSE)</f>
        <v>31138979.379999999</v>
      </c>
      <c r="I53" s="66">
        <f>VLOOKUP(A53,'Saude-2.oQuadrimestre-2019-2020'!$A$1:$H$645,5,FALSE)</f>
        <v>30016918.690000001</v>
      </c>
      <c r="J53" s="67">
        <f t="shared" si="10"/>
        <v>0.22652994407976249</v>
      </c>
      <c r="K53" s="66">
        <f>VLOOKUP(A53,'Saude-2.oQuadrimestre-2019-2020'!$A$1:$H$645,6,FALSE)</f>
        <v>130244747.66</v>
      </c>
      <c r="L53" s="66">
        <f>VLOOKUP(A53,'Saude-2.oQuadrimestre-2019-2020'!$A$1:$H$645,7,FALSE)</f>
        <v>33159907.789999999</v>
      </c>
      <c r="M53" s="66">
        <f>VLOOKUP(A53,'Saude-2.oQuadrimestre-2019-2020'!$A$1:$H$645,8,FALSE)</f>
        <v>31531535.030000001</v>
      </c>
      <c r="N53" s="67">
        <f t="shared" si="11"/>
        <v>0.24209448439573261</v>
      </c>
      <c r="O53" s="68">
        <f>VLOOKUP(A53,'Ensino-2.oQuadrimestre-2019-202'!$A$1:$H$645,3,FALSE)</f>
        <v>132762548.61</v>
      </c>
      <c r="P53" s="68">
        <f>VLOOKUP(A53,'Ensino-2.oQuadrimestre-2019-202'!$A$1:$H$645,4,FALSE)</f>
        <v>36127543.609999999</v>
      </c>
      <c r="Q53" s="68">
        <f>VLOOKUP(A53,'Ensino-2.oQuadrimestre-2019-202'!$A$1:$H$645,5,FALSE)</f>
        <v>33250626.140000001</v>
      </c>
      <c r="R53" s="69">
        <f t="shared" si="2"/>
        <v>0.25045185173174267</v>
      </c>
      <c r="S53" s="68">
        <f>VLOOKUP(A53,'Ensino-2.oQuadrimestre-2019-202'!$A$1:$H$645,6,FALSE)</f>
        <v>130295591.43000001</v>
      </c>
      <c r="T53" s="68">
        <f>VLOOKUP(A53,'Ensino-2.oQuadrimestre-2019-202'!$A$1:$H$645,7,FALSE)</f>
        <v>35200319.840000004</v>
      </c>
      <c r="U53" s="68">
        <f>VLOOKUP(A53,'Ensino-2.oQuadrimestre-2019-202'!$A$1:$H$645,8,FALSE)</f>
        <v>31122733.760000002</v>
      </c>
      <c r="V53" s="69">
        <f t="shared" si="3"/>
        <v>0.23886252342405903</v>
      </c>
      <c r="W53" s="70">
        <f t="shared" si="4"/>
        <v>11.830782243821814</v>
      </c>
      <c r="X53" s="71">
        <f t="shared" si="5"/>
        <v>-1.7076479141351428</v>
      </c>
      <c r="Y53" s="71">
        <f t="shared" si="6"/>
        <v>6.4900277730297287</v>
      </c>
      <c r="Z53" s="72">
        <f t="shared" si="6"/>
        <v>5.045875479899232</v>
      </c>
      <c r="AA53" s="70">
        <f t="shared" si="7"/>
        <v>-1.8581725086092353</v>
      </c>
      <c r="AB53" s="70">
        <f t="shared" si="8"/>
        <v>-2.5665286851756592</v>
      </c>
      <c r="AC53" s="70">
        <f t="shared" si="9"/>
        <v>-6.399555819011109</v>
      </c>
    </row>
    <row r="54" spans="1:29" ht="15.75" thickBot="1" x14ac:dyDescent="0.3">
      <c r="A54" s="61">
        <f>VLOOKUP(B54,cod_ibge!$C$2:$D$646,2,FALSE)</f>
        <v>3504107</v>
      </c>
      <c r="B54" s="62" t="s">
        <v>54</v>
      </c>
      <c r="C54" s="63">
        <f>VLOOKUP(A54,'[1]2019completo'!$C$3:$F$646,3,FALSE)</f>
        <v>142761</v>
      </c>
      <c r="D54" s="64" t="str">
        <f>VLOOKUP(A54,'[1]2019completo'!$C$3:$F$646,4,FALSE)</f>
        <v>Médio</v>
      </c>
      <c r="E54" s="65">
        <f>VLOOKUP(A54,'RCL 2019'!$A$1:$E$645,5,FALSE)</f>
        <v>499897468.51999998</v>
      </c>
      <c r="F54" s="65">
        <f>VLOOKUP(A54,'RCL 2020'!$A$1:$E$645,5,FALSE)</f>
        <v>564190143.63</v>
      </c>
      <c r="G54" s="66">
        <f>VLOOKUP(A54,'Saude-2.oQuadrimestre-2019-2020'!$A$1:$H$645,3,FALSE)</f>
        <v>279765489.70999998</v>
      </c>
      <c r="H54" s="66">
        <f>VLOOKUP(A54,'Saude-2.oQuadrimestre-2019-2020'!$A$1:$H$645,4,FALSE)</f>
        <v>84677351.060000002</v>
      </c>
      <c r="I54" s="66">
        <f>VLOOKUP(A54,'Saude-2.oQuadrimestre-2019-2020'!$A$1:$H$645,5,FALSE)</f>
        <v>71627611.170000002</v>
      </c>
      <c r="J54" s="67">
        <f t="shared" si="10"/>
        <v>0.25602732933303507</v>
      </c>
      <c r="K54" s="66">
        <f>VLOOKUP(A54,'Saude-2.oQuadrimestre-2019-2020'!$A$1:$H$645,6,FALSE)</f>
        <v>292085890.22000003</v>
      </c>
      <c r="L54" s="66">
        <f>VLOOKUP(A54,'Saude-2.oQuadrimestre-2019-2020'!$A$1:$H$645,7,FALSE)</f>
        <v>85442578.670000002</v>
      </c>
      <c r="M54" s="66">
        <f>VLOOKUP(A54,'Saude-2.oQuadrimestre-2019-2020'!$A$1:$H$645,8,FALSE)</f>
        <v>73777922.939999998</v>
      </c>
      <c r="N54" s="67">
        <f t="shared" si="11"/>
        <v>0.25258982172822603</v>
      </c>
      <c r="O54" s="68">
        <f>VLOOKUP(A54,'Ensino-2.oQuadrimestre-2019-202'!$A$1:$H$645,3,FALSE)</f>
        <v>281891695.22000003</v>
      </c>
      <c r="P54" s="68">
        <f>VLOOKUP(A54,'Ensino-2.oQuadrimestre-2019-202'!$A$1:$H$645,4,FALSE)</f>
        <v>83759451.849999994</v>
      </c>
      <c r="Q54" s="68">
        <f>VLOOKUP(A54,'Ensino-2.oQuadrimestre-2019-202'!$A$1:$H$645,5,FALSE)</f>
        <v>70651049.019999996</v>
      </c>
      <c r="R54" s="69">
        <f t="shared" si="2"/>
        <v>0.25063189238285638</v>
      </c>
      <c r="S54" s="68">
        <f>VLOOKUP(A54,'Ensino-2.oQuadrimestre-2019-202'!$A$1:$H$645,6,FALSE)</f>
        <v>294921634.55000001</v>
      </c>
      <c r="T54" s="68">
        <f>VLOOKUP(A54,'Ensino-2.oQuadrimestre-2019-202'!$A$1:$H$645,7,FALSE)</f>
        <v>82885088.840000004</v>
      </c>
      <c r="U54" s="68">
        <f>VLOOKUP(A54,'Ensino-2.oQuadrimestre-2019-202'!$A$1:$H$645,8,FALSE)</f>
        <v>74091075.439999998</v>
      </c>
      <c r="V54" s="69">
        <f t="shared" si="3"/>
        <v>0.2512229241949317</v>
      </c>
      <c r="W54" s="70">
        <f t="shared" si="4"/>
        <v>12.861172372075691</v>
      </c>
      <c r="X54" s="71">
        <f t="shared" si="5"/>
        <v>4.403831409932355</v>
      </c>
      <c r="Y54" s="71">
        <f t="shared" si="6"/>
        <v>0.903698096859195</v>
      </c>
      <c r="Z54" s="72">
        <f t="shared" si="6"/>
        <v>3.0020710377964095</v>
      </c>
      <c r="AA54" s="70">
        <f t="shared" si="7"/>
        <v>4.6223211080521107</v>
      </c>
      <c r="AB54" s="70">
        <f t="shared" si="8"/>
        <v>-1.0438977222126968</v>
      </c>
      <c r="AC54" s="70">
        <f t="shared" si="9"/>
        <v>4.8690379940801654</v>
      </c>
    </row>
    <row r="55" spans="1:29" ht="15.75" thickBot="1" x14ac:dyDescent="0.3">
      <c r="A55" s="61">
        <f>VLOOKUP(B55,cod_ibge!$C$2:$D$646,2,FALSE)</f>
        <v>3504206</v>
      </c>
      <c r="B55" s="62" t="s">
        <v>55</v>
      </c>
      <c r="C55" s="63">
        <f>VLOOKUP(A55,'[1]2019completo'!$C$3:$F$646,3,FALSE)</f>
        <v>15189</v>
      </c>
      <c r="D55" s="64" t="str">
        <f>VLOOKUP(A55,'[1]2019completo'!$C$3:$F$646,4,FALSE)</f>
        <v>Pequeno</v>
      </c>
      <c r="E55" s="65">
        <f>VLOOKUP(A55,'RCL 2019'!$A$1:$E$645,5,FALSE)</f>
        <v>40960359.229999997</v>
      </c>
      <c r="F55" s="65">
        <f>VLOOKUP(A55,'RCL 2020'!$A$1:$E$645,5,FALSE)</f>
        <v>46857497.020000003</v>
      </c>
      <c r="G55" s="66">
        <f>VLOOKUP(A55,'Saude-2.oQuadrimestre-2019-2020'!$A$1:$H$645,3,FALSE)</f>
        <v>22986160.879999999</v>
      </c>
      <c r="H55" s="66">
        <f>VLOOKUP(A55,'Saude-2.oQuadrimestre-2019-2020'!$A$1:$H$645,4,FALSE)</f>
        <v>9000294.25</v>
      </c>
      <c r="I55" s="66">
        <f>VLOOKUP(A55,'Saude-2.oQuadrimestre-2019-2020'!$A$1:$H$645,5,FALSE)</f>
        <v>8018847.9299999997</v>
      </c>
      <c r="J55" s="67">
        <f t="shared" si="10"/>
        <v>0.34885546881285034</v>
      </c>
      <c r="K55" s="66">
        <f>VLOOKUP(A55,'Saude-2.oQuadrimestre-2019-2020'!$A$1:$H$645,6,FALSE)</f>
        <v>22025768.539999999</v>
      </c>
      <c r="L55" s="66">
        <f>VLOOKUP(A55,'Saude-2.oQuadrimestre-2019-2020'!$A$1:$H$645,7,FALSE)</f>
        <v>6609123.4900000002</v>
      </c>
      <c r="M55" s="66">
        <f>VLOOKUP(A55,'Saude-2.oQuadrimestre-2019-2020'!$A$1:$H$645,8,FALSE)</f>
        <v>5958146.0899999999</v>
      </c>
      <c r="N55" s="67">
        <f t="shared" si="11"/>
        <v>0.2705079770169963</v>
      </c>
      <c r="O55" s="68">
        <f>VLOOKUP(A55,'Ensino-2.oQuadrimestre-2019-202'!$A$1:$H$645,3,FALSE)</f>
        <v>23576773.530000001</v>
      </c>
      <c r="P55" s="68">
        <f>VLOOKUP(A55,'Ensino-2.oQuadrimestre-2019-202'!$A$1:$H$645,4,FALSE)</f>
        <v>7184699.6100000003</v>
      </c>
      <c r="Q55" s="68">
        <f>VLOOKUP(A55,'Ensino-2.oQuadrimestre-2019-202'!$A$1:$H$645,5,FALSE)</f>
        <v>6397549.3700000001</v>
      </c>
      <c r="R55" s="69">
        <f t="shared" si="2"/>
        <v>0.27134965528084282</v>
      </c>
      <c r="S55" s="68">
        <f>VLOOKUP(A55,'Ensino-2.oQuadrimestre-2019-202'!$A$1:$H$645,6,FALSE)</f>
        <v>22622364.710000001</v>
      </c>
      <c r="T55" s="68">
        <f>VLOOKUP(A55,'Ensino-2.oQuadrimestre-2019-202'!$A$1:$H$645,7,FALSE)</f>
        <v>6414882.5700000003</v>
      </c>
      <c r="U55" s="68">
        <f>VLOOKUP(A55,'Ensino-2.oQuadrimestre-2019-202'!$A$1:$H$645,8,FALSE)</f>
        <v>5914444.0800000001</v>
      </c>
      <c r="V55" s="69">
        <f t="shared" si="3"/>
        <v>0.26144234503414121</v>
      </c>
      <c r="W55" s="70">
        <f t="shared" si="4"/>
        <v>14.397182790527999</v>
      </c>
      <c r="X55" s="71">
        <f t="shared" si="5"/>
        <v>-4.1781328557376733</v>
      </c>
      <c r="Y55" s="71">
        <f t="shared" si="6"/>
        <v>-26.567695383959251</v>
      </c>
      <c r="Z55" s="72">
        <f t="shared" si="6"/>
        <v>-25.698228199222129</v>
      </c>
      <c r="AA55" s="70">
        <f t="shared" si="7"/>
        <v>-4.0480891873757603</v>
      </c>
      <c r="AB55" s="70">
        <f t="shared" si="8"/>
        <v>-10.714672592971496</v>
      </c>
      <c r="AC55" s="70">
        <f t="shared" si="9"/>
        <v>-7.551411674373683</v>
      </c>
    </row>
    <row r="56" spans="1:29" ht="15.75" thickBot="1" x14ac:dyDescent="0.3">
      <c r="A56" s="61">
        <f>VLOOKUP(B56,cod_ibge!$C$2:$D$646,2,FALSE)</f>
        <v>3504305</v>
      </c>
      <c r="B56" s="62" t="s">
        <v>56</v>
      </c>
      <c r="C56" s="63">
        <f>VLOOKUP(A56,'[1]2019completo'!$C$3:$F$646,3,FALSE)</f>
        <v>5403</v>
      </c>
      <c r="D56" s="64" t="str">
        <f>VLOOKUP(A56,'[1]2019completo'!$C$3:$F$646,4,FALSE)</f>
        <v>Pequeno</v>
      </c>
      <c r="E56" s="65">
        <f>VLOOKUP(A56,'RCL 2019'!$A$1:$E$645,5,FALSE)</f>
        <v>20903872.809999999</v>
      </c>
      <c r="F56" s="65">
        <f>VLOOKUP(A56,'RCL 2020'!$A$1:$E$645,5,FALSE)</f>
        <v>23217653.039999999</v>
      </c>
      <c r="G56" s="66">
        <f>VLOOKUP(A56,'Saude-2.oQuadrimestre-2019-2020'!$A$1:$H$645,3,FALSE)</f>
        <v>12939859.75</v>
      </c>
      <c r="H56" s="66">
        <f>VLOOKUP(A56,'Saude-2.oQuadrimestre-2019-2020'!$A$1:$H$645,4,FALSE)</f>
        <v>2602580.6800000002</v>
      </c>
      <c r="I56" s="66">
        <f>VLOOKUP(A56,'Saude-2.oQuadrimestre-2019-2020'!$A$1:$H$645,5,FALSE)</f>
        <v>2476949.56</v>
      </c>
      <c r="J56" s="67">
        <f t="shared" si="10"/>
        <v>0.19142012416324683</v>
      </c>
      <c r="K56" s="66">
        <f>VLOOKUP(A56,'Saude-2.oQuadrimestre-2019-2020'!$A$1:$H$645,6,FALSE)</f>
        <v>12588409.300000001</v>
      </c>
      <c r="L56" s="66">
        <f>VLOOKUP(A56,'Saude-2.oQuadrimestre-2019-2020'!$A$1:$H$645,7,FALSE)</f>
        <v>2821455.44</v>
      </c>
      <c r="M56" s="66">
        <f>VLOOKUP(A56,'Saude-2.oQuadrimestre-2019-2020'!$A$1:$H$645,8,FALSE)</f>
        <v>2770415.67</v>
      </c>
      <c r="N56" s="67">
        <f t="shared" si="11"/>
        <v>0.22007670738827978</v>
      </c>
      <c r="O56" s="68">
        <f>VLOOKUP(A56,'Ensino-2.oQuadrimestre-2019-202'!$A$1:$H$645,3,FALSE)</f>
        <v>13294227.33</v>
      </c>
      <c r="P56" s="68">
        <f>VLOOKUP(A56,'Ensino-2.oQuadrimestre-2019-202'!$A$1:$H$645,4,FALSE)</f>
        <v>3397201.04</v>
      </c>
      <c r="Q56" s="68">
        <f>VLOOKUP(A56,'Ensino-2.oQuadrimestre-2019-202'!$A$1:$H$645,5,FALSE)</f>
        <v>3351943.77</v>
      </c>
      <c r="R56" s="69">
        <f t="shared" si="2"/>
        <v>0.25213528299128313</v>
      </c>
      <c r="S56" s="68">
        <f>VLOOKUP(A56,'Ensino-2.oQuadrimestre-2019-202'!$A$1:$H$645,6,FALSE)</f>
        <v>12946367</v>
      </c>
      <c r="T56" s="68">
        <f>VLOOKUP(A56,'Ensino-2.oQuadrimestre-2019-202'!$A$1:$H$645,7,FALSE)</f>
        <v>3257308.16</v>
      </c>
      <c r="U56" s="68">
        <f>VLOOKUP(A56,'Ensino-2.oQuadrimestre-2019-202'!$A$1:$H$645,8,FALSE)</f>
        <v>3251692.95</v>
      </c>
      <c r="V56" s="69">
        <f t="shared" si="3"/>
        <v>0.25116644306468372</v>
      </c>
      <c r="W56" s="70">
        <f t="shared" si="4"/>
        <v>11.068667758508049</v>
      </c>
      <c r="X56" s="71">
        <f t="shared" si="5"/>
        <v>-2.716029824048126</v>
      </c>
      <c r="Y56" s="71">
        <f t="shared" si="6"/>
        <v>8.4099125795400802</v>
      </c>
      <c r="Z56" s="72">
        <f t="shared" si="6"/>
        <v>11.847883975481514</v>
      </c>
      <c r="AA56" s="70">
        <f t="shared" si="7"/>
        <v>-2.6166269115544005</v>
      </c>
      <c r="AB56" s="70">
        <f t="shared" si="8"/>
        <v>-4.1178864115736848</v>
      </c>
      <c r="AC56" s="70">
        <f t="shared" si="9"/>
        <v>-2.990826424275006</v>
      </c>
    </row>
    <row r="57" spans="1:29" ht="15.75" thickBot="1" x14ac:dyDescent="0.3">
      <c r="A57" s="61">
        <f>VLOOKUP(B57,cod_ibge!$C$2:$D$646,2,FALSE)</f>
        <v>3504404</v>
      </c>
      <c r="B57" s="62" t="s">
        <v>57</v>
      </c>
      <c r="C57" s="63">
        <f>VLOOKUP(A57,'[1]2019completo'!$C$3:$F$646,3,FALSE)</f>
        <v>13649</v>
      </c>
      <c r="D57" s="64" t="str">
        <f>VLOOKUP(A57,'[1]2019completo'!$C$3:$F$646,4,FALSE)</f>
        <v>Pequeno</v>
      </c>
      <c r="E57" s="65">
        <f>VLOOKUP(A57,'RCL 2019'!$A$1:$E$645,5,FALSE)</f>
        <v>36058960.990000002</v>
      </c>
      <c r="F57" s="65">
        <f>VLOOKUP(A57,'RCL 2020'!$A$1:$E$645,5,FALSE)</f>
        <v>41040486.659999996</v>
      </c>
      <c r="G57" s="66">
        <f>VLOOKUP(A57,'Saude-2.oQuadrimestre-2019-2020'!$A$1:$H$645,3,FALSE)</f>
        <v>17809349.559999999</v>
      </c>
      <c r="H57" s="66">
        <f>VLOOKUP(A57,'Saude-2.oQuadrimestre-2019-2020'!$A$1:$H$645,4,FALSE)</f>
        <v>5043716.4400000004</v>
      </c>
      <c r="I57" s="66">
        <f>VLOOKUP(A57,'Saude-2.oQuadrimestre-2019-2020'!$A$1:$H$645,5,FALSE)</f>
        <v>4287496.79</v>
      </c>
      <c r="J57" s="67">
        <f t="shared" si="10"/>
        <v>0.24074415382523381</v>
      </c>
      <c r="K57" s="66">
        <f>VLOOKUP(A57,'Saude-2.oQuadrimestre-2019-2020'!$A$1:$H$645,6,FALSE)</f>
        <v>18357467.890000001</v>
      </c>
      <c r="L57" s="66">
        <f>VLOOKUP(A57,'Saude-2.oQuadrimestre-2019-2020'!$A$1:$H$645,7,FALSE)</f>
        <v>5331155.33</v>
      </c>
      <c r="M57" s="66">
        <f>VLOOKUP(A57,'Saude-2.oQuadrimestre-2019-2020'!$A$1:$H$645,8,FALSE)</f>
        <v>4308679.96</v>
      </c>
      <c r="N57" s="67">
        <f t="shared" si="11"/>
        <v>0.23470992763370699</v>
      </c>
      <c r="O57" s="68">
        <f>VLOOKUP(A57,'Ensino-2.oQuadrimestre-2019-202'!$A$1:$H$645,3,FALSE)</f>
        <v>18255882.73</v>
      </c>
      <c r="P57" s="68">
        <f>VLOOKUP(A57,'Ensino-2.oQuadrimestre-2019-202'!$A$1:$H$645,4,FALSE)</f>
        <v>6009926.6200000001</v>
      </c>
      <c r="Q57" s="68">
        <f>VLOOKUP(A57,'Ensino-2.oQuadrimestre-2019-202'!$A$1:$H$645,5,FALSE)</f>
        <v>5761155.5499999998</v>
      </c>
      <c r="R57" s="69">
        <f t="shared" si="2"/>
        <v>0.31557803230915032</v>
      </c>
      <c r="S57" s="68">
        <f>VLOOKUP(A57,'Ensino-2.oQuadrimestre-2019-202'!$A$1:$H$645,6,FALSE)</f>
        <v>18922545.350000001</v>
      </c>
      <c r="T57" s="68">
        <f>VLOOKUP(A57,'Ensino-2.oQuadrimestre-2019-202'!$A$1:$H$645,7,FALSE)</f>
        <v>5809083.6699999999</v>
      </c>
      <c r="U57" s="68">
        <f>VLOOKUP(A57,'Ensino-2.oQuadrimestre-2019-202'!$A$1:$H$645,8,FALSE)</f>
        <v>5349359.47</v>
      </c>
      <c r="V57" s="69">
        <f t="shared" si="3"/>
        <v>0.28269766942321001</v>
      </c>
      <c r="W57" s="70">
        <f t="shared" si="4"/>
        <v>13.814945115533108</v>
      </c>
      <c r="X57" s="71">
        <f t="shared" si="5"/>
        <v>3.0776998797928137</v>
      </c>
      <c r="Y57" s="71">
        <f t="shared" si="6"/>
        <v>5.6989502367821379</v>
      </c>
      <c r="Z57" s="72">
        <f t="shared" si="6"/>
        <v>0.49406847485942784</v>
      </c>
      <c r="AA57" s="70">
        <f t="shared" si="7"/>
        <v>3.6517687468734144</v>
      </c>
      <c r="AB57" s="70">
        <f t="shared" si="8"/>
        <v>-3.3418536148449709</v>
      </c>
      <c r="AC57" s="70">
        <f t="shared" si="9"/>
        <v>-7.1478035339629056</v>
      </c>
    </row>
    <row r="58" spans="1:29" ht="15.75" thickBot="1" x14ac:dyDescent="0.3">
      <c r="A58" s="61">
        <f>VLOOKUP(B58,cod_ibge!$C$2:$D$646,2,FALSE)</f>
        <v>3504503</v>
      </c>
      <c r="B58" s="62" t="s">
        <v>58</v>
      </c>
      <c r="C58" s="63">
        <f>VLOOKUP(A58,'[1]2019completo'!$C$3:$F$646,3,FALSE)</f>
        <v>90655</v>
      </c>
      <c r="D58" s="64" t="str">
        <f>VLOOKUP(A58,'[1]2019completo'!$C$3:$F$646,4,FALSE)</f>
        <v>Médio</v>
      </c>
      <c r="E58" s="65">
        <f>VLOOKUP(A58,'RCL 2019'!$A$1:$E$645,5,FALSE)</f>
        <v>276228039.56</v>
      </c>
      <c r="F58" s="65">
        <f>VLOOKUP(A58,'RCL 2020'!$A$1:$E$645,5,FALSE)</f>
        <v>298567814.10000002</v>
      </c>
      <c r="G58" s="66">
        <f>VLOOKUP(A58,'Saude-2.oQuadrimestre-2019-2020'!$A$1:$H$645,3,FALSE)</f>
        <v>123105140.73</v>
      </c>
      <c r="H58" s="66">
        <f>VLOOKUP(A58,'Saude-2.oQuadrimestre-2019-2020'!$A$1:$H$645,4,FALSE)</f>
        <v>41679088.380000003</v>
      </c>
      <c r="I58" s="66">
        <f>VLOOKUP(A58,'Saude-2.oQuadrimestre-2019-2020'!$A$1:$H$645,5,FALSE)</f>
        <v>33166489.609999999</v>
      </c>
      <c r="J58" s="67">
        <f t="shared" si="10"/>
        <v>0.26941595950686015</v>
      </c>
      <c r="K58" s="66">
        <f>VLOOKUP(A58,'Saude-2.oQuadrimestre-2019-2020'!$A$1:$H$645,6,FALSE)</f>
        <v>121161426.47</v>
      </c>
      <c r="L58" s="66">
        <f>VLOOKUP(A58,'Saude-2.oQuadrimestre-2019-2020'!$A$1:$H$645,7,FALSE)</f>
        <v>44245306.82</v>
      </c>
      <c r="M58" s="66">
        <f>VLOOKUP(A58,'Saude-2.oQuadrimestre-2019-2020'!$A$1:$H$645,8,FALSE)</f>
        <v>36013725.159999996</v>
      </c>
      <c r="N58" s="67">
        <f t="shared" si="11"/>
        <v>0.29723754671142899</v>
      </c>
      <c r="O58" s="68">
        <f>VLOOKUP(A58,'Ensino-2.oQuadrimestre-2019-202'!$A$1:$H$645,3,FALSE)</f>
        <v>124758856.13</v>
      </c>
      <c r="P58" s="68">
        <f>VLOOKUP(A58,'Ensino-2.oQuadrimestre-2019-202'!$A$1:$H$645,4,FALSE)</f>
        <v>36325056.299999997</v>
      </c>
      <c r="Q58" s="68">
        <f>VLOOKUP(A58,'Ensino-2.oQuadrimestre-2019-202'!$A$1:$H$645,5,FALSE)</f>
        <v>35017416.450000003</v>
      </c>
      <c r="R58" s="69">
        <f t="shared" si="2"/>
        <v>0.28068080724875755</v>
      </c>
      <c r="S58" s="68">
        <f>VLOOKUP(A58,'Ensino-2.oQuadrimestre-2019-202'!$A$1:$H$645,6,FALSE)</f>
        <v>121161426.47</v>
      </c>
      <c r="T58" s="68">
        <f>VLOOKUP(A58,'Ensino-2.oQuadrimestre-2019-202'!$A$1:$H$645,7,FALSE)</f>
        <v>36537894.420000002</v>
      </c>
      <c r="U58" s="68">
        <f>VLOOKUP(A58,'Ensino-2.oQuadrimestre-2019-202'!$A$1:$H$645,8,FALSE)</f>
        <v>34611856.030000001</v>
      </c>
      <c r="V58" s="69">
        <f t="shared" si="3"/>
        <v>0.28566728734057961</v>
      </c>
      <c r="W58" s="70">
        <f t="shared" si="4"/>
        <v>8.0874391229741764</v>
      </c>
      <c r="X58" s="71">
        <f t="shared" si="5"/>
        <v>-1.5789058429842919</v>
      </c>
      <c r="Y58" s="71">
        <f t="shared" si="6"/>
        <v>6.1570886978214601</v>
      </c>
      <c r="Z58" s="72">
        <f t="shared" si="6"/>
        <v>8.5846756273583118</v>
      </c>
      <c r="AA58" s="70">
        <f t="shared" si="7"/>
        <v>-2.8835064472308387</v>
      </c>
      <c r="AB58" s="70">
        <f t="shared" si="8"/>
        <v>0.58592646971342688</v>
      </c>
      <c r="AC58" s="70">
        <f t="shared" si="9"/>
        <v>-1.1581677379857123</v>
      </c>
    </row>
    <row r="59" spans="1:29" ht="15.75" thickBot="1" x14ac:dyDescent="0.3">
      <c r="A59" s="61">
        <f>VLOOKUP(B59,cod_ibge!$C$2:$D$646,2,FALSE)</f>
        <v>3504602</v>
      </c>
      <c r="B59" s="62" t="s">
        <v>59</v>
      </c>
      <c r="C59" s="63">
        <f>VLOOKUP(A59,'[1]2019completo'!$C$3:$F$646,3,FALSE)</f>
        <v>17502</v>
      </c>
      <c r="D59" s="64" t="str">
        <f>VLOOKUP(A59,'[1]2019completo'!$C$3:$F$646,4,FALSE)</f>
        <v>Pequeno</v>
      </c>
      <c r="E59" s="65">
        <f>VLOOKUP(A59,'RCL 2019'!$A$1:$E$645,5,FALSE)</f>
        <v>58415768.32</v>
      </c>
      <c r="F59" s="65">
        <f>VLOOKUP(A59,'RCL 2020'!$A$1:$E$645,5,FALSE)</f>
        <v>77942032.390000001</v>
      </c>
      <c r="G59" s="66">
        <f>VLOOKUP(A59,'Saude-2.oQuadrimestre-2019-2020'!$A$1:$H$645,3,FALSE)</f>
        <v>28081218.449999999</v>
      </c>
      <c r="H59" s="66">
        <f>VLOOKUP(A59,'Saude-2.oQuadrimestre-2019-2020'!$A$1:$H$645,4,FALSE)</f>
        <v>9585203.5999999996</v>
      </c>
      <c r="I59" s="66">
        <f>VLOOKUP(A59,'Saude-2.oQuadrimestre-2019-2020'!$A$1:$H$645,5,FALSE)</f>
        <v>8445188.4000000004</v>
      </c>
      <c r="J59" s="67">
        <f t="shared" si="10"/>
        <v>0.30074152284513855</v>
      </c>
      <c r="K59" s="66">
        <f>VLOOKUP(A59,'Saude-2.oQuadrimestre-2019-2020'!$A$1:$H$645,6,FALSE)</f>
        <v>26745732.879999999</v>
      </c>
      <c r="L59" s="66">
        <f>VLOOKUP(A59,'Saude-2.oQuadrimestre-2019-2020'!$A$1:$H$645,7,FALSE)</f>
        <v>10233924.75</v>
      </c>
      <c r="M59" s="66">
        <f>VLOOKUP(A59,'Saude-2.oQuadrimestre-2019-2020'!$A$1:$H$645,8,FALSE)</f>
        <v>9778900.1999999993</v>
      </c>
      <c r="N59" s="67">
        <f t="shared" si="11"/>
        <v>0.36562468652008762</v>
      </c>
      <c r="O59" s="68">
        <f>VLOOKUP(A59,'Ensino-2.oQuadrimestre-2019-202'!$A$1:$H$645,3,FALSE)</f>
        <v>28789953.620000001</v>
      </c>
      <c r="P59" s="68">
        <f>VLOOKUP(A59,'Ensino-2.oQuadrimestre-2019-202'!$A$1:$H$645,4,FALSE)</f>
        <v>7479670.6299999999</v>
      </c>
      <c r="Q59" s="68">
        <f>VLOOKUP(A59,'Ensino-2.oQuadrimestre-2019-202'!$A$1:$H$645,5,FALSE)</f>
        <v>7157635.9299999997</v>
      </c>
      <c r="R59" s="69">
        <f t="shared" si="2"/>
        <v>0.24861575063558575</v>
      </c>
      <c r="S59" s="68">
        <f>VLOOKUP(A59,'Ensino-2.oQuadrimestre-2019-202'!$A$1:$H$645,6,FALSE)</f>
        <v>27461648.280000001</v>
      </c>
      <c r="T59" s="68">
        <f>VLOOKUP(A59,'Ensino-2.oQuadrimestre-2019-202'!$A$1:$H$645,7,FALSE)</f>
        <v>7194463.8399999999</v>
      </c>
      <c r="U59" s="68">
        <f>VLOOKUP(A59,'Ensino-2.oQuadrimestre-2019-202'!$A$1:$H$645,8,FALSE)</f>
        <v>6987417.1699999999</v>
      </c>
      <c r="V59" s="69">
        <f t="shared" si="3"/>
        <v>0.2544427449785982</v>
      </c>
      <c r="W59" s="70">
        <f t="shared" si="4"/>
        <v>33.426358381585693</v>
      </c>
      <c r="X59" s="71">
        <f t="shared" si="5"/>
        <v>-4.7557963782016746</v>
      </c>
      <c r="Y59" s="71">
        <f t="shared" si="6"/>
        <v>6.7679433538584455</v>
      </c>
      <c r="Z59" s="72">
        <f t="shared" si="6"/>
        <v>15.792564201409631</v>
      </c>
      <c r="AA59" s="70">
        <f t="shared" si="7"/>
        <v>-4.6137807567610798</v>
      </c>
      <c r="AB59" s="70">
        <f t="shared" si="8"/>
        <v>-3.8130929035307006</v>
      </c>
      <c r="AC59" s="70">
        <f t="shared" si="9"/>
        <v>-2.3781421919848862</v>
      </c>
    </row>
    <row r="60" spans="1:29" ht="15.75" thickBot="1" x14ac:dyDescent="0.3">
      <c r="A60" s="61">
        <f>VLOOKUP(B60,cod_ibge!$C$2:$D$646,2,FALSE)</f>
        <v>3504701</v>
      </c>
      <c r="B60" s="62" t="s">
        <v>60</v>
      </c>
      <c r="C60" s="63">
        <f>VLOOKUP(A60,'[1]2019completo'!$C$3:$F$646,3,FALSE)</f>
        <v>5735</v>
      </c>
      <c r="D60" s="64" t="str">
        <f>VLOOKUP(A60,'[1]2019completo'!$C$3:$F$646,4,FALSE)</f>
        <v>Pequeno</v>
      </c>
      <c r="E60" s="65">
        <f>VLOOKUP(A60,'RCL 2019'!$A$1:$E$645,5,FALSE)</f>
        <v>14065399.67</v>
      </c>
      <c r="F60" s="65">
        <f>VLOOKUP(A60,'RCL 2020'!$A$1:$E$645,5,FALSE)</f>
        <v>15996613.539999999</v>
      </c>
      <c r="G60" s="66">
        <f>VLOOKUP(A60,'Saude-2.oQuadrimestre-2019-2020'!$A$1:$H$645,3,FALSE)</f>
        <v>8219074.0599999996</v>
      </c>
      <c r="H60" s="66">
        <f>VLOOKUP(A60,'Saude-2.oQuadrimestre-2019-2020'!$A$1:$H$645,4,FALSE)</f>
        <v>2216747.62</v>
      </c>
      <c r="I60" s="66">
        <f>VLOOKUP(A60,'Saude-2.oQuadrimestre-2019-2020'!$A$1:$H$645,5,FALSE)</f>
        <v>2074696.16</v>
      </c>
      <c r="J60" s="67">
        <f t="shared" si="10"/>
        <v>0.25242456082698933</v>
      </c>
      <c r="K60" s="66">
        <f>VLOOKUP(A60,'Saude-2.oQuadrimestre-2019-2020'!$A$1:$H$645,6,FALSE)</f>
        <v>7562037.0199999996</v>
      </c>
      <c r="L60" s="66">
        <f>VLOOKUP(A60,'Saude-2.oQuadrimestre-2019-2020'!$A$1:$H$645,7,FALSE)</f>
        <v>2157675.6</v>
      </c>
      <c r="M60" s="66">
        <f>VLOOKUP(A60,'Saude-2.oQuadrimestre-2019-2020'!$A$1:$H$645,8,FALSE)</f>
        <v>2016188.17</v>
      </c>
      <c r="N60" s="67">
        <f t="shared" si="11"/>
        <v>0.26661971697144643</v>
      </c>
      <c r="O60" s="68">
        <f>VLOOKUP(A60,'Ensino-2.oQuadrimestre-2019-202'!$A$1:$H$645,3,FALSE)</f>
        <v>8573441.6400000006</v>
      </c>
      <c r="P60" s="68">
        <f>VLOOKUP(A60,'Ensino-2.oQuadrimestre-2019-202'!$A$1:$H$645,4,FALSE)</f>
        <v>2233820.7599999998</v>
      </c>
      <c r="Q60" s="68">
        <f>VLOOKUP(A60,'Ensino-2.oQuadrimestre-2019-202'!$A$1:$H$645,5,FALSE)</f>
        <v>2172407.7599999998</v>
      </c>
      <c r="R60" s="69">
        <f t="shared" si="2"/>
        <v>0.25338806178658491</v>
      </c>
      <c r="S60" s="68">
        <f>VLOOKUP(A60,'Ensino-2.oQuadrimestre-2019-202'!$A$1:$H$645,6,FALSE)</f>
        <v>7919994.7199999997</v>
      </c>
      <c r="T60" s="68">
        <f>VLOOKUP(A60,'Ensino-2.oQuadrimestre-2019-202'!$A$1:$H$645,7,FALSE)</f>
        <v>2139209.2400000002</v>
      </c>
      <c r="U60" s="68">
        <f>VLOOKUP(A60,'Ensino-2.oQuadrimestre-2019-202'!$A$1:$H$645,8,FALSE)</f>
        <v>2097305.2400000002</v>
      </c>
      <c r="V60" s="69">
        <f t="shared" si="3"/>
        <v>0.26481144421773051</v>
      </c>
      <c r="W60" s="70">
        <f t="shared" si="4"/>
        <v>13.730245249404982</v>
      </c>
      <c r="X60" s="71">
        <f t="shared" si="5"/>
        <v>-7.9940518263197164</v>
      </c>
      <c r="Y60" s="71">
        <f t="shared" si="6"/>
        <v>-2.6648058383840745</v>
      </c>
      <c r="Z60" s="72">
        <f t="shared" si="6"/>
        <v>-2.8200751092150278</v>
      </c>
      <c r="AA60" s="70">
        <f t="shared" si="7"/>
        <v>-7.6217573693077689</v>
      </c>
      <c r="AB60" s="70">
        <f t="shared" si="8"/>
        <v>-4.2354123345151278</v>
      </c>
      <c r="AC60" s="70">
        <f t="shared" si="9"/>
        <v>-3.457109727871694</v>
      </c>
    </row>
    <row r="61" spans="1:29" ht="15.75" thickBot="1" x14ac:dyDescent="0.3">
      <c r="A61" s="61">
        <f>VLOOKUP(B61,cod_ibge!$C$2:$D$646,2,FALSE)</f>
        <v>3504800</v>
      </c>
      <c r="B61" s="62" t="s">
        <v>61</v>
      </c>
      <c r="C61" s="63">
        <f>VLOOKUP(A61,'[1]2019completo'!$C$3:$F$646,3,FALSE)</f>
        <v>9068</v>
      </c>
      <c r="D61" s="64" t="str">
        <f>VLOOKUP(A61,'[1]2019completo'!$C$3:$F$646,4,FALSE)</f>
        <v>Pequeno</v>
      </c>
      <c r="E61" s="65">
        <f>VLOOKUP(A61,'RCL 2019'!$A$1:$E$645,5,FALSE)</f>
        <v>24619902.219999999</v>
      </c>
      <c r="F61" s="65">
        <f>VLOOKUP(A61,'RCL 2020'!$A$1:$E$645,5,FALSE)</f>
        <v>27947627.18</v>
      </c>
      <c r="G61" s="66">
        <f>VLOOKUP(A61,'Saude-2.oQuadrimestre-2019-2020'!$A$1:$H$645,3,FALSE)</f>
        <v>13268887.810000001</v>
      </c>
      <c r="H61" s="66">
        <f>VLOOKUP(A61,'Saude-2.oQuadrimestre-2019-2020'!$A$1:$H$645,4,FALSE)</f>
        <v>4015735.69</v>
      </c>
      <c r="I61" s="66">
        <f>VLOOKUP(A61,'Saude-2.oQuadrimestre-2019-2020'!$A$1:$H$645,5,FALSE)</f>
        <v>3927342.34</v>
      </c>
      <c r="J61" s="67">
        <f t="shared" si="10"/>
        <v>0.29598127561529208</v>
      </c>
      <c r="K61" s="66">
        <f>VLOOKUP(A61,'Saude-2.oQuadrimestre-2019-2020'!$A$1:$H$645,6,FALSE)</f>
        <v>13069777.59</v>
      </c>
      <c r="L61" s="66">
        <f>VLOOKUP(A61,'Saude-2.oQuadrimestre-2019-2020'!$A$1:$H$645,7,FALSE)</f>
        <v>4588980.09</v>
      </c>
      <c r="M61" s="66">
        <f>VLOOKUP(A61,'Saude-2.oQuadrimestre-2019-2020'!$A$1:$H$645,8,FALSE)</f>
        <v>4346902.84</v>
      </c>
      <c r="N61" s="67">
        <f t="shared" si="11"/>
        <v>0.33259195193389668</v>
      </c>
      <c r="O61" s="68">
        <f>VLOOKUP(A61,'Ensino-2.oQuadrimestre-2019-202'!$A$1:$H$645,3,FALSE)</f>
        <v>13623255.390000001</v>
      </c>
      <c r="P61" s="68">
        <f>VLOOKUP(A61,'Ensino-2.oQuadrimestre-2019-202'!$A$1:$H$645,4,FALSE)</f>
        <v>3654288.61</v>
      </c>
      <c r="Q61" s="68">
        <f>VLOOKUP(A61,'Ensino-2.oQuadrimestre-2019-202'!$A$1:$H$645,5,FALSE)</f>
        <v>3611436.32</v>
      </c>
      <c r="R61" s="69">
        <f t="shared" si="2"/>
        <v>0.26509349025717704</v>
      </c>
      <c r="S61" s="68">
        <f>VLOOKUP(A61,'Ensino-2.oQuadrimestre-2019-202'!$A$1:$H$645,6,FALSE)</f>
        <v>13427735.289999999</v>
      </c>
      <c r="T61" s="68">
        <f>VLOOKUP(A61,'Ensino-2.oQuadrimestre-2019-202'!$A$1:$H$645,7,FALSE)</f>
        <v>3936702.3</v>
      </c>
      <c r="U61" s="68">
        <f>VLOOKUP(A61,'Ensino-2.oQuadrimestre-2019-202'!$A$1:$H$645,8,FALSE)</f>
        <v>3767014.48</v>
      </c>
      <c r="V61" s="69">
        <f t="shared" si="3"/>
        <v>0.28053982288475693</v>
      </c>
      <c r="W61" s="70">
        <f t="shared" si="4"/>
        <v>13.516402015994689</v>
      </c>
      <c r="X61" s="71">
        <f t="shared" si="5"/>
        <v>-1.5005795726899034</v>
      </c>
      <c r="Y61" s="71">
        <f t="shared" si="6"/>
        <v>14.274953439477983</v>
      </c>
      <c r="Z61" s="72">
        <f t="shared" si="6"/>
        <v>10.683064109965011</v>
      </c>
      <c r="AA61" s="70">
        <f t="shared" si="7"/>
        <v>-1.4351936773021288</v>
      </c>
      <c r="AB61" s="70">
        <f t="shared" si="8"/>
        <v>7.7282809361902034</v>
      </c>
      <c r="AC61" s="70">
        <f t="shared" si="9"/>
        <v>4.3079303139976215</v>
      </c>
    </row>
    <row r="62" spans="1:29" ht="15.75" thickBot="1" x14ac:dyDescent="0.3">
      <c r="A62" s="61">
        <f>VLOOKUP(B62,cod_ibge!$C$2:$D$646,2,FALSE)</f>
        <v>3504909</v>
      </c>
      <c r="B62" s="62" t="s">
        <v>62</v>
      </c>
      <c r="C62" s="63">
        <f>VLOOKUP(A62,'[1]2019completo'!$C$3:$F$646,3,FALSE)</f>
        <v>10945</v>
      </c>
      <c r="D62" s="64" t="str">
        <f>VLOOKUP(A62,'[1]2019completo'!$C$3:$F$646,4,FALSE)</f>
        <v>Pequeno</v>
      </c>
      <c r="E62" s="65">
        <f>VLOOKUP(A62,'RCL 2019'!$A$1:$E$645,5,FALSE)</f>
        <v>32691305</v>
      </c>
      <c r="F62" s="65">
        <f>VLOOKUP(A62,'RCL 2020'!$A$1:$E$645,5,FALSE)</f>
        <v>34430332.340000004</v>
      </c>
      <c r="G62" s="66">
        <f>VLOOKUP(A62,'Saude-2.oQuadrimestre-2019-2020'!$A$1:$H$645,3,FALSE)</f>
        <v>14259770.52</v>
      </c>
      <c r="H62" s="66">
        <f>VLOOKUP(A62,'Saude-2.oQuadrimestre-2019-2020'!$A$1:$H$645,4,FALSE)</f>
        <v>5998036.0999999996</v>
      </c>
      <c r="I62" s="66">
        <f>VLOOKUP(A62,'Saude-2.oQuadrimestre-2019-2020'!$A$1:$H$645,5,FALSE)</f>
        <v>5114479.13</v>
      </c>
      <c r="J62" s="67">
        <f t="shared" si="10"/>
        <v>0.35866489736470175</v>
      </c>
      <c r="K62" s="66">
        <f>VLOOKUP(A62,'Saude-2.oQuadrimestre-2019-2020'!$A$1:$H$645,6,FALSE)</f>
        <v>13083651.060000001</v>
      </c>
      <c r="L62" s="66">
        <f>VLOOKUP(A62,'Saude-2.oQuadrimestre-2019-2020'!$A$1:$H$645,7,FALSE)</f>
        <v>5914066.9299999997</v>
      </c>
      <c r="M62" s="66">
        <f>VLOOKUP(A62,'Saude-2.oQuadrimestre-2019-2020'!$A$1:$H$645,8,FALSE)</f>
        <v>5223697.1399999997</v>
      </c>
      <c r="N62" s="67">
        <f t="shared" si="11"/>
        <v>0.39925377985432142</v>
      </c>
      <c r="O62" s="68">
        <f>VLOOKUP(A62,'Ensino-2.oQuadrimestre-2019-202'!$A$1:$H$645,3,FALSE)</f>
        <v>14732260.630000001</v>
      </c>
      <c r="P62" s="68">
        <f>VLOOKUP(A62,'Ensino-2.oQuadrimestre-2019-202'!$A$1:$H$645,4,FALSE)</f>
        <v>5220860.0199999996</v>
      </c>
      <c r="Q62" s="68">
        <f>VLOOKUP(A62,'Ensino-2.oQuadrimestre-2019-202'!$A$1:$H$645,5,FALSE)</f>
        <v>4342221.2</v>
      </c>
      <c r="R62" s="69">
        <f t="shared" si="2"/>
        <v>0.29474235550501526</v>
      </c>
      <c r="S62" s="68">
        <f>VLOOKUP(A62,'Ensino-2.oQuadrimestre-2019-202'!$A$1:$H$645,6,FALSE)</f>
        <v>13560928</v>
      </c>
      <c r="T62" s="68">
        <f>VLOOKUP(A62,'Ensino-2.oQuadrimestre-2019-202'!$A$1:$H$645,7,FALSE)</f>
        <v>4051064.28</v>
      </c>
      <c r="U62" s="68">
        <f>VLOOKUP(A62,'Ensino-2.oQuadrimestre-2019-202'!$A$1:$H$645,8,FALSE)</f>
        <v>3765041.88</v>
      </c>
      <c r="V62" s="69">
        <f t="shared" si="3"/>
        <v>0.27763895509215886</v>
      </c>
      <c r="W62" s="70">
        <f t="shared" si="4"/>
        <v>5.3195408993308879</v>
      </c>
      <c r="X62" s="71">
        <f t="shared" si="5"/>
        <v>-8.2478147761945824</v>
      </c>
      <c r="Y62" s="71">
        <f t="shared" si="6"/>
        <v>-1.3999443917985077</v>
      </c>
      <c r="Z62" s="72">
        <f t="shared" si="6"/>
        <v>2.1354669209491872</v>
      </c>
      <c r="AA62" s="70">
        <f t="shared" si="7"/>
        <v>-7.9508003518126786</v>
      </c>
      <c r="AB62" s="70">
        <f t="shared" si="8"/>
        <v>-22.406188549755445</v>
      </c>
      <c r="AC62" s="70">
        <f t="shared" si="9"/>
        <v>-13.292259731033514</v>
      </c>
    </row>
    <row r="63" spans="1:29" ht="15.75" thickBot="1" x14ac:dyDescent="0.3">
      <c r="A63" s="61">
        <f>VLOOKUP(B63,cod_ibge!$C$2:$D$646,2,FALSE)</f>
        <v>3505005</v>
      </c>
      <c r="B63" s="62" t="s">
        <v>63</v>
      </c>
      <c r="C63" s="63">
        <f>VLOOKUP(A63,'[1]2019completo'!$C$3:$F$646,3,FALSE)</f>
        <v>3469</v>
      </c>
      <c r="D63" s="64" t="str">
        <f>VLOOKUP(A63,'[1]2019completo'!$C$3:$F$646,4,FALSE)</f>
        <v>Muito Pequeno</v>
      </c>
      <c r="E63" s="65">
        <f>VLOOKUP(A63,'RCL 2019'!$A$1:$E$645,5,FALSE)</f>
        <v>15018035.949999999</v>
      </c>
      <c r="F63" s="65">
        <f>VLOOKUP(A63,'RCL 2020'!$A$1:$E$645,5,FALSE)</f>
        <v>16460082.029999999</v>
      </c>
      <c r="G63" s="66">
        <f>VLOOKUP(A63,'Saude-2.oQuadrimestre-2019-2020'!$A$1:$H$645,3,FALSE)</f>
        <v>9349412.1300000008</v>
      </c>
      <c r="H63" s="66">
        <f>VLOOKUP(A63,'Saude-2.oQuadrimestre-2019-2020'!$A$1:$H$645,4,FALSE)</f>
        <v>3006635.62</v>
      </c>
      <c r="I63" s="66">
        <f>VLOOKUP(A63,'Saude-2.oQuadrimestre-2019-2020'!$A$1:$H$645,5,FALSE)</f>
        <v>2546241.11</v>
      </c>
      <c r="J63" s="67">
        <f t="shared" si="10"/>
        <v>0.2723423756055986</v>
      </c>
      <c r="K63" s="66">
        <f>VLOOKUP(A63,'Saude-2.oQuadrimestre-2019-2020'!$A$1:$H$645,6,FALSE)</f>
        <v>9150689.3100000005</v>
      </c>
      <c r="L63" s="66">
        <f>VLOOKUP(A63,'Saude-2.oQuadrimestre-2019-2020'!$A$1:$H$645,7,FALSE)</f>
        <v>3279197.47</v>
      </c>
      <c r="M63" s="66">
        <f>VLOOKUP(A63,'Saude-2.oQuadrimestre-2019-2020'!$A$1:$H$645,8,FALSE)</f>
        <v>2816117.78</v>
      </c>
      <c r="N63" s="67">
        <f t="shared" si="11"/>
        <v>0.30774925085944149</v>
      </c>
      <c r="O63" s="68">
        <f>VLOOKUP(A63,'Ensino-2.oQuadrimestre-2019-202'!$A$1:$H$645,3,FALSE)</f>
        <v>9349412.1300000008</v>
      </c>
      <c r="P63" s="68">
        <f>VLOOKUP(A63,'Ensino-2.oQuadrimestre-2019-202'!$A$1:$H$645,4,FALSE)</f>
        <v>2313048.71</v>
      </c>
      <c r="Q63" s="68">
        <f>VLOOKUP(A63,'Ensino-2.oQuadrimestre-2019-202'!$A$1:$H$645,5,FALSE)</f>
        <v>2251774.9500000002</v>
      </c>
      <c r="R63" s="69">
        <f t="shared" si="2"/>
        <v>0.24084668840028983</v>
      </c>
      <c r="S63" s="68">
        <f>VLOOKUP(A63,'Ensino-2.oQuadrimestre-2019-202'!$A$1:$H$645,6,FALSE)</f>
        <v>9150689.3100000005</v>
      </c>
      <c r="T63" s="68">
        <f>VLOOKUP(A63,'Ensino-2.oQuadrimestre-2019-202'!$A$1:$H$645,7,FALSE)</f>
        <v>2783584.07</v>
      </c>
      <c r="U63" s="68">
        <f>VLOOKUP(A63,'Ensino-2.oQuadrimestre-2019-202'!$A$1:$H$645,8,FALSE)</f>
        <v>2721143.91</v>
      </c>
      <c r="V63" s="69">
        <f t="shared" si="3"/>
        <v>0.29737037482261541</v>
      </c>
      <c r="W63" s="70">
        <f t="shared" si="4"/>
        <v>9.6020950063047366</v>
      </c>
      <c r="X63" s="71">
        <f t="shared" si="5"/>
        <v>-2.1255113929820983</v>
      </c>
      <c r="Y63" s="71">
        <f t="shared" si="6"/>
        <v>9.0653436082154872</v>
      </c>
      <c r="Z63" s="72">
        <f t="shared" si="6"/>
        <v>10.599022572532416</v>
      </c>
      <c r="AA63" s="70">
        <f t="shared" si="7"/>
        <v>-2.1255113929820983</v>
      </c>
      <c r="AB63" s="70">
        <f t="shared" si="8"/>
        <v>20.342648123480284</v>
      </c>
      <c r="AC63" s="70">
        <f t="shared" si="9"/>
        <v>20.844399214939305</v>
      </c>
    </row>
    <row r="64" spans="1:29" ht="15.75" thickBot="1" x14ac:dyDescent="0.3">
      <c r="A64" s="61">
        <f>VLOOKUP(B64,cod_ibge!$C$2:$D$646,2,FALSE)</f>
        <v>3505104</v>
      </c>
      <c r="B64" s="62" t="s">
        <v>64</v>
      </c>
      <c r="C64" s="63">
        <f>VLOOKUP(A64,'[1]2019completo'!$C$3:$F$646,3,FALSE)</f>
        <v>7402</v>
      </c>
      <c r="D64" s="64" t="str">
        <f>VLOOKUP(A64,'[1]2019completo'!$C$3:$F$646,4,FALSE)</f>
        <v>Pequeno</v>
      </c>
      <c r="E64" s="65">
        <f>VLOOKUP(A64,'RCL 2019'!$A$1:$E$645,5,FALSE)</f>
        <v>21791180.469999999</v>
      </c>
      <c r="F64" s="65">
        <f>VLOOKUP(A64,'RCL 2020'!$A$1:$E$645,5,FALSE)</f>
        <v>25443122.039999999</v>
      </c>
      <c r="G64" s="66">
        <f>VLOOKUP(A64,'Saude-2.oQuadrimestre-2019-2020'!$A$1:$H$645,3,FALSE)</f>
        <v>11439086.789999999</v>
      </c>
      <c r="H64" s="66">
        <f>VLOOKUP(A64,'Saude-2.oQuadrimestre-2019-2020'!$A$1:$H$645,4,FALSE)</f>
        <v>3863808.27</v>
      </c>
      <c r="I64" s="66">
        <f>VLOOKUP(A64,'Saude-2.oQuadrimestre-2019-2020'!$A$1:$H$645,5,FALSE)</f>
        <v>3527106.01</v>
      </c>
      <c r="J64" s="67">
        <f t="shared" si="10"/>
        <v>0.30833807582292155</v>
      </c>
      <c r="K64" s="66">
        <f>VLOOKUP(A64,'Saude-2.oQuadrimestre-2019-2020'!$A$1:$H$645,6,FALSE)</f>
        <v>11029073.949999999</v>
      </c>
      <c r="L64" s="66">
        <f>VLOOKUP(A64,'Saude-2.oQuadrimestre-2019-2020'!$A$1:$H$645,7,FALSE)</f>
        <v>4178218.68</v>
      </c>
      <c r="M64" s="66">
        <f>VLOOKUP(A64,'Saude-2.oQuadrimestre-2019-2020'!$A$1:$H$645,8,FALSE)</f>
        <v>3312700.43</v>
      </c>
      <c r="N64" s="67">
        <f t="shared" si="11"/>
        <v>0.30036070526120651</v>
      </c>
      <c r="O64" s="68">
        <f>VLOOKUP(A64,'Ensino-2.oQuadrimestre-2019-202'!$A$1:$H$645,3,FALSE)</f>
        <v>11793454.369999999</v>
      </c>
      <c r="P64" s="68">
        <f>VLOOKUP(A64,'Ensino-2.oQuadrimestre-2019-202'!$A$1:$H$645,4,FALSE)</f>
        <v>3011235.16</v>
      </c>
      <c r="Q64" s="68">
        <f>VLOOKUP(A64,'Ensino-2.oQuadrimestre-2019-202'!$A$1:$H$645,5,FALSE)</f>
        <v>2709270.88</v>
      </c>
      <c r="R64" s="69">
        <f t="shared" si="2"/>
        <v>0.22972665980646009</v>
      </c>
      <c r="S64" s="68">
        <f>VLOOKUP(A64,'Ensino-2.oQuadrimestre-2019-202'!$A$1:$H$645,6,FALSE)</f>
        <v>11387031.65</v>
      </c>
      <c r="T64" s="68">
        <f>VLOOKUP(A64,'Ensino-2.oQuadrimestre-2019-202'!$A$1:$H$645,7,FALSE)</f>
        <v>3022797.07</v>
      </c>
      <c r="U64" s="68">
        <f>VLOOKUP(A64,'Ensino-2.oQuadrimestre-2019-202'!$A$1:$H$645,8,FALSE)</f>
        <v>2680570.38</v>
      </c>
      <c r="V64" s="69">
        <f t="shared" si="3"/>
        <v>0.23540554399003535</v>
      </c>
      <c r="W64" s="70">
        <f t="shared" si="4"/>
        <v>16.758805586634658</v>
      </c>
      <c r="X64" s="71">
        <f t="shared" si="5"/>
        <v>-3.5843144433385308</v>
      </c>
      <c r="Y64" s="71">
        <f t="shared" si="6"/>
        <v>8.1373191429087175</v>
      </c>
      <c r="Z64" s="72">
        <f t="shared" si="6"/>
        <v>-6.0787960268877663</v>
      </c>
      <c r="AA64" s="70">
        <f t="shared" si="7"/>
        <v>-3.4461719802287143</v>
      </c>
      <c r="AB64" s="70">
        <f t="shared" si="8"/>
        <v>0.3839590528691782</v>
      </c>
      <c r="AC64" s="70">
        <f t="shared" si="9"/>
        <v>-1.0593440549584323</v>
      </c>
    </row>
    <row r="65" spans="1:29" ht="15.75" thickBot="1" x14ac:dyDescent="0.3">
      <c r="A65" s="61">
        <f>VLOOKUP(B65,cod_ibge!$C$2:$D$646,2,FALSE)</f>
        <v>3505203</v>
      </c>
      <c r="B65" s="62" t="s">
        <v>65</v>
      </c>
      <c r="C65" s="63">
        <f>VLOOKUP(A65,'[1]2019completo'!$C$3:$F$646,3,FALSE)</f>
        <v>35264</v>
      </c>
      <c r="D65" s="64" t="str">
        <f>VLOOKUP(A65,'[1]2019completo'!$C$3:$F$646,4,FALSE)</f>
        <v>Médio</v>
      </c>
      <c r="E65" s="65">
        <f>VLOOKUP(A65,'RCL 2019'!$A$1:$E$645,5,FALSE)</f>
        <v>97207984.560000002</v>
      </c>
      <c r="F65" s="65">
        <f>VLOOKUP(A65,'RCL 2020'!$A$1:$E$645,5,FALSE)</f>
        <v>105456615.95999999</v>
      </c>
      <c r="G65" s="66">
        <f>VLOOKUP(A65,'Saude-2.oQuadrimestre-2019-2020'!$A$1:$H$645,3,FALSE)</f>
        <v>47978097.18</v>
      </c>
      <c r="H65" s="66">
        <f>VLOOKUP(A65,'Saude-2.oQuadrimestre-2019-2020'!$A$1:$H$645,4,FALSE)</f>
        <v>14439383.939999999</v>
      </c>
      <c r="I65" s="66">
        <f>VLOOKUP(A65,'Saude-2.oQuadrimestre-2019-2020'!$A$1:$H$645,5,FALSE)</f>
        <v>13455976.84</v>
      </c>
      <c r="J65" s="67">
        <f t="shared" si="10"/>
        <v>0.28046082756298257</v>
      </c>
      <c r="K65" s="66">
        <f>VLOOKUP(A65,'Saude-2.oQuadrimestre-2019-2020'!$A$1:$H$645,6,FALSE)</f>
        <v>45206974.030000001</v>
      </c>
      <c r="L65" s="66">
        <f>VLOOKUP(A65,'Saude-2.oQuadrimestre-2019-2020'!$A$1:$H$645,7,FALSE)</f>
        <v>15097134.289999999</v>
      </c>
      <c r="M65" s="66">
        <f>VLOOKUP(A65,'Saude-2.oQuadrimestre-2019-2020'!$A$1:$H$645,8,FALSE)</f>
        <v>14089766.890000001</v>
      </c>
      <c r="N65" s="67">
        <f t="shared" si="11"/>
        <v>0.31167241763737225</v>
      </c>
      <c r="O65" s="68">
        <f>VLOOKUP(A65,'Ensino-2.oQuadrimestre-2019-202'!$A$1:$H$645,3,FALSE)</f>
        <v>48923077.409999996</v>
      </c>
      <c r="P65" s="68">
        <f>VLOOKUP(A65,'Ensino-2.oQuadrimestre-2019-202'!$A$1:$H$645,4,FALSE)</f>
        <v>19440202.300000001</v>
      </c>
      <c r="Q65" s="68">
        <f>VLOOKUP(A65,'Ensino-2.oQuadrimestre-2019-202'!$A$1:$H$645,5,FALSE)</f>
        <v>18869626.539999999</v>
      </c>
      <c r="R65" s="69">
        <f t="shared" si="2"/>
        <v>0.3856999097146534</v>
      </c>
      <c r="S65" s="68">
        <f>VLOOKUP(A65,'Ensino-2.oQuadrimestre-2019-202'!$A$1:$H$645,6,FALSE)</f>
        <v>46161527.899999999</v>
      </c>
      <c r="T65" s="68">
        <f>VLOOKUP(A65,'Ensino-2.oQuadrimestre-2019-202'!$A$1:$H$645,7,FALSE)</f>
        <v>16448080</v>
      </c>
      <c r="U65" s="68">
        <f>VLOOKUP(A65,'Ensino-2.oQuadrimestre-2019-202'!$A$1:$H$645,8,FALSE)</f>
        <v>15942146.68</v>
      </c>
      <c r="V65" s="69">
        <f t="shared" si="3"/>
        <v>0.3453556978125934</v>
      </c>
      <c r="W65" s="70">
        <f t="shared" si="4"/>
        <v>8.4855492450917556</v>
      </c>
      <c r="X65" s="71">
        <f t="shared" si="5"/>
        <v>-5.7758087812518752</v>
      </c>
      <c r="Y65" s="71">
        <f t="shared" si="6"/>
        <v>4.5552521681891065</v>
      </c>
      <c r="Z65" s="72">
        <f t="shared" si="6"/>
        <v>4.7101006306428861</v>
      </c>
      <c r="AA65" s="70">
        <f t="shared" si="7"/>
        <v>-5.644676615203136</v>
      </c>
      <c r="AB65" s="70">
        <f t="shared" si="8"/>
        <v>-15.391415448387596</v>
      </c>
      <c r="AC65" s="70">
        <f t="shared" si="9"/>
        <v>-15.514243770507605</v>
      </c>
    </row>
    <row r="66" spans="1:29" ht="15.75" thickBot="1" x14ac:dyDescent="0.3">
      <c r="A66" s="61">
        <f>VLOOKUP(B66,cod_ibge!$C$2:$D$646,2,FALSE)</f>
        <v>3505302</v>
      </c>
      <c r="B66" s="62" t="s">
        <v>66</v>
      </c>
      <c r="C66" s="63">
        <f>VLOOKUP(A66,'[1]2019completo'!$C$3:$F$646,3,FALSE)</f>
        <v>36126</v>
      </c>
      <c r="D66" s="64" t="str">
        <f>VLOOKUP(A66,'[1]2019completo'!$C$3:$F$646,4,FALSE)</f>
        <v>Médio</v>
      </c>
      <c r="E66" s="65">
        <f>VLOOKUP(A66,'RCL 2019'!$A$1:$E$645,5,FALSE)</f>
        <v>122532593.59</v>
      </c>
      <c r="F66" s="65">
        <f>VLOOKUP(A66,'RCL 2020'!$A$1:$E$645,5,FALSE)</f>
        <v>123770402.66</v>
      </c>
      <c r="G66" s="66">
        <f>VLOOKUP(A66,'Saude-2.oQuadrimestre-2019-2020'!$A$1:$H$645,3,FALSE)</f>
        <v>60753381.189999998</v>
      </c>
      <c r="H66" s="66">
        <f>VLOOKUP(A66,'Saude-2.oQuadrimestre-2019-2020'!$A$1:$H$645,4,FALSE)</f>
        <v>20514400.879999999</v>
      </c>
      <c r="I66" s="66">
        <f>VLOOKUP(A66,'Saude-2.oQuadrimestre-2019-2020'!$A$1:$H$645,5,FALSE)</f>
        <v>13583020.960000001</v>
      </c>
      <c r="J66" s="67">
        <f t="shared" si="10"/>
        <v>0.22357637869603486</v>
      </c>
      <c r="K66" s="66">
        <f>VLOOKUP(A66,'Saude-2.oQuadrimestre-2019-2020'!$A$1:$H$645,6,FALSE)</f>
        <v>52494392.119999997</v>
      </c>
      <c r="L66" s="66">
        <f>VLOOKUP(A66,'Saude-2.oQuadrimestre-2019-2020'!$A$1:$H$645,7,FALSE)</f>
        <v>18979136.16</v>
      </c>
      <c r="M66" s="66">
        <f>VLOOKUP(A66,'Saude-2.oQuadrimestre-2019-2020'!$A$1:$H$645,8,FALSE)</f>
        <v>14401225.109999999</v>
      </c>
      <c r="N66" s="67">
        <f t="shared" si="11"/>
        <v>0.27433835364888876</v>
      </c>
      <c r="O66" s="68">
        <f>VLOOKUP(A66,'Ensino-2.oQuadrimestre-2019-202'!$A$1:$H$645,3,FALSE)</f>
        <v>61698361.420000002</v>
      </c>
      <c r="P66" s="68">
        <f>VLOOKUP(A66,'Ensino-2.oQuadrimestre-2019-202'!$A$1:$H$645,4,FALSE)</f>
        <v>17777947.129999999</v>
      </c>
      <c r="Q66" s="68">
        <f>VLOOKUP(A66,'Ensino-2.oQuadrimestre-2019-202'!$A$1:$H$645,5,FALSE)</f>
        <v>14871925.5</v>
      </c>
      <c r="R66" s="69">
        <f t="shared" si="2"/>
        <v>0.24104247110814114</v>
      </c>
      <c r="S66" s="68">
        <f>VLOOKUP(A66,'Ensino-2.oQuadrimestre-2019-202'!$A$1:$H$645,6,FALSE)</f>
        <v>53448945.990000002</v>
      </c>
      <c r="T66" s="68">
        <f>VLOOKUP(A66,'Ensino-2.oQuadrimestre-2019-202'!$A$1:$H$645,7,FALSE)</f>
        <v>18476107.800000001</v>
      </c>
      <c r="U66" s="68">
        <f>VLOOKUP(A66,'Ensino-2.oQuadrimestre-2019-202'!$A$1:$H$645,8,FALSE)</f>
        <v>14228804.75</v>
      </c>
      <c r="V66" s="69">
        <f t="shared" si="3"/>
        <v>0.26621300918940721</v>
      </c>
      <c r="W66" s="70">
        <f t="shared" si="4"/>
        <v>1.0101876029342542</v>
      </c>
      <c r="X66" s="71">
        <f t="shared" si="5"/>
        <v>-13.594287113289802</v>
      </c>
      <c r="Y66" s="71">
        <f t="shared" si="6"/>
        <v>-7.4838389333454369</v>
      </c>
      <c r="Z66" s="72">
        <f t="shared" si="6"/>
        <v>6.0237273608683184</v>
      </c>
      <c r="AA66" s="70">
        <f t="shared" si="7"/>
        <v>-13.370558374871019</v>
      </c>
      <c r="AB66" s="70">
        <f t="shared" si="8"/>
        <v>3.927116358794132</v>
      </c>
      <c r="AC66" s="70">
        <f t="shared" si="9"/>
        <v>-4.3243946454680664</v>
      </c>
    </row>
    <row r="67" spans="1:29" ht="15.75" thickBot="1" x14ac:dyDescent="0.3">
      <c r="A67" s="61">
        <f>VLOOKUP(B67,cod_ibge!$C$2:$D$646,2,FALSE)</f>
        <v>3505351</v>
      </c>
      <c r="B67" s="62" t="s">
        <v>67</v>
      </c>
      <c r="C67" s="63">
        <f>VLOOKUP(A67,'[1]2019completo'!$C$3:$F$646,3,FALSE)</f>
        <v>5724</v>
      </c>
      <c r="D67" s="64" t="str">
        <f>VLOOKUP(A67,'[1]2019completo'!$C$3:$F$646,4,FALSE)</f>
        <v>Pequeno</v>
      </c>
      <c r="E67" s="65">
        <f>VLOOKUP(A67,'RCL 2019'!$A$1:$E$645,5,FALSE)</f>
        <v>19384126.690000001</v>
      </c>
      <c r="F67" s="65">
        <f>VLOOKUP(A67,'RCL 2020'!$A$1:$E$645,5,FALSE)</f>
        <v>20142211.02</v>
      </c>
      <c r="G67" s="66">
        <f>VLOOKUP(A67,'Saude-2.oQuadrimestre-2019-2020'!$A$1:$H$645,3,FALSE)</f>
        <v>9415800.3399999999</v>
      </c>
      <c r="H67" s="66">
        <f>VLOOKUP(A67,'Saude-2.oQuadrimestre-2019-2020'!$A$1:$H$645,4,FALSE)</f>
        <v>2755404.36</v>
      </c>
      <c r="I67" s="66">
        <f>VLOOKUP(A67,'Saude-2.oQuadrimestre-2019-2020'!$A$1:$H$645,5,FALSE)</f>
        <v>2691537.33</v>
      </c>
      <c r="J67" s="67">
        <f t="shared" si="10"/>
        <v>0.28585327139593958</v>
      </c>
      <c r="K67" s="66">
        <f>VLOOKUP(A67,'Saude-2.oQuadrimestre-2019-2020'!$A$1:$H$645,6,FALSE)</f>
        <v>8925867.6600000001</v>
      </c>
      <c r="L67" s="66">
        <f>VLOOKUP(A67,'Saude-2.oQuadrimestre-2019-2020'!$A$1:$H$645,7,FALSE)</f>
        <v>2258395.7000000002</v>
      </c>
      <c r="M67" s="66">
        <f>VLOOKUP(A67,'Saude-2.oQuadrimestre-2019-2020'!$A$1:$H$645,8,FALSE)</f>
        <v>2223935.87</v>
      </c>
      <c r="N67" s="67">
        <f t="shared" si="11"/>
        <v>0.24915626745915703</v>
      </c>
      <c r="O67" s="68">
        <f>VLOOKUP(A67,'Ensino-2.oQuadrimestre-2019-202'!$A$1:$H$645,3,FALSE)</f>
        <v>9415800.3399999999</v>
      </c>
      <c r="P67" s="68">
        <f>VLOOKUP(A67,'Ensino-2.oQuadrimestre-2019-202'!$A$1:$H$645,4,FALSE)</f>
        <v>2405002.67</v>
      </c>
      <c r="Q67" s="68">
        <f>VLOOKUP(A67,'Ensino-2.oQuadrimestre-2019-202'!$A$1:$H$645,5,FALSE)</f>
        <v>2399211.2000000002</v>
      </c>
      <c r="R67" s="69">
        <f t="shared" si="2"/>
        <v>0.25480693232286616</v>
      </c>
      <c r="S67" s="68">
        <f>VLOOKUP(A67,'Ensino-2.oQuadrimestre-2019-202'!$A$1:$H$645,6,FALSE)</f>
        <v>8925867.6600000001</v>
      </c>
      <c r="T67" s="68">
        <f>VLOOKUP(A67,'Ensino-2.oQuadrimestre-2019-202'!$A$1:$H$645,7,FALSE)</f>
        <v>2214406.34</v>
      </c>
      <c r="U67" s="68">
        <f>VLOOKUP(A67,'Ensino-2.oQuadrimestre-2019-202'!$A$1:$H$645,8,FALSE)</f>
        <v>2206499.41</v>
      </c>
      <c r="V67" s="69">
        <f t="shared" si="3"/>
        <v>0.24720279238377146</v>
      </c>
      <c r="W67" s="70">
        <f t="shared" si="4"/>
        <v>3.9108510902948401</v>
      </c>
      <c r="X67" s="71">
        <f t="shared" si="5"/>
        <v>-5.2033036206033199</v>
      </c>
      <c r="Y67" s="71">
        <f t="shared" si="6"/>
        <v>-18.037594307936704</v>
      </c>
      <c r="Z67" s="72">
        <f t="shared" si="6"/>
        <v>-17.373025251706242</v>
      </c>
      <c r="AA67" s="70">
        <f t="shared" si="7"/>
        <v>-5.2033036206033199</v>
      </c>
      <c r="AB67" s="70">
        <f t="shared" si="8"/>
        <v>-7.9249945281765557</v>
      </c>
      <c r="AC67" s="70">
        <f t="shared" si="9"/>
        <v>-8.0322978652317065</v>
      </c>
    </row>
    <row r="68" spans="1:29" ht="15.75" thickBot="1" x14ac:dyDescent="0.3">
      <c r="A68" s="61">
        <f>VLOOKUP(B68,cod_ibge!$C$2:$D$646,2,FALSE)</f>
        <v>3505401</v>
      </c>
      <c r="B68" s="62" t="s">
        <v>68</v>
      </c>
      <c r="C68" s="63">
        <f>VLOOKUP(A68,'[1]2019completo'!$C$3:$F$646,3,FALSE)</f>
        <v>7659</v>
      </c>
      <c r="D68" s="64" t="str">
        <f>VLOOKUP(A68,'[1]2019completo'!$C$3:$F$646,4,FALSE)</f>
        <v>Pequeno</v>
      </c>
      <c r="E68" s="65">
        <f>VLOOKUP(A68,'RCL 2019'!$A$1:$E$645,5,FALSE)</f>
        <v>32630360.960000001</v>
      </c>
      <c r="F68" s="65">
        <f>VLOOKUP(A68,'RCL 2020'!$A$1:$E$645,5,FALSE)</f>
        <v>33289867.93</v>
      </c>
      <c r="G68" s="66">
        <f>VLOOKUP(A68,'Saude-2.oQuadrimestre-2019-2020'!$A$1:$H$645,3,FALSE)</f>
        <v>16464086.4</v>
      </c>
      <c r="H68" s="66">
        <f>VLOOKUP(A68,'Saude-2.oQuadrimestre-2019-2020'!$A$1:$H$645,4,FALSE)</f>
        <v>4552140.04</v>
      </c>
      <c r="I68" s="66">
        <f>VLOOKUP(A68,'Saude-2.oQuadrimestre-2019-2020'!$A$1:$H$645,5,FALSE)</f>
        <v>4502119.29</v>
      </c>
      <c r="J68" s="67">
        <f t="shared" si="10"/>
        <v>0.27345090280867329</v>
      </c>
      <c r="K68" s="66">
        <f>VLOOKUP(A68,'Saude-2.oQuadrimestre-2019-2020'!$A$1:$H$645,6,FALSE)</f>
        <v>15484797.98</v>
      </c>
      <c r="L68" s="66">
        <f>VLOOKUP(A68,'Saude-2.oQuadrimestre-2019-2020'!$A$1:$H$645,7,FALSE)</f>
        <v>4441859.01</v>
      </c>
      <c r="M68" s="66">
        <f>VLOOKUP(A68,'Saude-2.oQuadrimestre-2019-2020'!$A$1:$H$645,8,FALSE)</f>
        <v>4271511.8899999997</v>
      </c>
      <c r="N68" s="67">
        <f t="shared" si="11"/>
        <v>0.27585196109868781</v>
      </c>
      <c r="O68" s="68">
        <f>VLOOKUP(A68,'Ensino-2.oQuadrimestre-2019-202'!$A$1:$H$645,3,FALSE)</f>
        <v>16818453.98</v>
      </c>
      <c r="P68" s="68">
        <f>VLOOKUP(A68,'Ensino-2.oQuadrimestre-2019-202'!$A$1:$H$645,4,FALSE)</f>
        <v>4200212.47</v>
      </c>
      <c r="Q68" s="68">
        <f>VLOOKUP(A68,'Ensino-2.oQuadrimestre-2019-202'!$A$1:$H$645,5,FALSE)</f>
        <v>3964679.52</v>
      </c>
      <c r="R68" s="69">
        <f t="shared" si="2"/>
        <v>0.23573388640327331</v>
      </c>
      <c r="S68" s="68">
        <f>VLOOKUP(A68,'Ensino-2.oQuadrimestre-2019-202'!$A$1:$H$645,6,FALSE)</f>
        <v>15842755.68</v>
      </c>
      <c r="T68" s="68">
        <f>VLOOKUP(A68,'Ensino-2.oQuadrimestre-2019-202'!$A$1:$H$645,7,FALSE)</f>
        <v>3519805.05</v>
      </c>
      <c r="U68" s="68">
        <f>VLOOKUP(A68,'Ensino-2.oQuadrimestre-2019-202'!$A$1:$H$645,8,FALSE)</f>
        <v>3401464.98</v>
      </c>
      <c r="V68" s="69">
        <f t="shared" si="3"/>
        <v>0.21470159918542656</v>
      </c>
      <c r="W68" s="70">
        <f t="shared" si="4"/>
        <v>2.021145186865867</v>
      </c>
      <c r="X68" s="71">
        <f t="shared" si="5"/>
        <v>-5.9480277022841666</v>
      </c>
      <c r="Y68" s="71">
        <f t="shared" si="6"/>
        <v>-2.4226194499939036</v>
      </c>
      <c r="Z68" s="72">
        <f t="shared" si="6"/>
        <v>-5.1221965733386954</v>
      </c>
      <c r="AA68" s="70">
        <f t="shared" si="7"/>
        <v>-5.8013554703676791</v>
      </c>
      <c r="AB68" s="70">
        <f t="shared" si="8"/>
        <v>-16.19935717204325</v>
      </c>
      <c r="AC68" s="70">
        <f t="shared" si="9"/>
        <v>-14.205802440243644</v>
      </c>
    </row>
    <row r="69" spans="1:29" ht="15.75" thickBot="1" x14ac:dyDescent="0.3">
      <c r="A69" s="61">
        <f>VLOOKUP(B69,cod_ibge!$C$2:$D$646,2,FALSE)</f>
        <v>3505500</v>
      </c>
      <c r="B69" s="62" t="s">
        <v>69</v>
      </c>
      <c r="C69" s="63">
        <f>VLOOKUP(A69,'[1]2019completo'!$C$3:$F$646,3,FALSE)</f>
        <v>122098</v>
      </c>
      <c r="D69" s="64" t="str">
        <f>VLOOKUP(A69,'[1]2019completo'!$C$3:$F$646,4,FALSE)</f>
        <v>Médio</v>
      </c>
      <c r="E69" s="65">
        <f>VLOOKUP(A69,'RCL 2019'!$A$1:$E$645,5,FALSE)</f>
        <v>545329374.38999999</v>
      </c>
      <c r="F69" s="65">
        <f>VLOOKUP(A69,'RCL 2020'!$A$1:$E$645,5,FALSE)</f>
        <v>641434378.77999997</v>
      </c>
      <c r="G69" s="66">
        <f>VLOOKUP(A69,'Saude-2.oQuadrimestre-2019-2020'!$A$1:$H$645,3,FALSE)</f>
        <v>190622051.15000001</v>
      </c>
      <c r="H69" s="66">
        <f>VLOOKUP(A69,'Saude-2.oQuadrimestre-2019-2020'!$A$1:$H$645,4,FALSE)</f>
        <v>38888910.340000004</v>
      </c>
      <c r="I69" s="66">
        <f>VLOOKUP(A69,'Saude-2.oQuadrimestre-2019-2020'!$A$1:$H$645,5,FALSE)</f>
        <v>37254345.5</v>
      </c>
      <c r="J69" s="67">
        <f t="shared" si="10"/>
        <v>0.19543565539898974</v>
      </c>
      <c r="K69" s="66">
        <f>VLOOKUP(A69,'Saude-2.oQuadrimestre-2019-2020'!$A$1:$H$645,6,FALSE)</f>
        <v>184970205.28999999</v>
      </c>
      <c r="L69" s="66">
        <f>VLOOKUP(A69,'Saude-2.oQuadrimestre-2019-2020'!$A$1:$H$645,7,FALSE)</f>
        <v>42241979.609999999</v>
      </c>
      <c r="M69" s="66">
        <f>VLOOKUP(A69,'Saude-2.oQuadrimestre-2019-2020'!$A$1:$H$645,8,FALSE)</f>
        <v>36897563.479999997</v>
      </c>
      <c r="N69" s="67">
        <f t="shared" si="11"/>
        <v>0.19947841557590995</v>
      </c>
      <c r="O69" s="68">
        <f>VLOOKUP(A69,'Ensino-2.oQuadrimestre-2019-202'!$A$1:$H$645,3,FALSE)</f>
        <v>192630134.13</v>
      </c>
      <c r="P69" s="68">
        <f>VLOOKUP(A69,'Ensino-2.oQuadrimestre-2019-202'!$A$1:$H$645,4,FALSE)</f>
        <v>41594370.710000001</v>
      </c>
      <c r="Q69" s="68">
        <f>VLOOKUP(A69,'Ensino-2.oQuadrimestre-2019-202'!$A$1:$H$645,5,FALSE)</f>
        <v>38465835.799999997</v>
      </c>
      <c r="R69" s="69">
        <f t="shared" si="2"/>
        <v>0.19968753058148533</v>
      </c>
      <c r="S69" s="68">
        <f>VLOOKUP(A69,'Ensino-2.oQuadrimestre-2019-202'!$A$1:$H$645,6,FALSE)</f>
        <v>184971613.28999999</v>
      </c>
      <c r="T69" s="68">
        <f>VLOOKUP(A69,'Ensino-2.oQuadrimestre-2019-202'!$A$1:$H$645,7,FALSE)</f>
        <v>42761624.490000002</v>
      </c>
      <c r="U69" s="68">
        <f>VLOOKUP(A69,'Ensino-2.oQuadrimestre-2019-202'!$A$1:$H$645,8,FALSE)</f>
        <v>38716239.579999998</v>
      </c>
      <c r="V69" s="69">
        <f t="shared" si="3"/>
        <v>0.20930908743981361</v>
      </c>
      <c r="W69" s="70">
        <f t="shared" si="4"/>
        <v>17.623295003593395</v>
      </c>
      <c r="X69" s="71">
        <f t="shared" si="5"/>
        <v>-2.9649486121375279</v>
      </c>
      <c r="Y69" s="71">
        <f t="shared" si="6"/>
        <v>8.6221733668663028</v>
      </c>
      <c r="Z69" s="72">
        <f t="shared" si="6"/>
        <v>-0.95769235833173672</v>
      </c>
      <c r="AA69" s="70">
        <f t="shared" si="7"/>
        <v>-3.9757646821922004</v>
      </c>
      <c r="AB69" s="70">
        <f t="shared" si="8"/>
        <v>2.8062782537045892</v>
      </c>
      <c r="AC69" s="70">
        <f t="shared" si="9"/>
        <v>0.6509770938085303</v>
      </c>
    </row>
    <row r="70" spans="1:29" ht="15.75" thickBot="1" x14ac:dyDescent="0.3">
      <c r="A70" s="61">
        <f>VLOOKUP(B70,cod_ibge!$C$2:$D$646,2,FALSE)</f>
        <v>3505609</v>
      </c>
      <c r="B70" s="62" t="s">
        <v>70</v>
      </c>
      <c r="C70" s="63">
        <f>VLOOKUP(A70,'[1]2019completo'!$C$3:$F$646,3,FALSE)</f>
        <v>32812</v>
      </c>
      <c r="D70" s="64" t="str">
        <f>VLOOKUP(A70,'[1]2019completo'!$C$3:$F$646,4,FALSE)</f>
        <v>Médio</v>
      </c>
      <c r="E70" s="65">
        <f>VLOOKUP(A70,'RCL 2019'!$A$1:$E$645,5,FALSE)</f>
        <v>79822143.049999997</v>
      </c>
      <c r="F70" s="65">
        <f>VLOOKUP(A70,'RCL 2020'!$A$1:$E$645,5,FALSE)</f>
        <v>89319139.790000007</v>
      </c>
      <c r="G70" s="66">
        <f>VLOOKUP(A70,'Saude-2.oQuadrimestre-2019-2020'!$A$1:$H$645,3,FALSE)</f>
        <v>30243943.629999999</v>
      </c>
      <c r="H70" s="66">
        <f>VLOOKUP(A70,'Saude-2.oQuadrimestre-2019-2020'!$A$1:$H$645,4,FALSE)</f>
        <v>12518833.99</v>
      </c>
      <c r="I70" s="66">
        <f>VLOOKUP(A70,'Saude-2.oQuadrimestre-2019-2020'!$A$1:$H$645,5,FALSE)</f>
        <v>11187075.220000001</v>
      </c>
      <c r="J70" s="67">
        <f t="shared" si="10"/>
        <v>0.36989472526668643</v>
      </c>
      <c r="K70" s="66">
        <f>VLOOKUP(A70,'Saude-2.oQuadrimestre-2019-2020'!$A$1:$H$645,6,FALSE)</f>
        <v>29264606.059999999</v>
      </c>
      <c r="L70" s="66">
        <f>VLOOKUP(A70,'Saude-2.oQuadrimestre-2019-2020'!$A$1:$H$645,7,FALSE)</f>
        <v>13319765.560000001</v>
      </c>
      <c r="M70" s="66">
        <f>VLOOKUP(A70,'Saude-2.oQuadrimestre-2019-2020'!$A$1:$H$645,8,FALSE)</f>
        <v>11720735.390000001</v>
      </c>
      <c r="N70" s="67">
        <f t="shared" si="11"/>
        <v>0.40050890710674414</v>
      </c>
      <c r="O70" s="68">
        <f>VLOOKUP(A70,'Ensino-2.oQuadrimestre-2019-202'!$A$1:$H$645,3,FALSE)</f>
        <v>31188923.859999999</v>
      </c>
      <c r="P70" s="68">
        <f>VLOOKUP(A70,'Ensino-2.oQuadrimestre-2019-202'!$A$1:$H$645,4,FALSE)</f>
        <v>7841214.7800000003</v>
      </c>
      <c r="Q70" s="68">
        <f>VLOOKUP(A70,'Ensino-2.oQuadrimestre-2019-202'!$A$1:$H$645,5,FALSE)</f>
        <v>7412875.6699999999</v>
      </c>
      <c r="R70" s="69">
        <f t="shared" si="2"/>
        <v>0.23767654515028208</v>
      </c>
      <c r="S70" s="68">
        <f>VLOOKUP(A70,'Ensino-2.oQuadrimestre-2019-202'!$A$1:$H$645,6,FALSE)</f>
        <v>30219159.93</v>
      </c>
      <c r="T70" s="68">
        <f>VLOOKUP(A70,'Ensino-2.oQuadrimestre-2019-202'!$A$1:$H$645,7,FALSE)</f>
        <v>7224171.9800000004</v>
      </c>
      <c r="U70" s="68">
        <f>VLOOKUP(A70,'Ensino-2.oQuadrimestre-2019-202'!$A$1:$H$645,8,FALSE)</f>
        <v>6872527.3099999996</v>
      </c>
      <c r="V70" s="69">
        <f t="shared" si="3"/>
        <v>0.22742284451055553</v>
      </c>
      <c r="W70" s="70">
        <f t="shared" si="4"/>
        <v>11.897697026314066</v>
      </c>
      <c r="X70" s="71">
        <f t="shared" si="5"/>
        <v>-3.2381278777036266</v>
      </c>
      <c r="Y70" s="71">
        <f t="shared" si="6"/>
        <v>6.3978128525370783</v>
      </c>
      <c r="Z70" s="72">
        <f t="shared" si="6"/>
        <v>4.7703278963024607</v>
      </c>
      <c r="AA70" s="70">
        <f t="shared" si="7"/>
        <v>-3.1093215474604059</v>
      </c>
      <c r="AB70" s="70">
        <f t="shared" si="8"/>
        <v>-7.8692245693083764</v>
      </c>
      <c r="AC70" s="70">
        <f t="shared" si="9"/>
        <v>-7.2893217700493329</v>
      </c>
    </row>
    <row r="71" spans="1:29" ht="15.75" thickBot="1" x14ac:dyDescent="0.3">
      <c r="A71" s="61">
        <f>VLOOKUP(B71,cod_ibge!$C$2:$D$646,2,FALSE)</f>
        <v>3505708</v>
      </c>
      <c r="B71" s="62" t="s">
        <v>71</v>
      </c>
      <c r="C71" s="63">
        <f>VLOOKUP(A71,'[1]2019completo'!$C$3:$F$646,3,FALSE)</f>
        <v>274182</v>
      </c>
      <c r="D71" s="64" t="str">
        <f>VLOOKUP(A71,'[1]2019completo'!$C$3:$F$646,4,FALSE)</f>
        <v>Grande</v>
      </c>
      <c r="E71" s="65">
        <f>VLOOKUP(A71,'RCL 2019'!$A$1:$E$645,5,FALSE)</f>
        <v>2841202856.5999999</v>
      </c>
      <c r="F71" s="65">
        <f>VLOOKUP(A71,'RCL 2020'!$A$1:$E$645,5,FALSE)</f>
        <v>3025814904.8200002</v>
      </c>
      <c r="G71" s="66">
        <f>VLOOKUP(A71,'Saude-2.oQuadrimestre-2019-2020'!$A$1:$H$645,3,FALSE)</f>
        <v>1701432055.72</v>
      </c>
      <c r="H71" s="66">
        <f>VLOOKUP(A71,'Saude-2.oQuadrimestre-2019-2020'!$A$1:$H$645,4,FALSE)</f>
        <v>725412158.52999997</v>
      </c>
      <c r="I71" s="66">
        <f>VLOOKUP(A71,'Saude-2.oQuadrimestre-2019-2020'!$A$1:$H$645,5,FALSE)</f>
        <v>487626927.08999997</v>
      </c>
      <c r="J71" s="67">
        <f t="shared" si="10"/>
        <v>0.28659794286269602</v>
      </c>
      <c r="K71" s="66">
        <f>VLOOKUP(A71,'Saude-2.oQuadrimestre-2019-2020'!$A$1:$H$645,6,FALSE)</f>
        <v>1662639958.0699999</v>
      </c>
      <c r="L71" s="66">
        <f>VLOOKUP(A71,'Saude-2.oQuadrimestre-2019-2020'!$A$1:$H$645,7,FALSE)</f>
        <v>715544729.67999995</v>
      </c>
      <c r="M71" s="66">
        <f>VLOOKUP(A71,'Saude-2.oQuadrimestre-2019-2020'!$A$1:$H$645,8,FALSE)</f>
        <v>488222190.88</v>
      </c>
      <c r="N71" s="67">
        <f t="shared" si="11"/>
        <v>0.29364276283046303</v>
      </c>
      <c r="O71" s="68">
        <f>VLOOKUP(A71,'Ensino-2.oQuadrimestre-2019-202'!$A$1:$H$645,3,FALSE)</f>
        <v>1701432055.72</v>
      </c>
      <c r="P71" s="68">
        <f>VLOOKUP(A71,'Ensino-2.oQuadrimestre-2019-202'!$A$1:$H$645,4,FALSE)</f>
        <v>507354271.37</v>
      </c>
      <c r="Q71" s="68">
        <f>VLOOKUP(A71,'Ensino-2.oQuadrimestre-2019-202'!$A$1:$H$645,5,FALSE)</f>
        <v>378640080.25999999</v>
      </c>
      <c r="R71" s="69">
        <f t="shared" si="2"/>
        <v>0.22254199278017583</v>
      </c>
      <c r="S71" s="68">
        <f>VLOOKUP(A71,'Ensino-2.oQuadrimestre-2019-202'!$A$1:$H$645,6,FALSE)</f>
        <v>1662639958.0699999</v>
      </c>
      <c r="T71" s="68">
        <f>VLOOKUP(A71,'Ensino-2.oQuadrimestre-2019-202'!$A$1:$H$645,7,FALSE)</f>
        <v>459409002.16000003</v>
      </c>
      <c r="U71" s="68">
        <f>VLOOKUP(A71,'Ensino-2.oQuadrimestre-2019-202'!$A$1:$H$645,8,FALSE)</f>
        <v>330901331.20999998</v>
      </c>
      <c r="V71" s="69">
        <f t="shared" si="3"/>
        <v>0.19902164001526329</v>
      </c>
      <c r="W71" s="70">
        <f t="shared" ref="W71:W134" si="12">(F71-E71)/E71*100</f>
        <v>6.4976722021503646</v>
      </c>
      <c r="X71" s="71">
        <f t="shared" ref="X71:X134" si="13">(K71-G71)/G71*100</f>
        <v>-2.2799674850127549</v>
      </c>
      <c r="Y71" s="71">
        <f t="shared" ref="Y71:Z134" si="14">(L71-H71)/H71*100</f>
        <v>-1.36025137350823</v>
      </c>
      <c r="Z71" s="72">
        <f t="shared" si="14"/>
        <v>0.12207360933744237</v>
      </c>
      <c r="AA71" s="70">
        <f t="shared" ref="AA71:AA134" si="15">(S71-O71)/O71*100</f>
        <v>-2.2799674850127549</v>
      </c>
      <c r="AB71" s="70">
        <f t="shared" ref="AB71:AB134" si="16">(T71-P71)/P71*100</f>
        <v>-9.4500572707378989</v>
      </c>
      <c r="AC71" s="70">
        <f t="shared" ref="AC71:AC134" si="17">(U71-Q71)/Q71*100</f>
        <v>-12.607949221122958</v>
      </c>
    </row>
    <row r="72" spans="1:29" ht="15.75" thickBot="1" x14ac:dyDescent="0.3">
      <c r="A72" s="61">
        <f>VLOOKUP(B72,cod_ibge!$C$2:$D$646,2,FALSE)</f>
        <v>3505807</v>
      </c>
      <c r="B72" s="62" t="s">
        <v>72</v>
      </c>
      <c r="C72" s="63">
        <f>VLOOKUP(A72,'[1]2019completo'!$C$3:$F$646,3,FALSE)</f>
        <v>20953</v>
      </c>
      <c r="D72" s="64" t="str">
        <f>VLOOKUP(A72,'[1]2019completo'!$C$3:$F$646,4,FALSE)</f>
        <v>Médio</v>
      </c>
      <c r="E72" s="65">
        <f>VLOOKUP(A72,'RCL 2019'!$A$1:$E$645,5,FALSE)</f>
        <v>62293941.409999996</v>
      </c>
      <c r="F72" s="65">
        <f>VLOOKUP(A72,'RCL 2020'!$A$1:$E$645,5,FALSE)</f>
        <v>70009147.609999999</v>
      </c>
      <c r="G72" s="66">
        <f>VLOOKUP(A72,'Saude-2.oQuadrimestre-2019-2020'!$A$1:$H$645,3,FALSE)</f>
        <v>35921512.329999998</v>
      </c>
      <c r="H72" s="66">
        <f>VLOOKUP(A72,'Saude-2.oQuadrimestre-2019-2020'!$A$1:$H$645,4,FALSE)</f>
        <v>9952527.4499999993</v>
      </c>
      <c r="I72" s="66">
        <f>VLOOKUP(A72,'Saude-2.oQuadrimestre-2019-2020'!$A$1:$H$645,5,FALSE)</f>
        <v>8670866.1300000008</v>
      </c>
      <c r="J72" s="67">
        <f t="shared" ref="J72:J135" si="18">+I72/G72</f>
        <v>0.24138366030760045</v>
      </c>
      <c r="K72" s="66">
        <f>VLOOKUP(A72,'Saude-2.oQuadrimestre-2019-2020'!$A$1:$H$645,6,FALSE)</f>
        <v>34450598.25</v>
      </c>
      <c r="L72" s="66">
        <f>VLOOKUP(A72,'Saude-2.oQuadrimestre-2019-2020'!$A$1:$H$645,7,FALSE)</f>
        <v>12635754.279999999</v>
      </c>
      <c r="M72" s="66">
        <f>VLOOKUP(A72,'Saude-2.oQuadrimestre-2019-2020'!$A$1:$H$645,8,FALSE)</f>
        <v>10247788.970000001</v>
      </c>
      <c r="N72" s="67">
        <f t="shared" ref="N72:N135" si="19">+M72/K72</f>
        <v>0.2974633095087108</v>
      </c>
      <c r="O72" s="68">
        <f>VLOOKUP(A72,'Ensino-2.oQuadrimestre-2019-202'!$A$1:$H$645,3,FALSE)</f>
        <v>36630247.5</v>
      </c>
      <c r="P72" s="68">
        <f>VLOOKUP(A72,'Ensino-2.oQuadrimestre-2019-202'!$A$1:$H$645,4,FALSE)</f>
        <v>11574112.83</v>
      </c>
      <c r="Q72" s="68">
        <f>VLOOKUP(A72,'Ensino-2.oQuadrimestre-2019-202'!$A$1:$H$645,5,FALSE)</f>
        <v>11066198.859999999</v>
      </c>
      <c r="R72" s="69">
        <f t="shared" ref="R72:R135" si="20">+Q72/O72</f>
        <v>0.30210548973222195</v>
      </c>
      <c r="S72" s="68">
        <f>VLOOKUP(A72,'Ensino-2.oQuadrimestre-2019-202'!$A$1:$H$645,6,FALSE)</f>
        <v>35166513.649999999</v>
      </c>
      <c r="T72" s="68">
        <f>VLOOKUP(A72,'Ensino-2.oQuadrimestre-2019-202'!$A$1:$H$645,7,FALSE)</f>
        <v>11987562.07</v>
      </c>
      <c r="U72" s="68">
        <f>VLOOKUP(A72,'Ensino-2.oQuadrimestre-2019-202'!$A$1:$H$645,8,FALSE)</f>
        <v>11059468.560000001</v>
      </c>
      <c r="V72" s="69">
        <f t="shared" ref="V72:V135" si="21">+U72/S72</f>
        <v>0.31448862602847188</v>
      </c>
      <c r="W72" s="70">
        <f t="shared" si="12"/>
        <v>12.385163027686488</v>
      </c>
      <c r="X72" s="71">
        <f t="shared" si="13"/>
        <v>-4.0947999808225175</v>
      </c>
      <c r="Y72" s="71">
        <f t="shared" si="14"/>
        <v>26.960255507760493</v>
      </c>
      <c r="Z72" s="72">
        <f t="shared" si="14"/>
        <v>18.186451230564664</v>
      </c>
      <c r="AA72" s="70">
        <f t="shared" si="15"/>
        <v>-3.9959704066973654</v>
      </c>
      <c r="AB72" s="70">
        <f t="shared" si="16"/>
        <v>3.5721894720806882</v>
      </c>
      <c r="AC72" s="70">
        <f t="shared" si="17"/>
        <v>-6.0818534757461268E-2</v>
      </c>
    </row>
    <row r="73" spans="1:29" ht="15.75" thickBot="1" x14ac:dyDescent="0.3">
      <c r="A73" s="61">
        <f>VLOOKUP(B73,cod_ibge!$C$2:$D$646,2,FALSE)</f>
        <v>3505906</v>
      </c>
      <c r="B73" s="62" t="s">
        <v>73</v>
      </c>
      <c r="C73" s="63">
        <f>VLOOKUP(A73,'[1]2019completo'!$C$3:$F$646,3,FALSE)</f>
        <v>62508</v>
      </c>
      <c r="D73" s="64" t="str">
        <f>VLOOKUP(A73,'[1]2019completo'!$C$3:$F$646,4,FALSE)</f>
        <v>Médio</v>
      </c>
      <c r="E73" s="65">
        <f>VLOOKUP(A73,'RCL 2019'!$A$1:$E$645,5,FALSE)</f>
        <v>176073776.08000001</v>
      </c>
      <c r="F73" s="65">
        <f>VLOOKUP(A73,'RCL 2020'!$A$1:$E$645,5,FALSE)</f>
        <v>196987966.28</v>
      </c>
      <c r="G73" s="66">
        <f>VLOOKUP(A73,'Saude-2.oQuadrimestre-2019-2020'!$A$1:$H$645,3,FALSE)</f>
        <v>81734355.540000007</v>
      </c>
      <c r="H73" s="66">
        <f>VLOOKUP(A73,'Saude-2.oQuadrimestre-2019-2020'!$A$1:$H$645,4,FALSE)</f>
        <v>27784474.109999999</v>
      </c>
      <c r="I73" s="66">
        <f>VLOOKUP(A73,'Saude-2.oQuadrimestre-2019-2020'!$A$1:$H$645,5,FALSE)</f>
        <v>23040340.57</v>
      </c>
      <c r="J73" s="67">
        <f t="shared" si="18"/>
        <v>0.28189297410835129</v>
      </c>
      <c r="K73" s="66">
        <f>VLOOKUP(A73,'Saude-2.oQuadrimestre-2019-2020'!$A$1:$H$645,6,FALSE)</f>
        <v>77709573.299999997</v>
      </c>
      <c r="L73" s="66">
        <f>VLOOKUP(A73,'Saude-2.oQuadrimestre-2019-2020'!$A$1:$H$645,7,FALSE)</f>
        <v>29718301.359999999</v>
      </c>
      <c r="M73" s="66">
        <f>VLOOKUP(A73,'Saude-2.oQuadrimestre-2019-2020'!$A$1:$H$645,8,FALSE)</f>
        <v>25543800.77</v>
      </c>
      <c r="N73" s="67">
        <f t="shared" si="19"/>
        <v>0.32870854497408497</v>
      </c>
      <c r="O73" s="68">
        <f>VLOOKUP(A73,'Ensino-2.oQuadrimestre-2019-202'!$A$1:$H$645,3,FALSE)</f>
        <v>83151825.870000005</v>
      </c>
      <c r="P73" s="68">
        <f>VLOOKUP(A73,'Ensino-2.oQuadrimestre-2019-202'!$A$1:$H$645,4,FALSE)</f>
        <v>21161619.690000001</v>
      </c>
      <c r="Q73" s="68">
        <f>VLOOKUP(A73,'Ensino-2.oQuadrimestre-2019-202'!$A$1:$H$645,5,FALSE)</f>
        <v>20875791.420000002</v>
      </c>
      <c r="R73" s="69">
        <f t="shared" si="20"/>
        <v>0.25105632018997781</v>
      </c>
      <c r="S73" s="68">
        <f>VLOOKUP(A73,'Ensino-2.oQuadrimestre-2019-202'!$A$1:$H$645,6,FALSE)</f>
        <v>79141404.109999999</v>
      </c>
      <c r="T73" s="68">
        <f>VLOOKUP(A73,'Ensino-2.oQuadrimestre-2019-202'!$A$1:$H$645,7,FALSE)</f>
        <v>21548139.690000001</v>
      </c>
      <c r="U73" s="68">
        <f>VLOOKUP(A73,'Ensino-2.oQuadrimestre-2019-202'!$A$1:$H$645,8,FALSE)</f>
        <v>20393105.02</v>
      </c>
      <c r="V73" s="69">
        <f t="shared" si="21"/>
        <v>0.25767934306112728</v>
      </c>
      <c r="W73" s="70">
        <f t="shared" si="12"/>
        <v>11.878083531585942</v>
      </c>
      <c r="X73" s="71">
        <f t="shared" si="13"/>
        <v>-4.9242233738911905</v>
      </c>
      <c r="Y73" s="71">
        <f t="shared" si="14"/>
        <v>6.9601002428330645</v>
      </c>
      <c r="Z73" s="72">
        <f t="shared" si="14"/>
        <v>10.865552062453734</v>
      </c>
      <c r="AA73" s="70">
        <f t="shared" si="15"/>
        <v>-4.8230110620420046</v>
      </c>
      <c r="AB73" s="70">
        <f t="shared" si="16"/>
        <v>1.8265142539285468</v>
      </c>
      <c r="AC73" s="70">
        <f t="shared" si="17"/>
        <v>-2.3121825194017109</v>
      </c>
    </row>
    <row r="74" spans="1:29" ht="15.75" thickBot="1" x14ac:dyDescent="0.3">
      <c r="A74" s="61">
        <f>VLOOKUP(B74,cod_ibge!$C$2:$D$646,2,FALSE)</f>
        <v>3506003</v>
      </c>
      <c r="B74" s="62" t="s">
        <v>74</v>
      </c>
      <c r="C74" s="63">
        <f>VLOOKUP(A74,'[1]2019completo'!$C$3:$F$646,3,FALSE)</f>
        <v>376818</v>
      </c>
      <c r="D74" s="64" t="str">
        <f>VLOOKUP(A74,'[1]2019completo'!$C$3:$F$646,4,FALSE)</f>
        <v>Grande</v>
      </c>
      <c r="E74" s="65">
        <f>VLOOKUP(A74,'RCL 2019'!$A$1:$E$645,5,FALSE)</f>
        <v>1038247138.99</v>
      </c>
      <c r="F74" s="65">
        <f>VLOOKUP(A74,'RCL 2020'!$A$1:$E$645,5,FALSE)</f>
        <v>1161894052.52</v>
      </c>
      <c r="G74" s="66">
        <f>VLOOKUP(A74,'Saude-2.oQuadrimestre-2019-2020'!$A$1:$H$645,3,FALSE)</f>
        <v>495783419.11000001</v>
      </c>
      <c r="H74" s="66">
        <f>VLOOKUP(A74,'Saude-2.oQuadrimestre-2019-2020'!$A$1:$H$645,4,FALSE)</f>
        <v>135360768.36000001</v>
      </c>
      <c r="I74" s="66">
        <f>VLOOKUP(A74,'Saude-2.oQuadrimestre-2019-2020'!$A$1:$H$645,5,FALSE)</f>
        <v>121992611.77</v>
      </c>
      <c r="J74" s="67">
        <f t="shared" si="18"/>
        <v>0.24606028977127484</v>
      </c>
      <c r="K74" s="66">
        <f>VLOOKUP(A74,'Saude-2.oQuadrimestre-2019-2020'!$A$1:$H$645,6,FALSE)</f>
        <v>487158566.82999998</v>
      </c>
      <c r="L74" s="66">
        <f>VLOOKUP(A74,'Saude-2.oQuadrimestre-2019-2020'!$A$1:$H$645,7,FALSE)</f>
        <v>130216025.70999999</v>
      </c>
      <c r="M74" s="66">
        <f>VLOOKUP(A74,'Saude-2.oQuadrimestre-2019-2020'!$A$1:$H$645,8,FALSE)</f>
        <v>114913474.89</v>
      </c>
      <c r="N74" s="67">
        <f t="shared" si="19"/>
        <v>0.23588515673193627</v>
      </c>
      <c r="O74" s="68">
        <f>VLOOKUP(A74,'Ensino-2.oQuadrimestre-2019-202'!$A$1:$H$645,3,FALSE)</f>
        <v>498710131.18000001</v>
      </c>
      <c r="P74" s="68">
        <f>VLOOKUP(A74,'Ensino-2.oQuadrimestre-2019-202'!$A$1:$H$645,4,FALSE)</f>
        <v>123847395.38</v>
      </c>
      <c r="Q74" s="68">
        <f>VLOOKUP(A74,'Ensino-2.oQuadrimestre-2019-202'!$A$1:$H$645,5,FALSE)</f>
        <v>102785758.92</v>
      </c>
      <c r="R74" s="69">
        <f t="shared" si="20"/>
        <v>0.20610321004868742</v>
      </c>
      <c r="S74" s="68">
        <f>VLOOKUP(A74,'Ensino-2.oQuadrimestre-2019-202'!$A$1:$H$645,6,FALSE)</f>
        <v>490113630.39999998</v>
      </c>
      <c r="T74" s="68">
        <f>VLOOKUP(A74,'Ensino-2.oQuadrimestre-2019-202'!$A$1:$H$645,7,FALSE)</f>
        <v>139661276.47999999</v>
      </c>
      <c r="U74" s="68">
        <f>VLOOKUP(A74,'Ensino-2.oQuadrimestre-2019-202'!$A$1:$H$645,8,FALSE)</f>
        <v>120522737.41</v>
      </c>
      <c r="V74" s="69">
        <f t="shared" si="21"/>
        <v>0.24590774451964723</v>
      </c>
      <c r="W74" s="70">
        <f t="shared" si="12"/>
        <v>11.909198579664075</v>
      </c>
      <c r="X74" s="71">
        <f t="shared" si="13"/>
        <v>-1.7396411310976954</v>
      </c>
      <c r="Y74" s="71">
        <f t="shared" si="14"/>
        <v>-3.8007634799451435</v>
      </c>
      <c r="Z74" s="72">
        <f t="shared" si="14"/>
        <v>-5.8029226338286106</v>
      </c>
      <c r="AA74" s="70">
        <f t="shared" si="15"/>
        <v>-1.7237469709427835</v>
      </c>
      <c r="AB74" s="70">
        <f t="shared" si="16"/>
        <v>12.768844311564557</v>
      </c>
      <c r="AC74" s="70">
        <f t="shared" si="17"/>
        <v>17.256260669150677</v>
      </c>
    </row>
    <row r="75" spans="1:29" ht="15.75" thickBot="1" x14ac:dyDescent="0.3">
      <c r="A75" s="61">
        <f>VLOOKUP(B75,cod_ibge!$C$2:$D$646,2,FALSE)</f>
        <v>3506102</v>
      </c>
      <c r="B75" s="62" t="s">
        <v>75</v>
      </c>
      <c r="C75" s="63">
        <f>VLOOKUP(A75,'[1]2019completo'!$C$3:$F$646,3,FALSE)</f>
        <v>77496</v>
      </c>
      <c r="D75" s="64" t="str">
        <f>VLOOKUP(A75,'[1]2019completo'!$C$3:$F$646,4,FALSE)</f>
        <v>Médio</v>
      </c>
      <c r="E75" s="65">
        <f>VLOOKUP(A75,'RCL 2019'!$A$1:$E$645,5,FALSE)</f>
        <v>242325796.65000001</v>
      </c>
      <c r="F75" s="65">
        <f>VLOOKUP(A75,'RCL 2020'!$A$1:$E$645,5,FALSE)</f>
        <v>261927375.80000001</v>
      </c>
      <c r="G75" s="66">
        <f>VLOOKUP(A75,'Saude-2.oQuadrimestre-2019-2020'!$A$1:$H$645,3,FALSE)</f>
        <v>108165002.11</v>
      </c>
      <c r="H75" s="66">
        <f>VLOOKUP(A75,'Saude-2.oQuadrimestre-2019-2020'!$A$1:$H$645,4,FALSE)</f>
        <v>39087100.619999997</v>
      </c>
      <c r="I75" s="66">
        <f>VLOOKUP(A75,'Saude-2.oQuadrimestre-2019-2020'!$A$1:$H$645,5,FALSE)</f>
        <v>33494512.68</v>
      </c>
      <c r="J75" s="67">
        <f t="shared" si="18"/>
        <v>0.30966127699916524</v>
      </c>
      <c r="K75" s="66">
        <f>VLOOKUP(A75,'Saude-2.oQuadrimestre-2019-2020'!$A$1:$H$645,6,FALSE)</f>
        <v>102201009.34999999</v>
      </c>
      <c r="L75" s="66">
        <f>VLOOKUP(A75,'Saude-2.oQuadrimestre-2019-2020'!$A$1:$H$645,7,FALSE)</f>
        <v>38148749.159999996</v>
      </c>
      <c r="M75" s="66">
        <f>VLOOKUP(A75,'Saude-2.oQuadrimestre-2019-2020'!$A$1:$H$645,8,FALSE)</f>
        <v>31214016.670000002</v>
      </c>
      <c r="N75" s="67">
        <f t="shared" si="19"/>
        <v>0.30541789037624612</v>
      </c>
      <c r="O75" s="68">
        <f>VLOOKUP(A75,'Ensino-2.oQuadrimestre-2019-202'!$A$1:$H$645,3,FALSE)</f>
        <v>109700594.98</v>
      </c>
      <c r="P75" s="68">
        <f>VLOOKUP(A75,'Ensino-2.oQuadrimestre-2019-202'!$A$1:$H$645,4,FALSE)</f>
        <v>28304957.73</v>
      </c>
      <c r="Q75" s="68">
        <f>VLOOKUP(A75,'Ensino-2.oQuadrimestre-2019-202'!$A$1:$H$645,5,FALSE)</f>
        <v>26492082.190000001</v>
      </c>
      <c r="R75" s="69">
        <f t="shared" si="20"/>
        <v>0.24149442575794497</v>
      </c>
      <c r="S75" s="68">
        <f>VLOOKUP(A75,'Ensino-2.oQuadrimestre-2019-202'!$A$1:$H$645,6,FALSE)</f>
        <v>103752159.39</v>
      </c>
      <c r="T75" s="68">
        <f>VLOOKUP(A75,'Ensino-2.oQuadrimestre-2019-202'!$A$1:$H$645,7,FALSE)</f>
        <v>23391128.420000002</v>
      </c>
      <c r="U75" s="68">
        <f>VLOOKUP(A75,'Ensino-2.oQuadrimestre-2019-202'!$A$1:$H$645,8,FALSE)</f>
        <v>20871195.460000001</v>
      </c>
      <c r="V75" s="69">
        <f t="shared" si="21"/>
        <v>0.20116396210652401</v>
      </c>
      <c r="W75" s="70">
        <f t="shared" si="12"/>
        <v>8.0889362259319348</v>
      </c>
      <c r="X75" s="71">
        <f t="shared" si="13"/>
        <v>-5.5137915625747738</v>
      </c>
      <c r="Y75" s="71">
        <f t="shared" si="14"/>
        <v>-2.4006678549082952</v>
      </c>
      <c r="Z75" s="72">
        <f t="shared" si="14"/>
        <v>-6.8085660232988285</v>
      </c>
      <c r="AA75" s="70">
        <f t="shared" si="15"/>
        <v>-5.4224278282943583</v>
      </c>
      <c r="AB75" s="70">
        <f t="shared" si="16"/>
        <v>-17.360313189204675</v>
      </c>
      <c r="AC75" s="70">
        <f t="shared" si="17"/>
        <v>-21.217232717637131</v>
      </c>
    </row>
    <row r="76" spans="1:29" ht="15.75" thickBot="1" x14ac:dyDescent="0.3">
      <c r="A76" s="61">
        <f>VLOOKUP(B76,cod_ibge!$C$2:$D$646,2,FALSE)</f>
        <v>3506201</v>
      </c>
      <c r="B76" s="62" t="s">
        <v>76</v>
      </c>
      <c r="C76" s="63">
        <f>VLOOKUP(A76,'[1]2019completo'!$C$3:$F$646,3,FALSE)</f>
        <v>2980</v>
      </c>
      <c r="D76" s="64" t="str">
        <f>VLOOKUP(A76,'[1]2019completo'!$C$3:$F$646,4,FALSE)</f>
        <v>Muito Pequeno</v>
      </c>
      <c r="E76" s="65">
        <f>VLOOKUP(A76,'RCL 2019'!$A$1:$E$645,5,FALSE)</f>
        <v>19793576.829999998</v>
      </c>
      <c r="F76" s="65">
        <f>VLOOKUP(A76,'RCL 2020'!$A$1:$E$645,5,FALSE)</f>
        <v>20431556.600000001</v>
      </c>
      <c r="G76" s="66">
        <f>VLOOKUP(A76,'Saude-2.oQuadrimestre-2019-2020'!$A$1:$H$645,3,FALSE)</f>
        <v>12726758.640000001</v>
      </c>
      <c r="H76" s="66">
        <f>VLOOKUP(A76,'Saude-2.oQuadrimestre-2019-2020'!$A$1:$H$645,4,FALSE)</f>
        <v>2630733.13</v>
      </c>
      <c r="I76" s="66">
        <f>VLOOKUP(A76,'Saude-2.oQuadrimestre-2019-2020'!$A$1:$H$645,5,FALSE)</f>
        <v>2546603.0499999998</v>
      </c>
      <c r="J76" s="67">
        <f t="shared" si="18"/>
        <v>0.20009832212862644</v>
      </c>
      <c r="K76" s="66">
        <f>VLOOKUP(A76,'Saude-2.oQuadrimestre-2019-2020'!$A$1:$H$645,6,FALSE)</f>
        <v>11083820.5</v>
      </c>
      <c r="L76" s="66">
        <f>VLOOKUP(A76,'Saude-2.oQuadrimestre-2019-2020'!$A$1:$H$645,7,FALSE)</f>
        <v>2930912.19</v>
      </c>
      <c r="M76" s="66">
        <f>VLOOKUP(A76,'Saude-2.oQuadrimestre-2019-2020'!$A$1:$H$645,8,FALSE)</f>
        <v>2791896.54</v>
      </c>
      <c r="N76" s="67">
        <f t="shared" si="19"/>
        <v>0.25188936793048933</v>
      </c>
      <c r="O76" s="68">
        <f>VLOOKUP(A76,'Ensino-2.oQuadrimestre-2019-202'!$A$1:$H$645,3,FALSE)</f>
        <v>12726758.640000001</v>
      </c>
      <c r="P76" s="68">
        <f>VLOOKUP(A76,'Ensino-2.oQuadrimestre-2019-202'!$A$1:$H$645,4,FALSE)</f>
        <v>3395790.45</v>
      </c>
      <c r="Q76" s="68">
        <f>VLOOKUP(A76,'Ensino-2.oQuadrimestre-2019-202'!$A$1:$H$645,5,FALSE)</f>
        <v>3355477.1</v>
      </c>
      <c r="R76" s="69">
        <f t="shared" si="20"/>
        <v>0.26365527900040381</v>
      </c>
      <c r="S76" s="68">
        <f>VLOOKUP(A76,'Ensino-2.oQuadrimestre-2019-202'!$A$1:$H$645,6,FALSE)</f>
        <v>11441778.199999999</v>
      </c>
      <c r="T76" s="68">
        <f>VLOOKUP(A76,'Ensino-2.oQuadrimestre-2019-202'!$A$1:$H$645,7,FALSE)</f>
        <v>3278427.13</v>
      </c>
      <c r="U76" s="68">
        <f>VLOOKUP(A76,'Ensino-2.oQuadrimestre-2019-202'!$A$1:$H$645,8,FALSE)</f>
        <v>3215680.09</v>
      </c>
      <c r="V76" s="69">
        <f t="shared" si="21"/>
        <v>0.28104723180178409</v>
      </c>
      <c r="W76" s="70">
        <f t="shared" si="12"/>
        <v>3.2231656535823965</v>
      </c>
      <c r="X76" s="71">
        <f t="shared" si="13"/>
        <v>-12.909321112103692</v>
      </c>
      <c r="Y76" s="71">
        <f t="shared" si="14"/>
        <v>11.41047172656392</v>
      </c>
      <c r="Z76" s="72">
        <f t="shared" si="14"/>
        <v>9.6321839400922826</v>
      </c>
      <c r="AA76" s="70">
        <f t="shared" si="15"/>
        <v>-10.09668271669212</v>
      </c>
      <c r="AB76" s="70">
        <f t="shared" si="16"/>
        <v>-3.4561414117882419</v>
      </c>
      <c r="AC76" s="70">
        <f t="shared" si="17"/>
        <v>-4.1662334694520862</v>
      </c>
    </row>
    <row r="77" spans="1:29" ht="15.75" thickBot="1" x14ac:dyDescent="0.3">
      <c r="A77" s="61">
        <f>VLOOKUP(B77,cod_ibge!$C$2:$D$646,2,FALSE)</f>
        <v>3506300</v>
      </c>
      <c r="B77" s="62" t="s">
        <v>77</v>
      </c>
      <c r="C77" s="63">
        <f>VLOOKUP(A77,'[1]2019completo'!$C$3:$F$646,3,FALSE)</f>
        <v>11148</v>
      </c>
      <c r="D77" s="64" t="str">
        <f>VLOOKUP(A77,'[1]2019completo'!$C$3:$F$646,4,FALSE)</f>
        <v>Pequeno</v>
      </c>
      <c r="E77" s="65">
        <f>VLOOKUP(A77,'RCL 2019'!$A$1:$E$645,5,FALSE)</f>
        <v>31804298.530000001</v>
      </c>
      <c r="F77" s="65">
        <f>VLOOKUP(A77,'RCL 2020'!$A$1:$E$645,5,FALSE)</f>
        <v>38935074.890000001</v>
      </c>
      <c r="G77" s="66">
        <f>VLOOKUP(A77,'Saude-2.oQuadrimestre-2019-2020'!$A$1:$H$645,3,FALSE)</f>
        <v>17320432.280000001</v>
      </c>
      <c r="H77" s="66">
        <f>VLOOKUP(A77,'Saude-2.oQuadrimestre-2019-2020'!$A$1:$H$645,4,FALSE)</f>
        <v>6373137.0300000003</v>
      </c>
      <c r="I77" s="66">
        <f>VLOOKUP(A77,'Saude-2.oQuadrimestre-2019-2020'!$A$1:$H$645,5,FALSE)</f>
        <v>5751725.2199999997</v>
      </c>
      <c r="J77" s="67">
        <f t="shared" si="18"/>
        <v>0.33207746360011747</v>
      </c>
      <c r="K77" s="66">
        <f>VLOOKUP(A77,'Saude-2.oQuadrimestre-2019-2020'!$A$1:$H$645,6,FALSE)</f>
        <v>17941594.27</v>
      </c>
      <c r="L77" s="66">
        <f>VLOOKUP(A77,'Saude-2.oQuadrimestre-2019-2020'!$A$1:$H$645,7,FALSE)</f>
        <v>6669425.1399999997</v>
      </c>
      <c r="M77" s="66">
        <f>VLOOKUP(A77,'Saude-2.oQuadrimestre-2019-2020'!$A$1:$H$645,8,FALSE)</f>
        <v>6249294.7000000002</v>
      </c>
      <c r="N77" s="67">
        <f t="shared" si="19"/>
        <v>0.34831323270136577</v>
      </c>
      <c r="O77" s="68">
        <f>VLOOKUP(A77,'Ensino-2.oQuadrimestre-2019-202'!$A$1:$H$645,3,FALSE)</f>
        <v>17792922.390000001</v>
      </c>
      <c r="P77" s="68">
        <f>VLOOKUP(A77,'Ensino-2.oQuadrimestre-2019-202'!$A$1:$H$645,4,FALSE)</f>
        <v>4315143.5599999996</v>
      </c>
      <c r="Q77" s="68">
        <f>VLOOKUP(A77,'Ensino-2.oQuadrimestre-2019-202'!$A$1:$H$645,5,FALSE)</f>
        <v>4255188.46</v>
      </c>
      <c r="R77" s="69">
        <f t="shared" si="20"/>
        <v>0.23915062218174493</v>
      </c>
      <c r="S77" s="68">
        <f>VLOOKUP(A77,'Ensino-2.oQuadrimestre-2019-202'!$A$1:$H$645,6,FALSE)</f>
        <v>18418871.210000001</v>
      </c>
      <c r="T77" s="68">
        <f>VLOOKUP(A77,'Ensino-2.oQuadrimestre-2019-202'!$A$1:$H$645,7,FALSE)</f>
        <v>5094262.12</v>
      </c>
      <c r="U77" s="68">
        <f>VLOOKUP(A77,'Ensino-2.oQuadrimestre-2019-202'!$A$1:$H$645,8,FALSE)</f>
        <v>5078488.82</v>
      </c>
      <c r="V77" s="69">
        <f t="shared" si="21"/>
        <v>0.27572204409805418</v>
      </c>
      <c r="W77" s="70">
        <f t="shared" si="12"/>
        <v>22.420794325250597</v>
      </c>
      <c r="X77" s="71">
        <f t="shared" si="13"/>
        <v>3.5862961152375945</v>
      </c>
      <c r="Y77" s="71">
        <f t="shared" si="14"/>
        <v>4.6490152119010597</v>
      </c>
      <c r="Z77" s="72">
        <f t="shared" si="14"/>
        <v>8.6507866938747906</v>
      </c>
      <c r="AA77" s="70">
        <f t="shared" si="15"/>
        <v>3.51796521268365</v>
      </c>
      <c r="AB77" s="70">
        <f t="shared" si="16"/>
        <v>18.055449353346674</v>
      </c>
      <c r="AC77" s="70">
        <f t="shared" si="17"/>
        <v>19.348152678530255</v>
      </c>
    </row>
    <row r="78" spans="1:29" ht="15.75" thickBot="1" x14ac:dyDescent="0.3">
      <c r="A78" s="61">
        <f>VLOOKUP(B78,cod_ibge!$C$2:$D$646,2,FALSE)</f>
        <v>3506359</v>
      </c>
      <c r="B78" s="62" t="s">
        <v>78</v>
      </c>
      <c r="C78" s="63">
        <f>VLOOKUP(A78,'[1]2019completo'!$C$3:$F$646,3,FALSE)</f>
        <v>63249</v>
      </c>
      <c r="D78" s="64" t="str">
        <f>VLOOKUP(A78,'[1]2019completo'!$C$3:$F$646,4,FALSE)</f>
        <v>Médio</v>
      </c>
      <c r="E78" s="65">
        <f>VLOOKUP(A78,'RCL 2019'!$A$1:$E$645,5,FALSE)</f>
        <v>396697176.19</v>
      </c>
      <c r="F78" s="65">
        <f>VLOOKUP(A78,'RCL 2020'!$A$1:$E$645,5,FALSE)</f>
        <v>416749807.20999998</v>
      </c>
      <c r="G78" s="66">
        <f>VLOOKUP(A78,'Saude-2.oQuadrimestre-2019-2020'!$A$1:$H$645,3,FALSE)</f>
        <v>175573117.69999999</v>
      </c>
      <c r="H78" s="66">
        <f>VLOOKUP(A78,'Saude-2.oQuadrimestre-2019-2020'!$A$1:$H$645,4,FALSE)</f>
        <v>44196276.899999999</v>
      </c>
      <c r="I78" s="66">
        <f>VLOOKUP(A78,'Saude-2.oQuadrimestre-2019-2020'!$A$1:$H$645,5,FALSE)</f>
        <v>39102102.390000001</v>
      </c>
      <c r="J78" s="67">
        <f t="shared" si="18"/>
        <v>0.22271121514634928</v>
      </c>
      <c r="K78" s="66">
        <f>VLOOKUP(A78,'Saude-2.oQuadrimestre-2019-2020'!$A$1:$H$645,6,FALSE)</f>
        <v>186051140.96000001</v>
      </c>
      <c r="L78" s="66">
        <f>VLOOKUP(A78,'Saude-2.oQuadrimestre-2019-2020'!$A$1:$H$645,7,FALSE)</f>
        <v>50977399.009999998</v>
      </c>
      <c r="M78" s="66">
        <f>VLOOKUP(A78,'Saude-2.oQuadrimestre-2019-2020'!$A$1:$H$645,8,FALSE)</f>
        <v>43950641.729999997</v>
      </c>
      <c r="N78" s="67">
        <f t="shared" si="19"/>
        <v>0.23622882129730743</v>
      </c>
      <c r="O78" s="68">
        <f>VLOOKUP(A78,'Ensino-2.oQuadrimestre-2019-202'!$A$1:$H$645,3,FALSE)</f>
        <v>176990588.03</v>
      </c>
      <c r="P78" s="68">
        <f>VLOOKUP(A78,'Ensino-2.oQuadrimestre-2019-202'!$A$1:$H$645,4,FALSE)</f>
        <v>52626977.020000003</v>
      </c>
      <c r="Q78" s="68">
        <f>VLOOKUP(A78,'Ensino-2.oQuadrimestre-2019-202'!$A$1:$H$645,5,FALSE)</f>
        <v>42059499.719999999</v>
      </c>
      <c r="R78" s="69">
        <f t="shared" si="20"/>
        <v>0.23763692854035204</v>
      </c>
      <c r="S78" s="68">
        <f>VLOOKUP(A78,'Ensino-2.oQuadrimestre-2019-202'!$A$1:$H$645,6,FALSE)</f>
        <v>187482971.77000001</v>
      </c>
      <c r="T78" s="68">
        <f>VLOOKUP(A78,'Ensino-2.oQuadrimestre-2019-202'!$A$1:$H$645,7,FALSE)</f>
        <v>52228328.100000001</v>
      </c>
      <c r="U78" s="68">
        <f>VLOOKUP(A78,'Ensino-2.oQuadrimestre-2019-202'!$A$1:$H$645,8,FALSE)</f>
        <v>41665806.909999996</v>
      </c>
      <c r="V78" s="69">
        <f t="shared" si="21"/>
        <v>0.22223781987579486</v>
      </c>
      <c r="W78" s="70">
        <f t="shared" si="12"/>
        <v>5.0548963349302189</v>
      </c>
      <c r="X78" s="71">
        <f t="shared" si="13"/>
        <v>5.9678972483154924</v>
      </c>
      <c r="Y78" s="71">
        <f t="shared" si="14"/>
        <v>15.34319763029632</v>
      </c>
      <c r="Z78" s="72">
        <f t="shared" si="14"/>
        <v>12.399689642365534</v>
      </c>
      <c r="AA78" s="70">
        <f t="shared" si="15"/>
        <v>5.9282156507788679</v>
      </c>
      <c r="AB78" s="70">
        <f t="shared" si="16"/>
        <v>-0.75749918116805748</v>
      </c>
      <c r="AC78" s="70">
        <f t="shared" si="17"/>
        <v>-0.93603778604336285</v>
      </c>
    </row>
    <row r="79" spans="1:29" ht="15.75" thickBot="1" x14ac:dyDescent="0.3">
      <c r="A79" s="61">
        <f>VLOOKUP(B79,cod_ibge!$C$2:$D$646,2,FALSE)</f>
        <v>3506409</v>
      </c>
      <c r="B79" s="62" t="s">
        <v>79</v>
      </c>
      <c r="C79" s="63">
        <f>VLOOKUP(A79,'[1]2019completo'!$C$3:$F$646,3,FALSE)</f>
        <v>8034</v>
      </c>
      <c r="D79" s="64" t="str">
        <f>VLOOKUP(A79,'[1]2019completo'!$C$3:$F$646,4,FALSE)</f>
        <v>Pequeno</v>
      </c>
      <c r="E79" s="65">
        <f>VLOOKUP(A79,'RCL 2019'!$A$1:$E$645,5,FALSE)</f>
        <v>25714660.530000001</v>
      </c>
      <c r="F79" s="65">
        <f>VLOOKUP(A79,'RCL 2020'!$A$1:$E$645,5,FALSE)</f>
        <v>29122473.809999999</v>
      </c>
      <c r="G79" s="66">
        <f>VLOOKUP(A79,'Saude-2.oQuadrimestre-2019-2020'!$A$1:$H$645,3,FALSE)</f>
        <v>12840536.300000001</v>
      </c>
      <c r="H79" s="66">
        <f>VLOOKUP(A79,'Saude-2.oQuadrimestre-2019-2020'!$A$1:$H$645,4,FALSE)</f>
        <v>3351015.86</v>
      </c>
      <c r="I79" s="66">
        <f>VLOOKUP(A79,'Saude-2.oQuadrimestre-2019-2020'!$A$1:$H$645,5,FALSE)</f>
        <v>3028127.55</v>
      </c>
      <c r="J79" s="67">
        <f t="shared" si="18"/>
        <v>0.23582562902765983</v>
      </c>
      <c r="K79" s="66">
        <f>VLOOKUP(A79,'Saude-2.oQuadrimestre-2019-2020'!$A$1:$H$645,6,FALSE)</f>
        <v>12028957.720000001</v>
      </c>
      <c r="L79" s="66">
        <f>VLOOKUP(A79,'Saude-2.oQuadrimestre-2019-2020'!$A$1:$H$645,7,FALSE)</f>
        <v>3192710.68</v>
      </c>
      <c r="M79" s="66">
        <f>VLOOKUP(A79,'Saude-2.oQuadrimestre-2019-2020'!$A$1:$H$645,8,FALSE)</f>
        <v>2843322.73</v>
      </c>
      <c r="N79" s="67">
        <f t="shared" si="19"/>
        <v>0.23637315852166782</v>
      </c>
      <c r="O79" s="68">
        <f>VLOOKUP(A79,'Ensino-2.oQuadrimestre-2019-202'!$A$1:$H$645,3,FALSE)</f>
        <v>13194903.880000001</v>
      </c>
      <c r="P79" s="68">
        <f>VLOOKUP(A79,'Ensino-2.oQuadrimestre-2019-202'!$A$1:$H$645,4,FALSE)</f>
        <v>3727411.28</v>
      </c>
      <c r="Q79" s="68">
        <f>VLOOKUP(A79,'Ensino-2.oQuadrimestre-2019-202'!$A$1:$H$645,5,FALSE)</f>
        <v>3499418.57</v>
      </c>
      <c r="R79" s="69">
        <f t="shared" si="20"/>
        <v>0.26520985691333432</v>
      </c>
      <c r="S79" s="68">
        <f>VLOOKUP(A79,'Ensino-2.oQuadrimestre-2019-202'!$A$1:$H$645,6,FALSE)</f>
        <v>12386915.42</v>
      </c>
      <c r="T79" s="68">
        <f>VLOOKUP(A79,'Ensino-2.oQuadrimestre-2019-202'!$A$1:$H$645,7,FALSE)</f>
        <v>3273772.74</v>
      </c>
      <c r="U79" s="68">
        <f>VLOOKUP(A79,'Ensino-2.oQuadrimestre-2019-202'!$A$1:$H$645,8,FALSE)</f>
        <v>3196561.02</v>
      </c>
      <c r="V79" s="69">
        <f t="shared" si="21"/>
        <v>0.25805948548246405</v>
      </c>
      <c r="W79" s="70">
        <f t="shared" si="12"/>
        <v>13.252414030604342</v>
      </c>
      <c r="X79" s="71">
        <f t="shared" si="13"/>
        <v>-6.3204414600658083</v>
      </c>
      <c r="Y79" s="71">
        <f t="shared" si="14"/>
        <v>-4.7240952180990181</v>
      </c>
      <c r="Z79" s="72">
        <f t="shared" si="14"/>
        <v>-6.1029404127973352</v>
      </c>
      <c r="AA79" s="70">
        <f t="shared" si="15"/>
        <v>-6.1234887904314226</v>
      </c>
      <c r="AB79" s="70">
        <f t="shared" si="16"/>
        <v>-12.170337693456773</v>
      </c>
      <c r="AC79" s="70">
        <f t="shared" si="17"/>
        <v>-8.654510569165776</v>
      </c>
    </row>
    <row r="80" spans="1:29" ht="15.75" thickBot="1" x14ac:dyDescent="0.3">
      <c r="A80" s="61">
        <f>VLOOKUP(B80,cod_ibge!$C$2:$D$646,2,FALSE)</f>
        <v>3506508</v>
      </c>
      <c r="B80" s="62" t="s">
        <v>80</v>
      </c>
      <c r="C80" s="63">
        <f>VLOOKUP(A80,'[1]2019completo'!$C$3:$F$646,3,FALSE)</f>
        <v>123638</v>
      </c>
      <c r="D80" s="64" t="str">
        <f>VLOOKUP(A80,'[1]2019completo'!$C$3:$F$646,4,FALSE)</f>
        <v>Médio</v>
      </c>
      <c r="E80" s="65">
        <f>VLOOKUP(A80,'RCL 2019'!$A$1:$E$645,5,FALSE)</f>
        <v>342982964.06999999</v>
      </c>
      <c r="F80" s="65">
        <f>VLOOKUP(A80,'RCL 2020'!$A$1:$E$645,5,FALSE)</f>
        <v>367640550.01999998</v>
      </c>
      <c r="G80" s="66">
        <f>VLOOKUP(A80,'Saude-2.oQuadrimestre-2019-2020'!$A$1:$H$645,3,FALSE)</f>
        <v>150775058.63999999</v>
      </c>
      <c r="H80" s="66">
        <f>VLOOKUP(A80,'Saude-2.oQuadrimestre-2019-2020'!$A$1:$H$645,4,FALSE)</f>
        <v>61741639.130000003</v>
      </c>
      <c r="I80" s="66">
        <f>VLOOKUP(A80,'Saude-2.oQuadrimestre-2019-2020'!$A$1:$H$645,5,FALSE)</f>
        <v>49820178.030000001</v>
      </c>
      <c r="J80" s="67">
        <f t="shared" si="18"/>
        <v>0.33042718390814091</v>
      </c>
      <c r="K80" s="66">
        <f>VLOOKUP(A80,'Saude-2.oQuadrimestre-2019-2020'!$A$1:$H$645,6,FALSE)</f>
        <v>143206660.53</v>
      </c>
      <c r="L80" s="66">
        <f>VLOOKUP(A80,'Saude-2.oQuadrimestre-2019-2020'!$A$1:$H$645,7,FALSE)</f>
        <v>61292044.25</v>
      </c>
      <c r="M80" s="66">
        <f>VLOOKUP(A80,'Saude-2.oQuadrimestre-2019-2020'!$A$1:$H$645,8,FALSE)</f>
        <v>49501071.090000004</v>
      </c>
      <c r="N80" s="67">
        <f t="shared" si="19"/>
        <v>0.34566179329089342</v>
      </c>
      <c r="O80" s="68">
        <f>VLOOKUP(A80,'Ensino-2.oQuadrimestre-2019-202'!$A$1:$H$645,3,FALSE)</f>
        <v>152783141.62</v>
      </c>
      <c r="P80" s="68">
        <f>VLOOKUP(A80,'Ensino-2.oQuadrimestre-2019-202'!$A$1:$H$645,4,FALSE)</f>
        <v>38431412.469999999</v>
      </c>
      <c r="Q80" s="68">
        <f>VLOOKUP(A80,'Ensino-2.oQuadrimestre-2019-202'!$A$1:$H$645,5,FALSE)</f>
        <v>35556289.049999997</v>
      </c>
      <c r="R80" s="69">
        <f t="shared" si="20"/>
        <v>0.23272390312823307</v>
      </c>
      <c r="S80" s="68">
        <f>VLOOKUP(A80,'Ensino-2.oQuadrimestre-2019-202'!$A$1:$H$645,6,FALSE)</f>
        <v>145235087.5</v>
      </c>
      <c r="T80" s="68">
        <f>VLOOKUP(A80,'Ensino-2.oQuadrimestre-2019-202'!$A$1:$H$645,7,FALSE)</f>
        <v>42696323.039999999</v>
      </c>
      <c r="U80" s="68">
        <f>VLOOKUP(A80,'Ensino-2.oQuadrimestre-2019-202'!$A$1:$H$645,8,FALSE)</f>
        <v>38848630.890000001</v>
      </c>
      <c r="V80" s="69">
        <f t="shared" si="21"/>
        <v>0.26748791603131028</v>
      </c>
      <c r="W80" s="70">
        <f t="shared" si="12"/>
        <v>7.189157635528387</v>
      </c>
      <c r="X80" s="71">
        <f t="shared" si="13"/>
        <v>-5.0196618580469385</v>
      </c>
      <c r="Y80" s="71">
        <f t="shared" si="14"/>
        <v>-0.72818747013398677</v>
      </c>
      <c r="Z80" s="72">
        <f t="shared" si="14"/>
        <v>-0.64051746223757444</v>
      </c>
      <c r="AA80" s="70">
        <f t="shared" si="15"/>
        <v>-4.9403710644813259</v>
      </c>
      <c r="AB80" s="70">
        <f t="shared" si="16"/>
        <v>11.097459853522789</v>
      </c>
      <c r="AC80" s="70">
        <f t="shared" si="17"/>
        <v>9.2595204054344471</v>
      </c>
    </row>
    <row r="81" spans="1:29" ht="15.75" thickBot="1" x14ac:dyDescent="0.3">
      <c r="A81" s="61">
        <f>VLOOKUP(B81,cod_ibge!$C$2:$D$646,2,FALSE)</f>
        <v>3506607</v>
      </c>
      <c r="B81" s="62" t="s">
        <v>81</v>
      </c>
      <c r="C81" s="63">
        <f>VLOOKUP(A81,'[1]2019completo'!$C$3:$F$646,3,FALSE)</f>
        <v>32598</v>
      </c>
      <c r="D81" s="64" t="str">
        <f>VLOOKUP(A81,'[1]2019completo'!$C$3:$F$646,4,FALSE)</f>
        <v>Médio</v>
      </c>
      <c r="E81" s="65">
        <f>VLOOKUP(A81,'RCL 2019'!$A$1:$E$645,5,FALSE)</f>
        <v>66016839.270000003</v>
      </c>
      <c r="F81" s="65">
        <f>VLOOKUP(A81,'RCL 2020'!$A$1:$E$645,5,FALSE)</f>
        <v>70781022.239999995</v>
      </c>
      <c r="G81" s="66">
        <f>VLOOKUP(A81,'Saude-2.oQuadrimestre-2019-2020'!$A$1:$H$645,3,FALSE)</f>
        <v>29745562.379999999</v>
      </c>
      <c r="H81" s="66">
        <f>VLOOKUP(A81,'Saude-2.oQuadrimestre-2019-2020'!$A$1:$H$645,4,FALSE)</f>
        <v>10638816.91</v>
      </c>
      <c r="I81" s="66">
        <f>VLOOKUP(A81,'Saude-2.oQuadrimestre-2019-2020'!$A$1:$H$645,5,FALSE)</f>
        <v>8582138.4299999997</v>
      </c>
      <c r="J81" s="67">
        <f t="shared" si="18"/>
        <v>0.28851827779764438</v>
      </c>
      <c r="K81" s="66">
        <f>VLOOKUP(A81,'Saude-2.oQuadrimestre-2019-2020'!$A$1:$H$645,6,FALSE)</f>
        <v>30766969.420000002</v>
      </c>
      <c r="L81" s="66">
        <f>VLOOKUP(A81,'Saude-2.oQuadrimestre-2019-2020'!$A$1:$H$645,7,FALSE)</f>
        <v>10263802.17</v>
      </c>
      <c r="M81" s="66">
        <f>VLOOKUP(A81,'Saude-2.oQuadrimestre-2019-2020'!$A$1:$H$645,8,FALSE)</f>
        <v>9256423.2699999996</v>
      </c>
      <c r="N81" s="67">
        <f t="shared" si="19"/>
        <v>0.30085586733098524</v>
      </c>
      <c r="O81" s="68">
        <f>VLOOKUP(A81,'Ensino-2.oQuadrimestre-2019-202'!$A$1:$H$645,3,FALSE)</f>
        <v>30573176.600000001</v>
      </c>
      <c r="P81" s="68">
        <f>VLOOKUP(A81,'Ensino-2.oQuadrimestre-2019-202'!$A$1:$H$645,4,FALSE)</f>
        <v>7217833.46</v>
      </c>
      <c r="Q81" s="68">
        <f>VLOOKUP(A81,'Ensino-2.oQuadrimestre-2019-202'!$A$1:$H$645,5,FALSE)</f>
        <v>6565366.4199999999</v>
      </c>
      <c r="R81" s="69">
        <f t="shared" si="20"/>
        <v>0.21474269768879689</v>
      </c>
      <c r="S81" s="68">
        <f>VLOOKUP(A81,'Ensino-2.oQuadrimestre-2019-202'!$A$1:$H$645,6,FALSE)</f>
        <v>31614473.41</v>
      </c>
      <c r="T81" s="68">
        <f>VLOOKUP(A81,'Ensino-2.oQuadrimestre-2019-202'!$A$1:$H$645,7,FALSE)</f>
        <v>8299564.1900000004</v>
      </c>
      <c r="U81" s="68">
        <f>VLOOKUP(A81,'Ensino-2.oQuadrimestre-2019-202'!$A$1:$H$645,8,FALSE)</f>
        <v>7429849.0099999998</v>
      </c>
      <c r="V81" s="69">
        <f t="shared" si="21"/>
        <v>0.23501416309056275</v>
      </c>
      <c r="W81" s="70">
        <f t="shared" si="12"/>
        <v>7.2166177943102108</v>
      </c>
      <c r="X81" s="71">
        <f t="shared" si="13"/>
        <v>3.4338131750595697</v>
      </c>
      <c r="Y81" s="71">
        <f t="shared" si="14"/>
        <v>-3.5249665745023169</v>
      </c>
      <c r="Z81" s="72">
        <f t="shared" si="14"/>
        <v>7.8568394753800286</v>
      </c>
      <c r="AA81" s="70">
        <f t="shared" si="15"/>
        <v>3.4059163155456949</v>
      </c>
      <c r="AB81" s="70">
        <f t="shared" si="16"/>
        <v>14.986917279191427</v>
      </c>
      <c r="AC81" s="70">
        <f t="shared" si="17"/>
        <v>13.167316714670129</v>
      </c>
    </row>
    <row r="82" spans="1:29" ht="15.75" thickBot="1" x14ac:dyDescent="0.3">
      <c r="A82" s="61">
        <f>VLOOKUP(B82,cod_ibge!$C$2:$D$646,2,FALSE)</f>
        <v>3506706</v>
      </c>
      <c r="B82" s="62" t="s">
        <v>82</v>
      </c>
      <c r="C82" s="63">
        <f>VLOOKUP(A82,'[1]2019completo'!$C$3:$F$646,3,FALSE)</f>
        <v>14923</v>
      </c>
      <c r="D82" s="64" t="str">
        <f>VLOOKUP(A82,'[1]2019completo'!$C$3:$F$646,4,FALSE)</f>
        <v>Pequeno</v>
      </c>
      <c r="E82" s="65">
        <f>VLOOKUP(A82,'RCL 2019'!$A$1:$E$645,5,FALSE)</f>
        <v>49283647.960000001</v>
      </c>
      <c r="F82" s="65">
        <f>VLOOKUP(A82,'RCL 2020'!$A$1:$E$645,5,FALSE)</f>
        <v>52019862.289999999</v>
      </c>
      <c r="G82" s="66">
        <f>VLOOKUP(A82,'Saude-2.oQuadrimestre-2019-2020'!$A$1:$H$645,3,FALSE)</f>
        <v>23947008.530000001</v>
      </c>
      <c r="H82" s="66">
        <f>VLOOKUP(A82,'Saude-2.oQuadrimestre-2019-2020'!$A$1:$H$645,4,FALSE)</f>
        <v>6475763.4800000004</v>
      </c>
      <c r="I82" s="66">
        <f>VLOOKUP(A82,'Saude-2.oQuadrimestre-2019-2020'!$A$1:$H$645,5,FALSE)</f>
        <v>5420787.8600000003</v>
      </c>
      <c r="J82" s="67">
        <f t="shared" si="18"/>
        <v>0.22636597190037414</v>
      </c>
      <c r="K82" s="66">
        <f>VLOOKUP(A82,'Saude-2.oQuadrimestre-2019-2020'!$A$1:$H$645,6,FALSE)</f>
        <v>20787924.370000001</v>
      </c>
      <c r="L82" s="66">
        <f>VLOOKUP(A82,'Saude-2.oQuadrimestre-2019-2020'!$A$1:$H$645,7,FALSE)</f>
        <v>8354832.0899999999</v>
      </c>
      <c r="M82" s="66">
        <f>VLOOKUP(A82,'Saude-2.oQuadrimestre-2019-2020'!$A$1:$H$645,8,FALSE)</f>
        <v>6703733.3899999997</v>
      </c>
      <c r="N82" s="67">
        <f t="shared" si="19"/>
        <v>0.32248209444491061</v>
      </c>
      <c r="O82" s="68">
        <f>VLOOKUP(A82,'Ensino-2.oQuadrimestre-2019-202'!$A$1:$H$645,3,FALSE)</f>
        <v>24537621.18</v>
      </c>
      <c r="P82" s="68">
        <f>VLOOKUP(A82,'Ensino-2.oQuadrimestre-2019-202'!$A$1:$H$645,4,FALSE)</f>
        <v>8236698.9500000002</v>
      </c>
      <c r="Q82" s="68">
        <f>VLOOKUP(A82,'Ensino-2.oQuadrimestre-2019-202'!$A$1:$H$645,5,FALSE)</f>
        <v>7989924.8600000003</v>
      </c>
      <c r="R82" s="69">
        <f t="shared" si="20"/>
        <v>0.32561937448575445</v>
      </c>
      <c r="S82" s="68">
        <f>VLOOKUP(A82,'Ensino-2.oQuadrimestre-2019-202'!$A$1:$H$645,6,FALSE)</f>
        <v>21384520.539999999</v>
      </c>
      <c r="T82" s="68">
        <f>VLOOKUP(A82,'Ensino-2.oQuadrimestre-2019-202'!$A$1:$H$645,7,FALSE)</f>
        <v>8741372.9399999995</v>
      </c>
      <c r="U82" s="68">
        <f>VLOOKUP(A82,'Ensino-2.oQuadrimestre-2019-202'!$A$1:$H$645,8,FALSE)</f>
        <v>8212137.5899999999</v>
      </c>
      <c r="V82" s="69">
        <f t="shared" si="21"/>
        <v>0.38402252576292739</v>
      </c>
      <c r="W82" s="70">
        <f t="shared" si="12"/>
        <v>5.5519719892098633</v>
      </c>
      <c r="X82" s="71">
        <f t="shared" si="13"/>
        <v>-13.191978263349288</v>
      </c>
      <c r="Y82" s="71">
        <f t="shared" si="14"/>
        <v>29.016943188295681</v>
      </c>
      <c r="Z82" s="72">
        <f t="shared" si="14"/>
        <v>23.667141440211225</v>
      </c>
      <c r="AA82" s="70">
        <f t="shared" si="15"/>
        <v>-12.850066503471878</v>
      </c>
      <c r="AB82" s="70">
        <f t="shared" si="16"/>
        <v>6.1271389553456883</v>
      </c>
      <c r="AC82" s="70">
        <f t="shared" si="17"/>
        <v>2.781161699185235</v>
      </c>
    </row>
    <row r="83" spans="1:29" ht="15.75" thickBot="1" x14ac:dyDescent="0.3">
      <c r="A83" s="61">
        <f>VLOOKUP(B83,cod_ibge!$C$2:$D$646,2,FALSE)</f>
        <v>3506805</v>
      </c>
      <c r="B83" s="62" t="s">
        <v>83</v>
      </c>
      <c r="C83" s="63">
        <f>VLOOKUP(A83,'[1]2019completo'!$C$3:$F$646,3,FALSE)</f>
        <v>12329</v>
      </c>
      <c r="D83" s="64" t="str">
        <f>VLOOKUP(A83,'[1]2019completo'!$C$3:$F$646,4,FALSE)</f>
        <v>Pequeno</v>
      </c>
      <c r="E83" s="65">
        <f>VLOOKUP(A83,'RCL 2019'!$A$1:$E$645,5,FALSE)</f>
        <v>38225944.329999998</v>
      </c>
      <c r="F83" s="65">
        <f>VLOOKUP(A83,'RCL 2020'!$A$1:$E$645,5,FALSE)</f>
        <v>41845090.509999998</v>
      </c>
      <c r="G83" s="66">
        <f>VLOOKUP(A83,'Saude-2.oQuadrimestre-2019-2020'!$A$1:$H$645,3,FALSE)</f>
        <v>19988772.52</v>
      </c>
      <c r="H83" s="66">
        <f>VLOOKUP(A83,'Saude-2.oQuadrimestre-2019-2020'!$A$1:$H$645,4,FALSE)</f>
        <v>4097655.73</v>
      </c>
      <c r="I83" s="66">
        <f>VLOOKUP(A83,'Saude-2.oQuadrimestre-2019-2020'!$A$1:$H$645,5,FALSE)</f>
        <v>3745409.7</v>
      </c>
      <c r="J83" s="67">
        <f t="shared" si="18"/>
        <v>0.18737567283095982</v>
      </c>
      <c r="K83" s="66">
        <f>VLOOKUP(A83,'Saude-2.oQuadrimestre-2019-2020'!$A$1:$H$645,6,FALSE)</f>
        <v>19826030.850000001</v>
      </c>
      <c r="L83" s="66">
        <f>VLOOKUP(A83,'Saude-2.oQuadrimestre-2019-2020'!$A$1:$H$645,7,FALSE)</f>
        <v>5185913.3600000003</v>
      </c>
      <c r="M83" s="66">
        <f>VLOOKUP(A83,'Saude-2.oQuadrimestre-2019-2020'!$A$1:$H$645,8,FALSE)</f>
        <v>4233150.84</v>
      </c>
      <c r="N83" s="67">
        <f t="shared" si="19"/>
        <v>0.2135147913380756</v>
      </c>
      <c r="O83" s="68">
        <f>VLOOKUP(A83,'Ensino-2.oQuadrimestre-2019-202'!$A$1:$H$645,3,FALSE)</f>
        <v>20461262.629999999</v>
      </c>
      <c r="P83" s="68">
        <f>VLOOKUP(A83,'Ensino-2.oQuadrimestre-2019-202'!$A$1:$H$645,4,FALSE)</f>
        <v>6023185.29</v>
      </c>
      <c r="Q83" s="68">
        <f>VLOOKUP(A83,'Ensino-2.oQuadrimestre-2019-202'!$A$1:$H$645,5,FALSE)</f>
        <v>5841592.2800000003</v>
      </c>
      <c r="R83" s="69">
        <f t="shared" si="20"/>
        <v>0.28549520064490763</v>
      </c>
      <c r="S83" s="68">
        <f>VLOOKUP(A83,'Ensino-2.oQuadrimestre-2019-202'!$A$1:$H$645,6,FALSE)</f>
        <v>20303307.789999999</v>
      </c>
      <c r="T83" s="68">
        <f>VLOOKUP(A83,'Ensino-2.oQuadrimestre-2019-202'!$A$1:$H$645,7,FALSE)</f>
        <v>6549713.7300000004</v>
      </c>
      <c r="U83" s="68">
        <f>VLOOKUP(A83,'Ensino-2.oQuadrimestre-2019-202'!$A$1:$H$645,8,FALSE)</f>
        <v>6160471.4699999997</v>
      </c>
      <c r="V83" s="69">
        <f t="shared" si="21"/>
        <v>0.30342205978053588</v>
      </c>
      <c r="W83" s="70">
        <f t="shared" si="12"/>
        <v>9.4677744224088869</v>
      </c>
      <c r="X83" s="71">
        <f t="shared" si="13"/>
        <v>-0.81416540128797299</v>
      </c>
      <c r="Y83" s="71">
        <f t="shared" si="14"/>
        <v>26.558054207252795</v>
      </c>
      <c r="Z83" s="72">
        <f t="shared" si="14"/>
        <v>13.022370823677837</v>
      </c>
      <c r="AA83" s="70">
        <f t="shared" si="15"/>
        <v>-0.77197015089581433</v>
      </c>
      <c r="AB83" s="70">
        <f t="shared" si="16"/>
        <v>8.7416942140924974</v>
      </c>
      <c r="AC83" s="70">
        <f t="shared" si="17"/>
        <v>5.4587717648791374</v>
      </c>
    </row>
    <row r="84" spans="1:29" ht="15.75" thickBot="1" x14ac:dyDescent="0.3">
      <c r="A84" s="61">
        <f>VLOOKUP(B84,cod_ibge!$C$2:$D$646,2,FALSE)</f>
        <v>3506904</v>
      </c>
      <c r="B84" s="62" t="s">
        <v>84</v>
      </c>
      <c r="C84" s="63">
        <f>VLOOKUP(A84,'[1]2019completo'!$C$3:$F$646,3,FALSE)</f>
        <v>11730</v>
      </c>
      <c r="D84" s="64" t="str">
        <f>VLOOKUP(A84,'[1]2019completo'!$C$3:$F$646,4,FALSE)</f>
        <v>Pequeno</v>
      </c>
      <c r="E84" s="65">
        <f>VLOOKUP(A84,'RCL 2019'!$A$1:$E$645,5,FALSE)</f>
        <v>36640486.880000003</v>
      </c>
      <c r="F84" s="65">
        <f>VLOOKUP(A84,'RCL 2020'!$A$1:$E$645,5,FALSE)</f>
        <v>38893328.82</v>
      </c>
      <c r="G84" s="66">
        <f>VLOOKUP(A84,'Saude-2.oQuadrimestre-2019-2020'!$A$1:$H$645,3,FALSE)</f>
        <v>17402430.859999999</v>
      </c>
      <c r="H84" s="66">
        <f>VLOOKUP(A84,'Saude-2.oQuadrimestre-2019-2020'!$A$1:$H$645,4,FALSE)</f>
        <v>5878239</v>
      </c>
      <c r="I84" s="66">
        <f>VLOOKUP(A84,'Saude-2.oQuadrimestre-2019-2020'!$A$1:$H$645,5,FALSE)</f>
        <v>5250917.62</v>
      </c>
      <c r="J84" s="67">
        <f t="shared" si="18"/>
        <v>0.30173472098483606</v>
      </c>
      <c r="K84" s="66">
        <f>VLOOKUP(A84,'Saude-2.oQuadrimestre-2019-2020'!$A$1:$H$645,6,FALSE)</f>
        <v>16709454.23</v>
      </c>
      <c r="L84" s="66">
        <f>VLOOKUP(A84,'Saude-2.oQuadrimestre-2019-2020'!$A$1:$H$645,7,FALSE)</f>
        <v>6611116.8300000001</v>
      </c>
      <c r="M84" s="66">
        <f>VLOOKUP(A84,'Saude-2.oQuadrimestre-2019-2020'!$A$1:$H$645,8,FALSE)</f>
        <v>5715156.6600000001</v>
      </c>
      <c r="N84" s="67">
        <f t="shared" si="19"/>
        <v>0.3420313183981234</v>
      </c>
      <c r="O84" s="68">
        <f>VLOOKUP(A84,'Ensino-2.oQuadrimestre-2019-202'!$A$1:$H$645,3,FALSE)</f>
        <v>17874920.969999999</v>
      </c>
      <c r="P84" s="68">
        <f>VLOOKUP(A84,'Ensino-2.oQuadrimestre-2019-202'!$A$1:$H$645,4,FALSE)</f>
        <v>6186737.6100000003</v>
      </c>
      <c r="Q84" s="68">
        <f>VLOOKUP(A84,'Ensino-2.oQuadrimestre-2019-202'!$A$1:$H$645,5,FALSE)</f>
        <v>5801826.2199999997</v>
      </c>
      <c r="R84" s="69">
        <f t="shared" si="20"/>
        <v>0.32457912567766728</v>
      </c>
      <c r="S84" s="68">
        <f>VLOOKUP(A84,'Ensino-2.oQuadrimestre-2019-202'!$A$1:$H$645,6,FALSE)</f>
        <v>16892951.239999998</v>
      </c>
      <c r="T84" s="68">
        <f>VLOOKUP(A84,'Ensino-2.oQuadrimestre-2019-202'!$A$1:$H$645,7,FALSE)</f>
        <v>5614032.5</v>
      </c>
      <c r="U84" s="68">
        <f>VLOOKUP(A84,'Ensino-2.oQuadrimestre-2019-202'!$A$1:$H$645,8,FALSE)</f>
        <v>5558841.7000000002</v>
      </c>
      <c r="V84" s="69">
        <f t="shared" si="21"/>
        <v>0.3290627919908683</v>
      </c>
      <c r="W84" s="70">
        <f t="shared" si="12"/>
        <v>6.1485043781710731</v>
      </c>
      <c r="X84" s="71">
        <f t="shared" si="13"/>
        <v>-3.9820679971372632</v>
      </c>
      <c r="Y84" s="71">
        <f t="shared" si="14"/>
        <v>12.467642605208805</v>
      </c>
      <c r="Z84" s="72">
        <f t="shared" si="14"/>
        <v>8.8411030908536699</v>
      </c>
      <c r="AA84" s="70">
        <f t="shared" si="15"/>
        <v>-5.4935612395046043</v>
      </c>
      <c r="AB84" s="70">
        <f t="shared" si="16"/>
        <v>-9.2569807562923359</v>
      </c>
      <c r="AC84" s="70">
        <f t="shared" si="17"/>
        <v>-4.1880695971621078</v>
      </c>
    </row>
    <row r="85" spans="1:29" ht="15.75" thickBot="1" x14ac:dyDescent="0.3">
      <c r="A85" s="61">
        <f>VLOOKUP(B85,cod_ibge!$C$2:$D$646,2,FALSE)</f>
        <v>3507001</v>
      </c>
      <c r="B85" s="62" t="s">
        <v>85</v>
      </c>
      <c r="C85" s="63">
        <f>VLOOKUP(A85,'[1]2019completo'!$C$3:$F$646,3,FALSE)</f>
        <v>60997</v>
      </c>
      <c r="D85" s="64" t="str">
        <f>VLOOKUP(A85,'[1]2019completo'!$C$3:$F$646,4,FALSE)</f>
        <v>Médio</v>
      </c>
      <c r="E85" s="65">
        <f>VLOOKUP(A85,'RCL 2019'!$A$1:$E$645,5,FALSE)</f>
        <v>197922112.13999999</v>
      </c>
      <c r="F85" s="65">
        <f>VLOOKUP(A85,'RCL 2020'!$A$1:$E$645,5,FALSE)</f>
        <v>219567232.21000001</v>
      </c>
      <c r="G85" s="66">
        <f>VLOOKUP(A85,'Saude-2.oQuadrimestre-2019-2020'!$A$1:$H$645,3,FALSE)</f>
        <v>99453287.209999993</v>
      </c>
      <c r="H85" s="66">
        <f>VLOOKUP(A85,'Saude-2.oQuadrimestre-2019-2020'!$A$1:$H$645,4,FALSE)</f>
        <v>28188904.91</v>
      </c>
      <c r="I85" s="66">
        <f>VLOOKUP(A85,'Saude-2.oQuadrimestre-2019-2020'!$A$1:$H$645,5,FALSE)</f>
        <v>23866476.460000001</v>
      </c>
      <c r="J85" s="67">
        <f t="shared" si="18"/>
        <v>0.23997674817530049</v>
      </c>
      <c r="K85" s="66">
        <f>VLOOKUP(A85,'Saude-2.oQuadrimestre-2019-2020'!$A$1:$H$645,6,FALSE)</f>
        <v>96136360.519999996</v>
      </c>
      <c r="L85" s="66">
        <f>VLOOKUP(A85,'Saude-2.oQuadrimestre-2019-2020'!$A$1:$H$645,7,FALSE)</f>
        <v>28842834.109999999</v>
      </c>
      <c r="M85" s="66">
        <f>VLOOKUP(A85,'Saude-2.oQuadrimestre-2019-2020'!$A$1:$H$645,8,FALSE)</f>
        <v>25484225.149999999</v>
      </c>
      <c r="N85" s="67">
        <f t="shared" si="19"/>
        <v>0.26508414726911073</v>
      </c>
      <c r="O85" s="68">
        <f>VLOOKUP(A85,'Ensino-2.oQuadrimestre-2019-202'!$A$1:$H$645,3,FALSE)</f>
        <v>100752635.02</v>
      </c>
      <c r="P85" s="68">
        <f>VLOOKUP(A85,'Ensino-2.oQuadrimestre-2019-202'!$A$1:$H$645,4,FALSE)</f>
        <v>32199064.489999998</v>
      </c>
      <c r="Q85" s="68">
        <f>VLOOKUP(A85,'Ensino-2.oQuadrimestre-2019-202'!$A$1:$H$645,5,FALSE)</f>
        <v>28735258.18</v>
      </c>
      <c r="R85" s="69">
        <f t="shared" si="20"/>
        <v>0.28520602140376655</v>
      </c>
      <c r="S85" s="68">
        <f>VLOOKUP(A85,'Ensino-2.oQuadrimestre-2019-202'!$A$1:$H$645,6,FALSE)</f>
        <v>97448872.090000004</v>
      </c>
      <c r="T85" s="68">
        <f>VLOOKUP(A85,'Ensino-2.oQuadrimestre-2019-202'!$A$1:$H$645,7,FALSE)</f>
        <v>33451286.449999999</v>
      </c>
      <c r="U85" s="68">
        <f>VLOOKUP(A85,'Ensino-2.oQuadrimestre-2019-202'!$A$1:$H$645,8,FALSE)</f>
        <v>30118602.91</v>
      </c>
      <c r="V85" s="69">
        <f t="shared" si="21"/>
        <v>0.30907082107819189</v>
      </c>
      <c r="W85" s="70">
        <f t="shared" si="12"/>
        <v>10.936180821822157</v>
      </c>
      <c r="X85" s="71">
        <f t="shared" si="13"/>
        <v>-3.3351604386853104</v>
      </c>
      <c r="Y85" s="71">
        <f t="shared" si="14"/>
        <v>2.3198105853626765</v>
      </c>
      <c r="Z85" s="72">
        <f t="shared" si="14"/>
        <v>6.7783306543440958</v>
      </c>
      <c r="AA85" s="70">
        <f t="shared" si="15"/>
        <v>-3.2790833999966114</v>
      </c>
      <c r="AB85" s="70">
        <f t="shared" si="16"/>
        <v>3.8890010620926612</v>
      </c>
      <c r="AC85" s="70">
        <f t="shared" si="17"/>
        <v>4.814102317559203</v>
      </c>
    </row>
    <row r="86" spans="1:29" ht="15.75" thickBot="1" x14ac:dyDescent="0.3">
      <c r="A86" s="61">
        <f>VLOOKUP(B86,cod_ibge!$C$2:$D$646,2,FALSE)</f>
        <v>3507100</v>
      </c>
      <c r="B86" s="62" t="s">
        <v>86</v>
      </c>
      <c r="C86" s="63">
        <f>VLOOKUP(A86,'[1]2019completo'!$C$3:$F$646,3,FALSE)</f>
        <v>25448</v>
      </c>
      <c r="D86" s="64" t="str">
        <f>VLOOKUP(A86,'[1]2019completo'!$C$3:$F$646,4,FALSE)</f>
        <v>Médio</v>
      </c>
      <c r="E86" s="65">
        <f>VLOOKUP(A86,'RCL 2019'!$A$1:$E$645,5,FALSE)</f>
        <v>74803571.870000005</v>
      </c>
      <c r="F86" s="65">
        <f>VLOOKUP(A86,'RCL 2020'!$A$1:$E$645,5,FALSE)</f>
        <v>82638526.769999996</v>
      </c>
      <c r="G86" s="66">
        <f>VLOOKUP(A86,'Saude-2.oQuadrimestre-2019-2020'!$A$1:$H$645,3,FALSE)</f>
        <v>39259355.280000001</v>
      </c>
      <c r="H86" s="66">
        <f>VLOOKUP(A86,'Saude-2.oQuadrimestre-2019-2020'!$A$1:$H$645,4,FALSE)</f>
        <v>9182488.7200000007</v>
      </c>
      <c r="I86" s="66">
        <f>VLOOKUP(A86,'Saude-2.oQuadrimestre-2019-2020'!$A$1:$H$645,5,FALSE)</f>
        <v>8709589.4299999997</v>
      </c>
      <c r="J86" s="67">
        <f t="shared" si="18"/>
        <v>0.22184749005384072</v>
      </c>
      <c r="K86" s="66">
        <f>VLOOKUP(A86,'Saude-2.oQuadrimestre-2019-2020'!$A$1:$H$645,6,FALSE)</f>
        <v>37739451.140000001</v>
      </c>
      <c r="L86" s="66">
        <f>VLOOKUP(A86,'Saude-2.oQuadrimestre-2019-2020'!$A$1:$H$645,7,FALSE)</f>
        <v>10643158.51</v>
      </c>
      <c r="M86" s="66">
        <f>VLOOKUP(A86,'Saude-2.oQuadrimestre-2019-2020'!$A$1:$H$645,8,FALSE)</f>
        <v>9731539.9299999997</v>
      </c>
      <c r="N86" s="67">
        <f t="shared" si="19"/>
        <v>0.2578611939505806</v>
      </c>
      <c r="O86" s="68">
        <f>VLOOKUP(A86,'Ensino-2.oQuadrimestre-2019-202'!$A$1:$H$645,3,FALSE)</f>
        <v>40086212.979999997</v>
      </c>
      <c r="P86" s="68">
        <f>VLOOKUP(A86,'Ensino-2.oQuadrimestre-2019-202'!$A$1:$H$645,4,FALSE)</f>
        <v>11054376.15</v>
      </c>
      <c r="Q86" s="68">
        <f>VLOOKUP(A86,'Ensino-2.oQuadrimestre-2019-202'!$A$1:$H$645,5,FALSE)</f>
        <v>10266757.9</v>
      </c>
      <c r="R86" s="69">
        <f t="shared" si="20"/>
        <v>0.25611693240073191</v>
      </c>
      <c r="S86" s="68">
        <f>VLOOKUP(A86,'Ensino-2.oQuadrimestre-2019-202'!$A$1:$H$645,6,FALSE)</f>
        <v>38574685.770000003</v>
      </c>
      <c r="T86" s="68">
        <f>VLOOKUP(A86,'Ensino-2.oQuadrimestre-2019-202'!$A$1:$H$645,7,FALSE)</f>
        <v>10322540.08</v>
      </c>
      <c r="U86" s="68">
        <f>VLOOKUP(A86,'Ensino-2.oQuadrimestre-2019-202'!$A$1:$H$645,8,FALSE)</f>
        <v>9434781.1999999993</v>
      </c>
      <c r="V86" s="69">
        <f t="shared" si="21"/>
        <v>0.24458478433899628</v>
      </c>
      <c r="W86" s="70">
        <f t="shared" si="12"/>
        <v>10.474038477221704</v>
      </c>
      <c r="X86" s="71">
        <f t="shared" si="13"/>
        <v>-3.8714444726867163</v>
      </c>
      <c r="Y86" s="71">
        <f t="shared" si="14"/>
        <v>15.907123161704236</v>
      </c>
      <c r="Z86" s="72">
        <f t="shared" si="14"/>
        <v>11.733624279462736</v>
      </c>
      <c r="AA86" s="70">
        <f t="shared" si="15"/>
        <v>-3.7706909623868232</v>
      </c>
      <c r="AB86" s="70">
        <f t="shared" si="16"/>
        <v>-6.6203289997509298</v>
      </c>
      <c r="AC86" s="70">
        <f t="shared" si="17"/>
        <v>-8.1035971443331789</v>
      </c>
    </row>
    <row r="87" spans="1:29" ht="15.75" thickBot="1" x14ac:dyDescent="0.3">
      <c r="A87" s="61">
        <f>VLOOKUP(B87,cod_ibge!$C$2:$D$646,2,FALSE)</f>
        <v>3507159</v>
      </c>
      <c r="B87" s="62" t="s">
        <v>87</v>
      </c>
      <c r="C87" s="63">
        <f>VLOOKUP(A87,'[1]2019completo'!$C$3:$F$646,3,FALSE)</f>
        <v>3954</v>
      </c>
      <c r="D87" s="64" t="str">
        <f>VLOOKUP(A87,'[1]2019completo'!$C$3:$F$646,4,FALSE)</f>
        <v>Muito Pequeno</v>
      </c>
      <c r="E87" s="65">
        <f>VLOOKUP(A87,'RCL 2019'!$A$1:$E$645,5,FALSE)</f>
        <v>15399278.449999999</v>
      </c>
      <c r="F87" s="65">
        <f>VLOOKUP(A87,'RCL 2020'!$A$1:$E$645,5,FALSE)</f>
        <v>18020936.260000002</v>
      </c>
      <c r="G87" s="66">
        <f>VLOOKUP(A87,'Saude-2.oQuadrimestre-2019-2020'!$A$1:$H$645,3,FALSE)</f>
        <v>8443955.9800000004</v>
      </c>
      <c r="H87" s="66">
        <f>VLOOKUP(A87,'Saude-2.oQuadrimestre-2019-2020'!$A$1:$H$645,4,FALSE)</f>
        <v>1740653.04</v>
      </c>
      <c r="I87" s="66">
        <f>VLOOKUP(A87,'Saude-2.oQuadrimestre-2019-2020'!$A$1:$H$645,5,FALSE)</f>
        <v>1680423.25</v>
      </c>
      <c r="J87" s="67">
        <f t="shared" si="18"/>
        <v>0.19900900170254085</v>
      </c>
      <c r="K87" s="66">
        <f>VLOOKUP(A87,'Saude-2.oQuadrimestre-2019-2020'!$A$1:$H$645,6,FALSE)</f>
        <v>7772198.3700000001</v>
      </c>
      <c r="L87" s="66">
        <f>VLOOKUP(A87,'Saude-2.oQuadrimestre-2019-2020'!$A$1:$H$645,7,FALSE)</f>
        <v>1910887.07</v>
      </c>
      <c r="M87" s="66">
        <f>VLOOKUP(A87,'Saude-2.oQuadrimestre-2019-2020'!$A$1:$H$645,8,FALSE)</f>
        <v>1792939.02</v>
      </c>
      <c r="N87" s="67">
        <f t="shared" si="19"/>
        <v>0.23068621445903728</v>
      </c>
      <c r="O87" s="68">
        <f>VLOOKUP(A87,'Ensino-2.oQuadrimestre-2019-202'!$A$1:$H$645,3,FALSE)</f>
        <v>8798323.5600000005</v>
      </c>
      <c r="P87" s="68">
        <f>VLOOKUP(A87,'Ensino-2.oQuadrimestre-2019-202'!$A$1:$H$645,4,FALSE)</f>
        <v>2566737</v>
      </c>
      <c r="Q87" s="68">
        <f>VLOOKUP(A87,'Ensino-2.oQuadrimestre-2019-202'!$A$1:$H$645,5,FALSE)</f>
        <v>2484659.5099999998</v>
      </c>
      <c r="R87" s="69">
        <f t="shared" si="20"/>
        <v>0.28240147035465468</v>
      </c>
      <c r="S87" s="68">
        <f>VLOOKUP(A87,'Ensino-2.oQuadrimestre-2019-202'!$A$1:$H$645,6,FALSE)</f>
        <v>8130156.0700000003</v>
      </c>
      <c r="T87" s="68">
        <f>VLOOKUP(A87,'Ensino-2.oQuadrimestre-2019-202'!$A$1:$H$645,7,FALSE)</f>
        <v>2291526.89</v>
      </c>
      <c r="U87" s="68">
        <f>VLOOKUP(A87,'Ensino-2.oQuadrimestre-2019-202'!$A$1:$H$645,8,FALSE)</f>
        <v>2180774.16</v>
      </c>
      <c r="V87" s="69">
        <f t="shared" si="21"/>
        <v>0.26823275484796444</v>
      </c>
      <c r="W87" s="70">
        <f t="shared" si="12"/>
        <v>17.024549679468926</v>
      </c>
      <c r="X87" s="71">
        <f t="shared" si="13"/>
        <v>-7.9554845097617424</v>
      </c>
      <c r="Y87" s="71">
        <f t="shared" si="14"/>
        <v>9.7798944469714666</v>
      </c>
      <c r="Z87" s="72">
        <f t="shared" si="14"/>
        <v>6.6956803888544165</v>
      </c>
      <c r="AA87" s="70">
        <f t="shared" si="15"/>
        <v>-7.5942591272467386</v>
      </c>
      <c r="AB87" s="70">
        <f t="shared" si="16"/>
        <v>-10.722178002654728</v>
      </c>
      <c r="AC87" s="70">
        <f t="shared" si="17"/>
        <v>-12.230462515163683</v>
      </c>
    </row>
    <row r="88" spans="1:29" ht="15.75" thickBot="1" x14ac:dyDescent="0.3">
      <c r="A88" s="61">
        <f>VLOOKUP(B88,cod_ibge!$C$2:$D$646,2,FALSE)</f>
        <v>3507209</v>
      </c>
      <c r="B88" s="62" t="s">
        <v>88</v>
      </c>
      <c r="C88" s="63">
        <f>VLOOKUP(A88,'[1]2019completo'!$C$3:$F$646,3,FALSE)</f>
        <v>837</v>
      </c>
      <c r="D88" s="64" t="str">
        <f>VLOOKUP(A88,'[1]2019completo'!$C$3:$F$646,4,FALSE)</f>
        <v>Muito Pequeno</v>
      </c>
      <c r="E88" s="65">
        <f>VLOOKUP(A88,'RCL 2019'!$A$1:$E$645,5,FALSE)</f>
        <v>11833623.890000001</v>
      </c>
      <c r="F88" s="65">
        <f>VLOOKUP(A88,'RCL 2020'!$A$1:$E$645,5,FALSE)</f>
        <v>12717452.98</v>
      </c>
      <c r="G88" s="66">
        <f>VLOOKUP(A88,'Saude-2.oQuadrimestre-2019-2020'!$A$1:$H$645,3,FALSE)</f>
        <v>8376675.96</v>
      </c>
      <c r="H88" s="66">
        <f>VLOOKUP(A88,'Saude-2.oQuadrimestre-2019-2020'!$A$1:$H$645,4,FALSE)</f>
        <v>2391128.38</v>
      </c>
      <c r="I88" s="66">
        <f>VLOOKUP(A88,'Saude-2.oQuadrimestre-2019-2020'!$A$1:$H$645,5,FALSE)</f>
        <v>2215376.1</v>
      </c>
      <c r="J88" s="67">
        <f t="shared" si="18"/>
        <v>0.26446959516863061</v>
      </c>
      <c r="K88" s="66">
        <f>VLOOKUP(A88,'Saude-2.oQuadrimestre-2019-2020'!$A$1:$H$645,6,FALSE)</f>
        <v>8008793.8099999996</v>
      </c>
      <c r="L88" s="66">
        <f>VLOOKUP(A88,'Saude-2.oQuadrimestre-2019-2020'!$A$1:$H$645,7,FALSE)</f>
        <v>2611938.11</v>
      </c>
      <c r="M88" s="66">
        <f>VLOOKUP(A88,'Saude-2.oQuadrimestre-2019-2020'!$A$1:$H$645,8,FALSE)</f>
        <v>2360321.42</v>
      </c>
      <c r="N88" s="67">
        <f t="shared" si="19"/>
        <v>0.29471621769720652</v>
      </c>
      <c r="O88" s="68">
        <f>VLOOKUP(A88,'Ensino-2.oQuadrimestre-2019-202'!$A$1:$H$645,3,FALSE)</f>
        <v>8731043.5399999991</v>
      </c>
      <c r="P88" s="68">
        <f>VLOOKUP(A88,'Ensino-2.oQuadrimestre-2019-202'!$A$1:$H$645,4,FALSE)</f>
        <v>2658710.5699999998</v>
      </c>
      <c r="Q88" s="68">
        <f>VLOOKUP(A88,'Ensino-2.oQuadrimestre-2019-202'!$A$1:$H$645,5,FALSE)</f>
        <v>2556937.63</v>
      </c>
      <c r="R88" s="69">
        <f t="shared" si="20"/>
        <v>0.29285590185019283</v>
      </c>
      <c r="S88" s="68">
        <f>VLOOKUP(A88,'Ensino-2.oQuadrimestre-2019-202'!$A$1:$H$645,6,FALSE)</f>
        <v>8146416.5800000001</v>
      </c>
      <c r="T88" s="68">
        <f>VLOOKUP(A88,'Ensino-2.oQuadrimestre-2019-202'!$A$1:$H$645,7,FALSE)</f>
        <v>2467646.89</v>
      </c>
      <c r="U88" s="68">
        <f>VLOOKUP(A88,'Ensino-2.oQuadrimestre-2019-202'!$A$1:$H$645,8,FALSE)</f>
        <v>2291170.46</v>
      </c>
      <c r="V88" s="69">
        <f t="shared" si="21"/>
        <v>0.28124887028549184</v>
      </c>
      <c r="W88" s="70">
        <f t="shared" si="12"/>
        <v>7.4687948359325436</v>
      </c>
      <c r="X88" s="71">
        <f t="shared" si="13"/>
        <v>-4.3917438343884605</v>
      </c>
      <c r="Y88" s="71">
        <f t="shared" si="14"/>
        <v>9.2345409743327966</v>
      </c>
      <c r="Z88" s="72">
        <f t="shared" si="14"/>
        <v>6.5426958429315825</v>
      </c>
      <c r="AA88" s="70">
        <f t="shared" si="15"/>
        <v>-6.6959574456548765</v>
      </c>
      <c r="AB88" s="70">
        <f t="shared" si="16"/>
        <v>-7.1863286720976065</v>
      </c>
      <c r="AC88" s="70">
        <f t="shared" si="17"/>
        <v>-10.393963735439254</v>
      </c>
    </row>
    <row r="89" spans="1:29" ht="15.75" thickBot="1" x14ac:dyDescent="0.3">
      <c r="A89" s="61">
        <f>VLOOKUP(B89,cod_ibge!$C$2:$D$646,2,FALSE)</f>
        <v>3507308</v>
      </c>
      <c r="B89" s="62" t="s">
        <v>89</v>
      </c>
      <c r="C89" s="63">
        <f>VLOOKUP(A89,'[1]2019completo'!$C$3:$F$646,3,FALSE)</f>
        <v>4823</v>
      </c>
      <c r="D89" s="64" t="str">
        <f>VLOOKUP(A89,'[1]2019completo'!$C$3:$F$646,4,FALSE)</f>
        <v>Muito Pequeno</v>
      </c>
      <c r="E89" s="65">
        <f>VLOOKUP(A89,'RCL 2019'!$A$1:$E$645,5,FALSE)</f>
        <v>21114857.989999998</v>
      </c>
      <c r="F89" s="65">
        <f>VLOOKUP(A89,'RCL 2020'!$A$1:$E$645,5,FALSE)</f>
        <v>22940325.91</v>
      </c>
      <c r="G89" s="66">
        <f>VLOOKUP(A89,'Saude-2.oQuadrimestre-2019-2020'!$A$1:$H$645,3,FALSE)</f>
        <v>12036368.810000001</v>
      </c>
      <c r="H89" s="66">
        <f>VLOOKUP(A89,'Saude-2.oQuadrimestre-2019-2020'!$A$1:$H$645,4,FALSE)</f>
        <v>3274449.34</v>
      </c>
      <c r="I89" s="66">
        <f>VLOOKUP(A89,'Saude-2.oQuadrimestre-2019-2020'!$A$1:$H$645,5,FALSE)</f>
        <v>3217260.97</v>
      </c>
      <c r="J89" s="67">
        <f t="shared" si="18"/>
        <v>0.26729498080243691</v>
      </c>
      <c r="K89" s="66">
        <f>VLOOKUP(A89,'Saude-2.oQuadrimestre-2019-2020'!$A$1:$H$645,6,FALSE)</f>
        <v>11784119.35</v>
      </c>
      <c r="L89" s="66">
        <f>VLOOKUP(A89,'Saude-2.oQuadrimestre-2019-2020'!$A$1:$H$645,7,FALSE)</f>
        <v>2947491.95</v>
      </c>
      <c r="M89" s="66">
        <f>VLOOKUP(A89,'Saude-2.oQuadrimestre-2019-2020'!$A$1:$H$645,8,FALSE)</f>
        <v>2879257.03</v>
      </c>
      <c r="N89" s="67">
        <f t="shared" si="19"/>
        <v>0.24433366164099482</v>
      </c>
      <c r="O89" s="68">
        <f>VLOOKUP(A89,'Ensino-2.oQuadrimestre-2019-202'!$A$1:$H$645,3,FALSE)</f>
        <v>12390736.390000001</v>
      </c>
      <c r="P89" s="68">
        <f>VLOOKUP(A89,'Ensino-2.oQuadrimestre-2019-202'!$A$1:$H$645,4,FALSE)</f>
        <v>3430507.6</v>
      </c>
      <c r="Q89" s="68">
        <f>VLOOKUP(A89,'Ensino-2.oQuadrimestre-2019-202'!$A$1:$H$645,5,FALSE)</f>
        <v>3423114.91</v>
      </c>
      <c r="R89" s="69">
        <f t="shared" si="20"/>
        <v>0.27626404131740229</v>
      </c>
      <c r="S89" s="68">
        <f>VLOOKUP(A89,'Ensino-2.oQuadrimestre-2019-202'!$A$1:$H$645,6,FALSE)</f>
        <v>12142077.050000001</v>
      </c>
      <c r="T89" s="68">
        <f>VLOOKUP(A89,'Ensino-2.oQuadrimestre-2019-202'!$A$1:$H$645,7,FALSE)</f>
        <v>3152247.62</v>
      </c>
      <c r="U89" s="68">
        <f>VLOOKUP(A89,'Ensino-2.oQuadrimestre-2019-202'!$A$1:$H$645,8,FALSE)</f>
        <v>3143478</v>
      </c>
      <c r="V89" s="69">
        <f t="shared" si="21"/>
        <v>0.25889129076149286</v>
      </c>
      <c r="W89" s="70">
        <f t="shared" si="12"/>
        <v>8.6454188840130684</v>
      </c>
      <c r="X89" s="71">
        <f t="shared" si="13"/>
        <v>-2.0957272411794841</v>
      </c>
      <c r="Y89" s="71">
        <f t="shared" si="14"/>
        <v>-9.9851106568043502</v>
      </c>
      <c r="Z89" s="72">
        <f t="shared" si="14"/>
        <v>-10.505953453940679</v>
      </c>
      <c r="AA89" s="70">
        <f t="shared" si="15"/>
        <v>-2.0068164810663029</v>
      </c>
      <c r="AB89" s="70">
        <f t="shared" si="16"/>
        <v>-8.1113354770005461</v>
      </c>
      <c r="AC89" s="70">
        <f t="shared" si="17"/>
        <v>-8.169077502572069</v>
      </c>
    </row>
    <row r="90" spans="1:29" ht="15.75" thickBot="1" x14ac:dyDescent="0.3">
      <c r="A90" s="61">
        <f>VLOOKUP(B90,cod_ibge!$C$2:$D$646,2,FALSE)</f>
        <v>3507407</v>
      </c>
      <c r="B90" s="62" t="s">
        <v>90</v>
      </c>
      <c r="C90" s="63">
        <f>VLOOKUP(A90,'[1]2019completo'!$C$3:$F$646,3,FALSE)</f>
        <v>16046</v>
      </c>
      <c r="D90" s="64" t="str">
        <f>VLOOKUP(A90,'[1]2019completo'!$C$3:$F$646,4,FALSE)</f>
        <v>Pequeno</v>
      </c>
      <c r="E90" s="65">
        <f>VLOOKUP(A90,'RCL 2019'!$A$1:$E$645,5,FALSE)</f>
        <v>48626856</v>
      </c>
      <c r="F90" s="65">
        <f>VLOOKUP(A90,'RCL 2020'!$A$1:$E$645,5,FALSE)</f>
        <v>54104351.859999999</v>
      </c>
      <c r="G90" s="66">
        <f>VLOOKUP(A90,'Saude-2.oQuadrimestre-2019-2020'!$A$1:$H$645,3,FALSE)</f>
        <v>25697237.649999999</v>
      </c>
      <c r="H90" s="66">
        <f>VLOOKUP(A90,'Saude-2.oQuadrimestre-2019-2020'!$A$1:$H$645,4,FALSE)</f>
        <v>10116675.810000001</v>
      </c>
      <c r="I90" s="66">
        <f>VLOOKUP(A90,'Saude-2.oQuadrimestre-2019-2020'!$A$1:$H$645,5,FALSE)</f>
        <v>8335430.2699999996</v>
      </c>
      <c r="J90" s="67">
        <f t="shared" si="18"/>
        <v>0.32437067296997973</v>
      </c>
      <c r="K90" s="66">
        <f>VLOOKUP(A90,'Saude-2.oQuadrimestre-2019-2020'!$A$1:$H$645,6,FALSE)</f>
        <v>24903770.309999999</v>
      </c>
      <c r="L90" s="66">
        <f>VLOOKUP(A90,'Saude-2.oQuadrimestre-2019-2020'!$A$1:$H$645,7,FALSE)</f>
        <v>10021610.210000001</v>
      </c>
      <c r="M90" s="66">
        <f>VLOOKUP(A90,'Saude-2.oQuadrimestre-2019-2020'!$A$1:$H$645,8,FALSE)</f>
        <v>8192690.6600000001</v>
      </c>
      <c r="N90" s="67">
        <f t="shared" si="19"/>
        <v>0.32897390869005333</v>
      </c>
      <c r="O90" s="68">
        <f>VLOOKUP(A90,'Ensino-2.oQuadrimestre-2019-202'!$A$1:$H$645,3,FALSE)</f>
        <v>26287850.300000001</v>
      </c>
      <c r="P90" s="68">
        <f>VLOOKUP(A90,'Ensino-2.oQuadrimestre-2019-202'!$A$1:$H$645,4,FALSE)</f>
        <v>8438212.6899999995</v>
      </c>
      <c r="Q90" s="68">
        <f>VLOOKUP(A90,'Ensino-2.oQuadrimestre-2019-202'!$A$1:$H$645,5,FALSE)</f>
        <v>8260744.0300000003</v>
      </c>
      <c r="R90" s="69">
        <f t="shared" si="20"/>
        <v>0.31424190018306669</v>
      </c>
      <c r="S90" s="68">
        <f>VLOOKUP(A90,'Ensino-2.oQuadrimestre-2019-202'!$A$1:$H$645,6,FALSE)</f>
        <v>25500366.48</v>
      </c>
      <c r="T90" s="68">
        <f>VLOOKUP(A90,'Ensino-2.oQuadrimestre-2019-202'!$A$1:$H$645,7,FALSE)</f>
        <v>8477144.5500000007</v>
      </c>
      <c r="U90" s="68">
        <f>VLOOKUP(A90,'Ensino-2.oQuadrimestre-2019-202'!$A$1:$H$645,8,FALSE)</f>
        <v>8137357.8799999999</v>
      </c>
      <c r="V90" s="69">
        <f t="shared" si="21"/>
        <v>0.31910748758776269</v>
      </c>
      <c r="W90" s="70">
        <f t="shared" si="12"/>
        <v>11.264343020655087</v>
      </c>
      <c r="X90" s="71">
        <f t="shared" si="13"/>
        <v>-3.0877534418568131</v>
      </c>
      <c r="Y90" s="71">
        <f t="shared" si="14"/>
        <v>-0.93969206669675454</v>
      </c>
      <c r="Z90" s="72">
        <f t="shared" si="14"/>
        <v>-1.7124444135023569</v>
      </c>
      <c r="AA90" s="70">
        <f t="shared" si="15"/>
        <v>-2.9956189304684235</v>
      </c>
      <c r="AB90" s="70">
        <f t="shared" si="16"/>
        <v>0.46137566603575697</v>
      </c>
      <c r="AC90" s="70">
        <f t="shared" si="17"/>
        <v>-1.4936445137617993</v>
      </c>
    </row>
    <row r="91" spans="1:29" ht="15.75" thickBot="1" x14ac:dyDescent="0.3">
      <c r="A91" s="61">
        <f>VLOOKUP(B91,cod_ibge!$C$2:$D$646,2,FALSE)</f>
        <v>3507456</v>
      </c>
      <c r="B91" s="62" t="s">
        <v>91</v>
      </c>
      <c r="C91" s="63">
        <f>VLOOKUP(A91,'[1]2019completo'!$C$3:$F$646,3,FALSE)</f>
        <v>2653</v>
      </c>
      <c r="D91" s="64" t="str">
        <f>VLOOKUP(A91,'[1]2019completo'!$C$3:$F$646,4,FALSE)</f>
        <v>Muito Pequeno</v>
      </c>
      <c r="E91" s="65">
        <f>VLOOKUP(A91,'RCL 2019'!$A$1:$E$645,5,FALSE)</f>
        <v>19031370.52</v>
      </c>
      <c r="F91" s="65">
        <f>VLOOKUP(A91,'RCL 2020'!$A$1:$E$645,5,FALSE)</f>
        <v>19569620.920000002</v>
      </c>
      <c r="G91" s="66">
        <f>VLOOKUP(A91,'Saude-2.oQuadrimestre-2019-2020'!$A$1:$H$645,3,FALSE)</f>
        <v>11707865.4</v>
      </c>
      <c r="H91" s="66">
        <f>VLOOKUP(A91,'Saude-2.oQuadrimestre-2019-2020'!$A$1:$H$645,4,FALSE)</f>
        <v>2621717.34</v>
      </c>
      <c r="I91" s="66">
        <f>VLOOKUP(A91,'Saude-2.oQuadrimestre-2019-2020'!$A$1:$H$645,5,FALSE)</f>
        <v>2323263.62</v>
      </c>
      <c r="J91" s="67">
        <f t="shared" si="18"/>
        <v>0.19843614020366171</v>
      </c>
      <c r="K91" s="66">
        <f>VLOOKUP(A91,'Saude-2.oQuadrimestre-2019-2020'!$A$1:$H$645,6,FALSE)</f>
        <v>10388955.289999999</v>
      </c>
      <c r="L91" s="66">
        <f>VLOOKUP(A91,'Saude-2.oQuadrimestre-2019-2020'!$A$1:$H$645,7,FALSE)</f>
        <v>2972629.45</v>
      </c>
      <c r="M91" s="66">
        <f>VLOOKUP(A91,'Saude-2.oQuadrimestre-2019-2020'!$A$1:$H$645,8,FALSE)</f>
        <v>2710036.1</v>
      </c>
      <c r="N91" s="67">
        <f t="shared" si="19"/>
        <v>0.26085742255610384</v>
      </c>
      <c r="O91" s="68">
        <f>VLOOKUP(A91,'Ensino-2.oQuadrimestre-2019-202'!$A$1:$H$645,3,FALSE)</f>
        <v>11707865.4</v>
      </c>
      <c r="P91" s="68">
        <f>VLOOKUP(A91,'Ensino-2.oQuadrimestre-2019-202'!$A$1:$H$645,4,FALSE)</f>
        <v>2675044.52</v>
      </c>
      <c r="Q91" s="68">
        <f>VLOOKUP(A91,'Ensino-2.oQuadrimestre-2019-202'!$A$1:$H$645,5,FALSE)</f>
        <v>2570820.35</v>
      </c>
      <c r="R91" s="69">
        <f t="shared" si="20"/>
        <v>0.21958062056299349</v>
      </c>
      <c r="S91" s="68">
        <f>VLOOKUP(A91,'Ensino-2.oQuadrimestre-2019-202'!$A$1:$H$645,6,FALSE)</f>
        <v>10388955.289999999</v>
      </c>
      <c r="T91" s="68">
        <f>VLOOKUP(A91,'Ensino-2.oQuadrimestre-2019-202'!$A$1:$H$645,7,FALSE)</f>
        <v>2328922.7200000002</v>
      </c>
      <c r="U91" s="68">
        <f>VLOOKUP(A91,'Ensino-2.oQuadrimestre-2019-202'!$A$1:$H$645,8,FALSE)</f>
        <v>2321952.4500000002</v>
      </c>
      <c r="V91" s="69">
        <f t="shared" si="21"/>
        <v>0.22350201586053803</v>
      </c>
      <c r="W91" s="70">
        <f t="shared" si="12"/>
        <v>2.828227212718899</v>
      </c>
      <c r="X91" s="71">
        <f t="shared" si="13"/>
        <v>-11.265162904930571</v>
      </c>
      <c r="Y91" s="71">
        <f t="shared" si="14"/>
        <v>13.384818593754289</v>
      </c>
      <c r="Z91" s="72">
        <f t="shared" si="14"/>
        <v>16.647808568534291</v>
      </c>
      <c r="AA91" s="70">
        <f t="shared" si="15"/>
        <v>-11.265162904930571</v>
      </c>
      <c r="AB91" s="70">
        <f t="shared" si="16"/>
        <v>-12.938917367999537</v>
      </c>
      <c r="AC91" s="70">
        <f t="shared" si="17"/>
        <v>-9.6804858418053161</v>
      </c>
    </row>
    <row r="92" spans="1:29" ht="15.75" thickBot="1" x14ac:dyDescent="0.3">
      <c r="A92" s="61">
        <f>VLOOKUP(B92,cod_ibge!$C$2:$D$646,2,FALSE)</f>
        <v>3507506</v>
      </c>
      <c r="B92" s="62" t="s">
        <v>92</v>
      </c>
      <c r="C92" s="63">
        <f>VLOOKUP(A92,'[1]2019completo'!$C$3:$F$646,3,FALSE)</f>
        <v>146497</v>
      </c>
      <c r="D92" s="64" t="str">
        <f>VLOOKUP(A92,'[1]2019completo'!$C$3:$F$646,4,FALSE)</f>
        <v>Médio</v>
      </c>
      <c r="E92" s="65">
        <f>VLOOKUP(A92,'RCL 2019'!$A$1:$E$645,5,FALSE)</f>
        <v>330803528.68000001</v>
      </c>
      <c r="F92" s="65">
        <f>VLOOKUP(A92,'RCL 2020'!$A$1:$E$645,5,FALSE)</f>
        <v>444398952.98000002</v>
      </c>
      <c r="G92" s="66">
        <f>VLOOKUP(A92,'Saude-2.oQuadrimestre-2019-2020'!$A$1:$H$645,3,FALSE)</f>
        <v>186823996.97</v>
      </c>
      <c r="H92" s="66">
        <f>VLOOKUP(A92,'Saude-2.oQuadrimestre-2019-2020'!$A$1:$H$645,4,FALSE)</f>
        <v>61292448.090000004</v>
      </c>
      <c r="I92" s="66">
        <f>VLOOKUP(A92,'Saude-2.oQuadrimestre-2019-2020'!$A$1:$H$645,5,FALSE)</f>
        <v>49680926.18</v>
      </c>
      <c r="J92" s="67">
        <f t="shared" si="18"/>
        <v>0.26592368745851053</v>
      </c>
      <c r="K92" s="66">
        <f>VLOOKUP(A92,'Saude-2.oQuadrimestre-2019-2020'!$A$1:$H$645,6,FALSE)</f>
        <v>180985750.81999999</v>
      </c>
      <c r="L92" s="66">
        <f>VLOOKUP(A92,'Saude-2.oQuadrimestre-2019-2020'!$A$1:$H$645,7,FALSE)</f>
        <v>61018205.109999999</v>
      </c>
      <c r="M92" s="66">
        <f>VLOOKUP(A92,'Saude-2.oQuadrimestre-2019-2020'!$A$1:$H$645,8,FALSE)</f>
        <v>56322814.049999997</v>
      </c>
      <c r="N92" s="67">
        <f t="shared" si="19"/>
        <v>0.31120026739572471</v>
      </c>
      <c r="O92" s="68">
        <f>VLOOKUP(A92,'Ensino-2.oQuadrimestre-2019-202'!$A$1:$H$645,3,FALSE)</f>
        <v>186823996.97</v>
      </c>
      <c r="P92" s="68">
        <f>VLOOKUP(A92,'Ensino-2.oQuadrimestre-2019-202'!$A$1:$H$645,4,FALSE)</f>
        <v>81526682.549999997</v>
      </c>
      <c r="Q92" s="68">
        <f>VLOOKUP(A92,'Ensino-2.oQuadrimestre-2019-202'!$A$1:$H$645,5,FALSE)</f>
        <v>75418794.069999993</v>
      </c>
      <c r="R92" s="69">
        <f t="shared" si="20"/>
        <v>0.4036890083349981</v>
      </c>
      <c r="S92" s="68">
        <f>VLOOKUP(A92,'Ensino-2.oQuadrimestre-2019-202'!$A$1:$H$645,6,FALSE)</f>
        <v>183821495.15000001</v>
      </c>
      <c r="T92" s="68">
        <f>VLOOKUP(A92,'Ensino-2.oQuadrimestre-2019-202'!$A$1:$H$645,7,FALSE)</f>
        <v>53457590.969999999</v>
      </c>
      <c r="U92" s="68">
        <f>VLOOKUP(A92,'Ensino-2.oQuadrimestre-2019-202'!$A$1:$H$645,8,FALSE)</f>
        <v>49005038.740000002</v>
      </c>
      <c r="V92" s="69">
        <f t="shared" si="21"/>
        <v>0.2665903609369048</v>
      </c>
      <c r="W92" s="70">
        <f t="shared" si="12"/>
        <v>34.339242012707061</v>
      </c>
      <c r="X92" s="71">
        <f t="shared" si="13"/>
        <v>-3.1249979899196276</v>
      </c>
      <c r="Y92" s="71">
        <f t="shared" si="14"/>
        <v>-0.44743355592081091</v>
      </c>
      <c r="Z92" s="72">
        <f t="shared" si="14"/>
        <v>13.369090274073464</v>
      </c>
      <c r="AA92" s="70">
        <f t="shared" si="15"/>
        <v>-1.6071285641544923</v>
      </c>
      <c r="AB92" s="70">
        <f t="shared" si="16"/>
        <v>-34.429331234943028</v>
      </c>
      <c r="AC92" s="70">
        <f t="shared" si="17"/>
        <v>-35.022776027794947</v>
      </c>
    </row>
    <row r="93" spans="1:29" ht="15.75" thickBot="1" x14ac:dyDescent="0.3">
      <c r="A93" s="61">
        <f>VLOOKUP(B93,cod_ibge!$C$2:$D$646,2,FALSE)</f>
        <v>3507605</v>
      </c>
      <c r="B93" s="62" t="s">
        <v>93</v>
      </c>
      <c r="C93" s="63">
        <f>VLOOKUP(A93,'[1]2019completo'!$C$3:$F$646,3,FALSE)</f>
        <v>168668</v>
      </c>
      <c r="D93" s="64" t="str">
        <f>VLOOKUP(A93,'[1]2019completo'!$C$3:$F$646,4,FALSE)</f>
        <v>Médio</v>
      </c>
      <c r="E93" s="65">
        <f>VLOOKUP(A93,'RCL 2019'!$A$1:$E$645,5,FALSE)</f>
        <v>487796848.19</v>
      </c>
      <c r="F93" s="65">
        <f>VLOOKUP(A93,'RCL 2020'!$A$1:$E$645,5,FALSE)</f>
        <v>599251527.59000003</v>
      </c>
      <c r="G93" s="66">
        <f>VLOOKUP(A93,'Saude-2.oQuadrimestre-2019-2020'!$A$1:$H$645,3,FALSE)</f>
        <v>265452800.05000001</v>
      </c>
      <c r="H93" s="66">
        <f>VLOOKUP(A93,'Saude-2.oQuadrimestre-2019-2020'!$A$1:$H$645,4,FALSE)</f>
        <v>68437812.170000002</v>
      </c>
      <c r="I93" s="66">
        <f>VLOOKUP(A93,'Saude-2.oQuadrimestre-2019-2020'!$A$1:$H$645,5,FALSE)</f>
        <v>59004263.780000001</v>
      </c>
      <c r="J93" s="67">
        <f t="shared" si="18"/>
        <v>0.22227779766830905</v>
      </c>
      <c r="K93" s="66">
        <f>VLOOKUP(A93,'Saude-2.oQuadrimestre-2019-2020'!$A$1:$H$645,6,FALSE)</f>
        <v>266342268.28</v>
      </c>
      <c r="L93" s="66">
        <f>VLOOKUP(A93,'Saude-2.oQuadrimestre-2019-2020'!$A$1:$H$645,7,FALSE)</f>
        <v>78045239.150000006</v>
      </c>
      <c r="M93" s="66">
        <f>VLOOKUP(A93,'Saude-2.oQuadrimestre-2019-2020'!$A$1:$H$645,8,FALSE)</f>
        <v>61262549.460000001</v>
      </c>
      <c r="N93" s="67">
        <f t="shared" si="19"/>
        <v>0.2300143715664236</v>
      </c>
      <c r="O93" s="68">
        <f>VLOOKUP(A93,'Ensino-2.oQuadrimestre-2019-202'!$A$1:$H$645,3,FALSE)</f>
        <v>268379512.12</v>
      </c>
      <c r="P93" s="68">
        <f>VLOOKUP(A93,'Ensino-2.oQuadrimestre-2019-202'!$A$1:$H$645,4,FALSE)</f>
        <v>77146927.959999993</v>
      </c>
      <c r="Q93" s="68">
        <f>VLOOKUP(A93,'Ensino-2.oQuadrimestre-2019-202'!$A$1:$H$645,5,FALSE)</f>
        <v>66968986.210000001</v>
      </c>
      <c r="R93" s="69">
        <f t="shared" si="20"/>
        <v>0.24953091866437363</v>
      </c>
      <c r="S93" s="68">
        <f>VLOOKUP(A93,'Ensino-2.oQuadrimestre-2019-202'!$A$1:$H$645,6,FALSE)</f>
        <v>269297331.85000002</v>
      </c>
      <c r="T93" s="68">
        <f>VLOOKUP(A93,'Ensino-2.oQuadrimestre-2019-202'!$A$1:$H$645,7,FALSE)</f>
        <v>79273780.75</v>
      </c>
      <c r="U93" s="68">
        <f>VLOOKUP(A93,'Ensino-2.oQuadrimestre-2019-202'!$A$1:$H$645,8,FALSE)</f>
        <v>69850396.849999994</v>
      </c>
      <c r="V93" s="69">
        <f t="shared" si="21"/>
        <v>0.25938020391864491</v>
      </c>
      <c r="W93" s="70">
        <f t="shared" si="12"/>
        <v>22.848585392373781</v>
      </c>
      <c r="X93" s="71">
        <f t="shared" si="13"/>
        <v>0.33507585146302893</v>
      </c>
      <c r="Y93" s="71">
        <f t="shared" si="14"/>
        <v>14.038185434880775</v>
      </c>
      <c r="Z93" s="72">
        <f t="shared" si="14"/>
        <v>3.8273262563195729</v>
      </c>
      <c r="AA93" s="70">
        <f t="shared" si="15"/>
        <v>0.34198576588425872</v>
      </c>
      <c r="AB93" s="70">
        <f t="shared" si="16"/>
        <v>2.7568859139831998</v>
      </c>
      <c r="AC93" s="70">
        <f t="shared" si="17"/>
        <v>4.3026045384120399</v>
      </c>
    </row>
    <row r="94" spans="1:29" ht="15.75" thickBot="1" x14ac:dyDescent="0.3">
      <c r="A94" s="61">
        <f>VLOOKUP(B94,cod_ibge!$C$2:$D$646,2,FALSE)</f>
        <v>3507704</v>
      </c>
      <c r="B94" s="62" t="s">
        <v>94</v>
      </c>
      <c r="C94" s="63">
        <f>VLOOKUP(A94,'[1]2019completo'!$C$3:$F$646,3,FALSE)</f>
        <v>5686</v>
      </c>
      <c r="D94" s="64" t="str">
        <f>VLOOKUP(A94,'[1]2019completo'!$C$3:$F$646,4,FALSE)</f>
        <v>Pequeno</v>
      </c>
      <c r="E94" s="65">
        <f>VLOOKUP(A94,'RCL 2019'!$A$1:$E$645,5,FALSE)</f>
        <v>19618696.420000002</v>
      </c>
      <c r="F94" s="65">
        <f>VLOOKUP(A94,'RCL 2020'!$A$1:$E$645,5,FALSE)</f>
        <v>21480160.719999999</v>
      </c>
      <c r="G94" s="66">
        <f>VLOOKUP(A94,'Saude-2.oQuadrimestre-2019-2020'!$A$1:$H$645,3,FALSE)</f>
        <v>10158172.869999999</v>
      </c>
      <c r="H94" s="66">
        <f>VLOOKUP(A94,'Saude-2.oQuadrimestre-2019-2020'!$A$1:$H$645,4,FALSE)</f>
        <v>3157993.32</v>
      </c>
      <c r="I94" s="66">
        <f>VLOOKUP(A94,'Saude-2.oQuadrimestre-2019-2020'!$A$1:$H$645,5,FALSE)</f>
        <v>2953033.58</v>
      </c>
      <c r="J94" s="67">
        <f t="shared" si="18"/>
        <v>0.29070519056839011</v>
      </c>
      <c r="K94" s="66">
        <f>VLOOKUP(A94,'Saude-2.oQuadrimestre-2019-2020'!$A$1:$H$645,6,FALSE)</f>
        <v>9459542.2200000007</v>
      </c>
      <c r="L94" s="66">
        <f>VLOOKUP(A94,'Saude-2.oQuadrimestre-2019-2020'!$A$1:$H$645,7,FALSE)</f>
        <v>2527166.65</v>
      </c>
      <c r="M94" s="66">
        <f>VLOOKUP(A94,'Saude-2.oQuadrimestre-2019-2020'!$A$1:$H$645,8,FALSE)</f>
        <v>2194241.7400000002</v>
      </c>
      <c r="N94" s="67">
        <f t="shared" si="19"/>
        <v>0.23196066881130745</v>
      </c>
      <c r="O94" s="68">
        <f>VLOOKUP(A94,'Ensino-2.oQuadrimestre-2019-202'!$A$1:$H$645,3,FALSE)</f>
        <v>10512540.449999999</v>
      </c>
      <c r="P94" s="68">
        <f>VLOOKUP(A94,'Ensino-2.oQuadrimestre-2019-202'!$A$1:$H$645,4,FALSE)</f>
        <v>3100531.64</v>
      </c>
      <c r="Q94" s="68">
        <f>VLOOKUP(A94,'Ensino-2.oQuadrimestre-2019-202'!$A$1:$H$645,5,FALSE)</f>
        <v>2753723.93</v>
      </c>
      <c r="R94" s="69">
        <f t="shared" si="20"/>
        <v>0.2619465716300764</v>
      </c>
      <c r="S94" s="68">
        <f>VLOOKUP(A94,'Ensino-2.oQuadrimestre-2019-202'!$A$1:$H$645,6,FALSE)</f>
        <v>9817499.9199999999</v>
      </c>
      <c r="T94" s="68">
        <f>VLOOKUP(A94,'Ensino-2.oQuadrimestre-2019-202'!$A$1:$H$645,7,FALSE)</f>
        <v>3106665.8</v>
      </c>
      <c r="U94" s="68">
        <f>VLOOKUP(A94,'Ensino-2.oQuadrimestre-2019-202'!$A$1:$H$645,8,FALSE)</f>
        <v>2647000.73</v>
      </c>
      <c r="V94" s="69">
        <f t="shared" si="21"/>
        <v>0.26962065205700558</v>
      </c>
      <c r="W94" s="70">
        <f t="shared" si="12"/>
        <v>9.4882160371387041</v>
      </c>
      <c r="X94" s="71">
        <f t="shared" si="13"/>
        <v>-6.8775227488326705</v>
      </c>
      <c r="Y94" s="71">
        <f t="shared" si="14"/>
        <v>-19.975554286479618</v>
      </c>
      <c r="Z94" s="72">
        <f t="shared" si="14"/>
        <v>-25.695333948759224</v>
      </c>
      <c r="AA94" s="70">
        <f t="shared" si="15"/>
        <v>-6.6115372711835736</v>
      </c>
      <c r="AB94" s="70">
        <f t="shared" si="16"/>
        <v>0.19784219973319425</v>
      </c>
      <c r="AC94" s="70">
        <f t="shared" si="17"/>
        <v>-3.8755954740895242</v>
      </c>
    </row>
    <row r="95" spans="1:29" ht="15.75" thickBot="1" x14ac:dyDescent="0.3">
      <c r="A95" s="61">
        <f>VLOOKUP(B95,cod_ibge!$C$2:$D$646,2,FALSE)</f>
        <v>3507753</v>
      </c>
      <c r="B95" s="62" t="s">
        <v>95</v>
      </c>
      <c r="C95" s="63">
        <f>VLOOKUP(A95,'[1]2019completo'!$C$3:$F$646,3,FALSE)</f>
        <v>2865</v>
      </c>
      <c r="D95" s="64" t="str">
        <f>VLOOKUP(A95,'[1]2019completo'!$C$3:$F$646,4,FALSE)</f>
        <v>Muito Pequeno</v>
      </c>
      <c r="E95" s="65">
        <f>VLOOKUP(A95,'RCL 2019'!$A$1:$E$645,5,FALSE)</f>
        <v>18843296.25</v>
      </c>
      <c r="F95" s="65">
        <f>VLOOKUP(A95,'RCL 2020'!$A$1:$E$645,5,FALSE)</f>
        <v>18751173.390000001</v>
      </c>
      <c r="G95" s="66">
        <f>VLOOKUP(A95,'Saude-2.oQuadrimestre-2019-2020'!$A$1:$H$645,3,FALSE)</f>
        <v>12376402.380000001</v>
      </c>
      <c r="H95" s="66">
        <f>VLOOKUP(A95,'Saude-2.oQuadrimestre-2019-2020'!$A$1:$H$645,4,FALSE)</f>
        <v>3332183.67</v>
      </c>
      <c r="I95" s="66">
        <f>VLOOKUP(A95,'Saude-2.oQuadrimestre-2019-2020'!$A$1:$H$645,5,FALSE)</f>
        <v>3017608.78</v>
      </c>
      <c r="J95" s="67">
        <f t="shared" si="18"/>
        <v>0.24381954362411409</v>
      </c>
      <c r="K95" s="66">
        <f>VLOOKUP(A95,'Saude-2.oQuadrimestre-2019-2020'!$A$1:$H$645,6,FALSE)</f>
        <v>9822017.4199999999</v>
      </c>
      <c r="L95" s="66">
        <f>VLOOKUP(A95,'Saude-2.oQuadrimestre-2019-2020'!$A$1:$H$645,7,FALSE)</f>
        <v>3110456.37</v>
      </c>
      <c r="M95" s="66">
        <f>VLOOKUP(A95,'Saude-2.oQuadrimestre-2019-2020'!$A$1:$H$645,8,FALSE)</f>
        <v>2623027.69</v>
      </c>
      <c r="N95" s="67">
        <f t="shared" si="19"/>
        <v>0.26705589878703351</v>
      </c>
      <c r="O95" s="68">
        <f>VLOOKUP(A95,'Ensino-2.oQuadrimestre-2019-202'!$A$1:$H$645,3,FALSE)</f>
        <v>12376402.380000001</v>
      </c>
      <c r="P95" s="68">
        <f>VLOOKUP(A95,'Ensino-2.oQuadrimestre-2019-202'!$A$1:$H$645,4,FALSE)</f>
        <v>3752654.3</v>
      </c>
      <c r="Q95" s="68">
        <f>VLOOKUP(A95,'Ensino-2.oQuadrimestre-2019-202'!$A$1:$H$645,5,FALSE)</f>
        <v>3625163.28</v>
      </c>
      <c r="R95" s="69">
        <f t="shared" si="20"/>
        <v>0.29290929372643743</v>
      </c>
      <c r="S95" s="68">
        <f>VLOOKUP(A95,'Ensino-2.oQuadrimestre-2019-202'!$A$1:$H$645,6,FALSE)</f>
        <v>9822017.4199999999</v>
      </c>
      <c r="T95" s="68">
        <f>VLOOKUP(A95,'Ensino-2.oQuadrimestre-2019-202'!$A$1:$H$645,7,FALSE)</f>
        <v>2789180.26</v>
      </c>
      <c r="U95" s="68">
        <f>VLOOKUP(A95,'Ensino-2.oQuadrimestre-2019-202'!$A$1:$H$645,8,FALSE)</f>
        <v>2657216.67</v>
      </c>
      <c r="V95" s="69">
        <f t="shared" si="21"/>
        <v>0.27053674987271609</v>
      </c>
      <c r="W95" s="70">
        <f t="shared" si="12"/>
        <v>-0.48888930459817725</v>
      </c>
      <c r="X95" s="71">
        <f t="shared" si="13"/>
        <v>-20.63915572208473</v>
      </c>
      <c r="Y95" s="70">
        <f t="shared" si="14"/>
        <v>-6.6541139972635373</v>
      </c>
      <c r="Z95" s="72">
        <f t="shared" si="14"/>
        <v>-13.07595247651685</v>
      </c>
      <c r="AA95" s="70">
        <f t="shared" si="15"/>
        <v>-20.63915572208473</v>
      </c>
      <c r="AB95" s="70">
        <f t="shared" si="16"/>
        <v>-25.674468335652449</v>
      </c>
      <c r="AC95" s="70">
        <f t="shared" si="17"/>
        <v>-26.700772771812915</v>
      </c>
    </row>
    <row r="96" spans="1:29" ht="15.75" thickBot="1" x14ac:dyDescent="0.3">
      <c r="A96" s="61">
        <f>VLOOKUP(B96,cod_ibge!$C$2:$D$646,2,FALSE)</f>
        <v>3507803</v>
      </c>
      <c r="B96" s="62" t="s">
        <v>96</v>
      </c>
      <c r="C96" s="63">
        <f>VLOOKUP(A96,'[1]2019completo'!$C$3:$F$646,3,FALSE)</f>
        <v>24939</v>
      </c>
      <c r="D96" s="64" t="str">
        <f>VLOOKUP(A96,'[1]2019completo'!$C$3:$F$646,4,FALSE)</f>
        <v>Médio</v>
      </c>
      <c r="E96" s="65">
        <f>VLOOKUP(A96,'RCL 2019'!$A$1:$E$645,5,FALSE)</f>
        <v>75459931.209999993</v>
      </c>
      <c r="F96" s="65">
        <f>VLOOKUP(A96,'RCL 2020'!$A$1:$E$645,5,FALSE)</f>
        <v>85075927.650000006</v>
      </c>
      <c r="G96" s="66">
        <f>VLOOKUP(A96,'Saude-2.oQuadrimestre-2019-2020'!$A$1:$H$645,3,FALSE)</f>
        <v>34234840.890000001</v>
      </c>
      <c r="H96" s="66">
        <f>VLOOKUP(A96,'Saude-2.oQuadrimestre-2019-2020'!$A$1:$H$645,4,FALSE)</f>
        <v>10716743.289999999</v>
      </c>
      <c r="I96" s="66">
        <f>VLOOKUP(A96,'Saude-2.oQuadrimestre-2019-2020'!$A$1:$H$645,5,FALSE)</f>
        <v>9047979.9199999999</v>
      </c>
      <c r="J96" s="67">
        <f t="shared" si="18"/>
        <v>0.26429157211719118</v>
      </c>
      <c r="K96" s="66">
        <f>VLOOKUP(A96,'Saude-2.oQuadrimestre-2019-2020'!$A$1:$H$645,6,FALSE)</f>
        <v>33119040.859999999</v>
      </c>
      <c r="L96" s="66">
        <f>VLOOKUP(A96,'Saude-2.oQuadrimestre-2019-2020'!$A$1:$H$645,7,FALSE)</f>
        <v>11295039.710000001</v>
      </c>
      <c r="M96" s="66">
        <f>VLOOKUP(A96,'Saude-2.oQuadrimestre-2019-2020'!$A$1:$H$645,8,FALSE)</f>
        <v>10733407.93</v>
      </c>
      <c r="N96" s="67">
        <f t="shared" si="19"/>
        <v>0.32408571176236656</v>
      </c>
      <c r="O96" s="68">
        <f>VLOOKUP(A96,'Ensino-2.oQuadrimestre-2019-202'!$A$1:$H$645,3,FALSE)</f>
        <v>35061698.590000004</v>
      </c>
      <c r="P96" s="68">
        <f>VLOOKUP(A96,'Ensino-2.oQuadrimestre-2019-202'!$A$1:$H$645,4,FALSE)</f>
        <v>9555491.6500000004</v>
      </c>
      <c r="Q96" s="68">
        <f>VLOOKUP(A96,'Ensino-2.oQuadrimestre-2019-202'!$A$1:$H$645,5,FALSE)</f>
        <v>9010033.6899999995</v>
      </c>
      <c r="R96" s="69">
        <f t="shared" si="20"/>
        <v>0.25697653143849009</v>
      </c>
      <c r="S96" s="68">
        <f>VLOOKUP(A96,'Ensino-2.oQuadrimestre-2019-202'!$A$1:$H$645,6,FALSE)</f>
        <v>33954275.490000002</v>
      </c>
      <c r="T96" s="68">
        <f>VLOOKUP(A96,'Ensino-2.oQuadrimestre-2019-202'!$A$1:$H$645,7,FALSE)</f>
        <v>9039706.3200000003</v>
      </c>
      <c r="U96" s="68">
        <f>VLOOKUP(A96,'Ensino-2.oQuadrimestre-2019-202'!$A$1:$H$645,8,FALSE)</f>
        <v>9034116.0399999991</v>
      </c>
      <c r="V96" s="69">
        <f t="shared" si="21"/>
        <v>0.26606711259854948</v>
      </c>
      <c r="W96" s="70">
        <f t="shared" si="12"/>
        <v>12.743182091220479</v>
      </c>
      <c r="X96" s="71">
        <f t="shared" si="13"/>
        <v>-3.2592528575937578</v>
      </c>
      <c r="Y96" s="71">
        <f t="shared" si="14"/>
        <v>5.3961955078239239</v>
      </c>
      <c r="Z96" s="72">
        <f t="shared" si="14"/>
        <v>18.62767186600918</v>
      </c>
      <c r="AA96" s="70">
        <f t="shared" si="15"/>
        <v>-3.1584981462245851</v>
      </c>
      <c r="AB96" s="70">
        <f t="shared" si="16"/>
        <v>-5.3977895527751318</v>
      </c>
      <c r="AC96" s="70">
        <f t="shared" si="17"/>
        <v>0.2672836842633341</v>
      </c>
    </row>
    <row r="97" spans="1:29" ht="15.75" thickBot="1" x14ac:dyDescent="0.3">
      <c r="A97" s="61">
        <f>VLOOKUP(B97,cod_ibge!$C$2:$D$646,2,FALSE)</f>
        <v>3507902</v>
      </c>
      <c r="B97" s="62" t="s">
        <v>97</v>
      </c>
      <c r="C97" s="63">
        <f>VLOOKUP(A97,'[1]2019completo'!$C$3:$F$646,3,FALSE)</f>
        <v>24403</v>
      </c>
      <c r="D97" s="64" t="str">
        <f>VLOOKUP(A97,'[1]2019completo'!$C$3:$F$646,4,FALSE)</f>
        <v>Médio</v>
      </c>
      <c r="E97" s="65">
        <f>VLOOKUP(A97,'RCL 2019'!$A$1:$E$645,5,FALSE)</f>
        <v>94287666.989999995</v>
      </c>
      <c r="F97" s="65">
        <f>VLOOKUP(A97,'RCL 2020'!$A$1:$E$645,5,FALSE)</f>
        <v>101307477.56999999</v>
      </c>
      <c r="G97" s="66">
        <f>VLOOKUP(A97,'Saude-2.oQuadrimestre-2019-2020'!$A$1:$H$645,3,FALSE)</f>
        <v>49785189.340000004</v>
      </c>
      <c r="H97" s="66">
        <f>VLOOKUP(A97,'Saude-2.oQuadrimestre-2019-2020'!$A$1:$H$645,4,FALSE)</f>
        <v>19997679.82</v>
      </c>
      <c r="I97" s="66">
        <f>VLOOKUP(A97,'Saude-2.oQuadrimestre-2019-2020'!$A$1:$H$645,5,FALSE)</f>
        <v>14555075.619999999</v>
      </c>
      <c r="J97" s="67">
        <f t="shared" si="18"/>
        <v>0.29235754273421427</v>
      </c>
      <c r="K97" s="66">
        <f>VLOOKUP(A97,'Saude-2.oQuadrimestre-2019-2020'!$A$1:$H$645,6,FALSE)</f>
        <v>45661540.93</v>
      </c>
      <c r="L97" s="66">
        <f>VLOOKUP(A97,'Saude-2.oQuadrimestre-2019-2020'!$A$1:$H$645,7,FALSE)</f>
        <v>20367795.379999999</v>
      </c>
      <c r="M97" s="66">
        <f>VLOOKUP(A97,'Saude-2.oQuadrimestre-2019-2020'!$A$1:$H$645,8,FALSE)</f>
        <v>14906543.550000001</v>
      </c>
      <c r="N97" s="67">
        <f t="shared" si="19"/>
        <v>0.32645730403299383</v>
      </c>
      <c r="O97" s="68">
        <f>VLOOKUP(A97,'Ensino-2.oQuadrimestre-2019-202'!$A$1:$H$645,3,FALSE)</f>
        <v>50612047.039999999</v>
      </c>
      <c r="P97" s="68">
        <f>VLOOKUP(A97,'Ensino-2.oQuadrimestre-2019-202'!$A$1:$H$645,4,FALSE)</f>
        <v>12962576.33</v>
      </c>
      <c r="Q97" s="68">
        <f>VLOOKUP(A97,'Ensino-2.oQuadrimestre-2019-202'!$A$1:$H$645,5,FALSE)</f>
        <v>12300510.550000001</v>
      </c>
      <c r="R97" s="69">
        <f t="shared" si="20"/>
        <v>0.24303523112350289</v>
      </c>
      <c r="S97" s="68">
        <f>VLOOKUP(A97,'Ensino-2.oQuadrimestre-2019-202'!$A$1:$H$645,6,FALSE)</f>
        <v>46496775.560000002</v>
      </c>
      <c r="T97" s="68">
        <f>VLOOKUP(A97,'Ensino-2.oQuadrimestre-2019-202'!$A$1:$H$645,7,FALSE)</f>
        <v>14032019.73</v>
      </c>
      <c r="U97" s="68">
        <f>VLOOKUP(A97,'Ensino-2.oQuadrimestre-2019-202'!$A$1:$H$645,8,FALSE)</f>
        <v>12909545.289999999</v>
      </c>
      <c r="V97" s="69">
        <f t="shared" si="21"/>
        <v>0.27764388249549404</v>
      </c>
      <c r="W97" s="70">
        <f t="shared" si="12"/>
        <v>7.4450994537223076</v>
      </c>
      <c r="X97" s="71">
        <f t="shared" si="13"/>
        <v>-8.2828818463222174</v>
      </c>
      <c r="Y97" s="71">
        <f t="shared" si="14"/>
        <v>1.8507925085881221</v>
      </c>
      <c r="Z97" s="72">
        <f t="shared" si="14"/>
        <v>2.4147447885262281</v>
      </c>
      <c r="AA97" s="70">
        <f t="shared" si="15"/>
        <v>-8.1310117268080315</v>
      </c>
      <c r="AB97" s="70">
        <f t="shared" si="16"/>
        <v>8.2502380142204377</v>
      </c>
      <c r="AC97" s="70">
        <f t="shared" si="17"/>
        <v>4.9512964321631214</v>
      </c>
    </row>
    <row r="98" spans="1:29" ht="15.75" thickBot="1" x14ac:dyDescent="0.3">
      <c r="A98" s="61">
        <f>VLOOKUP(B98,cod_ibge!$C$2:$D$646,2,FALSE)</f>
        <v>3508009</v>
      </c>
      <c r="B98" s="62" t="s">
        <v>98</v>
      </c>
      <c r="C98" s="63">
        <f>VLOOKUP(A98,'[1]2019completo'!$C$3:$F$646,3,FALSE)</f>
        <v>19878</v>
      </c>
      <c r="D98" s="64" t="str">
        <f>VLOOKUP(A98,'[1]2019completo'!$C$3:$F$646,4,FALSE)</f>
        <v>Pequeno</v>
      </c>
      <c r="E98" s="65">
        <f>VLOOKUP(A98,'RCL 2019'!$A$1:$E$645,5,FALSE)</f>
        <v>63409738.93</v>
      </c>
      <c r="F98" s="65">
        <f>VLOOKUP(A98,'RCL 2020'!$A$1:$E$645,5,FALSE)</f>
        <v>71275328</v>
      </c>
      <c r="G98" s="66">
        <f>VLOOKUP(A98,'Saude-2.oQuadrimestre-2019-2020'!$A$1:$H$645,3,FALSE)</f>
        <v>28770340.539999999</v>
      </c>
      <c r="H98" s="66">
        <f>VLOOKUP(A98,'Saude-2.oQuadrimestre-2019-2020'!$A$1:$H$645,4,FALSE)</f>
        <v>8623989.4600000009</v>
      </c>
      <c r="I98" s="66">
        <f>VLOOKUP(A98,'Saude-2.oQuadrimestre-2019-2020'!$A$1:$H$645,5,FALSE)</f>
        <v>8357983.04</v>
      </c>
      <c r="J98" s="67">
        <f t="shared" si="18"/>
        <v>0.29050692077765722</v>
      </c>
      <c r="K98" s="66">
        <f>VLOOKUP(A98,'Saude-2.oQuadrimestre-2019-2020'!$A$1:$H$645,6,FALSE)</f>
        <v>28592088.460000001</v>
      </c>
      <c r="L98" s="66">
        <f>VLOOKUP(A98,'Saude-2.oQuadrimestre-2019-2020'!$A$1:$H$645,7,FALSE)</f>
        <v>7807482.4699999997</v>
      </c>
      <c r="M98" s="66">
        <f>VLOOKUP(A98,'Saude-2.oQuadrimestre-2019-2020'!$A$1:$H$645,8,FALSE)</f>
        <v>7349954.8700000001</v>
      </c>
      <c r="N98" s="67">
        <f t="shared" si="19"/>
        <v>0.25706253953020963</v>
      </c>
      <c r="O98" s="68">
        <f>VLOOKUP(A98,'Ensino-2.oQuadrimestre-2019-202'!$A$1:$H$645,3,FALSE)</f>
        <v>29479075.710000001</v>
      </c>
      <c r="P98" s="68">
        <f>VLOOKUP(A98,'Ensino-2.oQuadrimestre-2019-202'!$A$1:$H$645,4,FALSE)</f>
        <v>7370475.1600000001</v>
      </c>
      <c r="Q98" s="68">
        <f>VLOOKUP(A98,'Ensino-2.oQuadrimestre-2019-202'!$A$1:$H$645,5,FALSE)</f>
        <v>7319673.3300000001</v>
      </c>
      <c r="R98" s="69">
        <f t="shared" si="20"/>
        <v>0.24830063879909889</v>
      </c>
      <c r="S98" s="68">
        <f>VLOOKUP(A98,'Ensino-2.oQuadrimestre-2019-202'!$A$1:$H$645,6,FALSE)</f>
        <v>29308003.859999999</v>
      </c>
      <c r="T98" s="68">
        <f>VLOOKUP(A98,'Ensino-2.oQuadrimestre-2019-202'!$A$1:$H$645,7,FALSE)</f>
        <v>7433218.1699999999</v>
      </c>
      <c r="U98" s="68">
        <f>VLOOKUP(A98,'Ensino-2.oQuadrimestre-2019-202'!$A$1:$H$645,8,FALSE)</f>
        <v>7409382.1699999999</v>
      </c>
      <c r="V98" s="69">
        <f t="shared" si="21"/>
        <v>0.25281087737648467</v>
      </c>
      <c r="W98" s="70">
        <f t="shared" si="12"/>
        <v>12.404386459756712</v>
      </c>
      <c r="X98" s="71">
        <f t="shared" si="13"/>
        <v>-0.61956889162354778</v>
      </c>
      <c r="Y98" s="71">
        <f t="shared" si="14"/>
        <v>-9.4678570026916642</v>
      </c>
      <c r="Z98" s="72">
        <f t="shared" si="14"/>
        <v>-12.060663023312379</v>
      </c>
      <c r="AA98" s="70">
        <f t="shared" si="15"/>
        <v>-0.58031619336684248</v>
      </c>
      <c r="AB98" s="70">
        <f t="shared" si="16"/>
        <v>0.85127496718949358</v>
      </c>
      <c r="AC98" s="70">
        <f t="shared" si="17"/>
        <v>1.2255852953481443</v>
      </c>
    </row>
    <row r="99" spans="1:29" ht="15.75" thickBot="1" x14ac:dyDescent="0.3">
      <c r="A99" s="61">
        <f>VLOOKUP(B99,cod_ibge!$C$2:$D$646,2,FALSE)</f>
        <v>3508108</v>
      </c>
      <c r="B99" s="62" t="s">
        <v>99</v>
      </c>
      <c r="C99" s="63">
        <f>VLOOKUP(A99,'[1]2019completo'!$C$3:$F$646,3,FALSE)</f>
        <v>17144</v>
      </c>
      <c r="D99" s="64" t="str">
        <f>VLOOKUP(A99,'[1]2019completo'!$C$3:$F$646,4,FALSE)</f>
        <v>Pequeno</v>
      </c>
      <c r="E99" s="65">
        <f>VLOOKUP(A99,'RCL 2019'!$A$1:$E$645,5,FALSE)</f>
        <v>64957626.939999998</v>
      </c>
      <c r="F99" s="65">
        <f>VLOOKUP(A99,'RCL 2020'!$A$1:$E$645,5,FALSE)</f>
        <v>73552805.849999994</v>
      </c>
      <c r="G99" s="66">
        <f>VLOOKUP(A99,'Saude-2.oQuadrimestre-2019-2020'!$A$1:$H$645,3,FALSE)</f>
        <v>29755661.440000001</v>
      </c>
      <c r="H99" s="66">
        <f>VLOOKUP(A99,'Saude-2.oQuadrimestre-2019-2020'!$A$1:$H$645,4,FALSE)</f>
        <v>9494053.75</v>
      </c>
      <c r="I99" s="66">
        <f>VLOOKUP(A99,'Saude-2.oQuadrimestre-2019-2020'!$A$1:$H$645,5,FALSE)</f>
        <v>8090084.4299999997</v>
      </c>
      <c r="J99" s="67">
        <f t="shared" si="18"/>
        <v>0.27188387145461484</v>
      </c>
      <c r="K99" s="66">
        <f>VLOOKUP(A99,'Saude-2.oQuadrimestre-2019-2020'!$A$1:$H$645,6,FALSE)</f>
        <v>30082223.510000002</v>
      </c>
      <c r="L99" s="66">
        <f>VLOOKUP(A99,'Saude-2.oQuadrimestre-2019-2020'!$A$1:$H$645,7,FALSE)</f>
        <v>9460836.3200000003</v>
      </c>
      <c r="M99" s="66">
        <f>VLOOKUP(A99,'Saude-2.oQuadrimestre-2019-2020'!$A$1:$H$645,8,FALSE)</f>
        <v>8280217.04</v>
      </c>
      <c r="N99" s="67">
        <f t="shared" si="19"/>
        <v>0.27525282621636898</v>
      </c>
      <c r="O99" s="68">
        <f>VLOOKUP(A99,'Ensino-2.oQuadrimestre-2019-202'!$A$1:$H$645,3,FALSE)</f>
        <v>30464396.609999999</v>
      </c>
      <c r="P99" s="68">
        <f>VLOOKUP(A99,'Ensino-2.oQuadrimestre-2019-202'!$A$1:$H$645,4,FALSE)</f>
        <v>8392179.2699999996</v>
      </c>
      <c r="Q99" s="68">
        <f>VLOOKUP(A99,'Ensino-2.oQuadrimestre-2019-202'!$A$1:$H$645,5,FALSE)</f>
        <v>7920099.2599999998</v>
      </c>
      <c r="R99" s="69">
        <f t="shared" si="20"/>
        <v>0.25997886521081504</v>
      </c>
      <c r="S99" s="68">
        <f>VLOOKUP(A99,'Ensino-2.oQuadrimestre-2019-202'!$A$1:$H$645,6,FALSE)</f>
        <v>30798138.91</v>
      </c>
      <c r="T99" s="68">
        <f>VLOOKUP(A99,'Ensino-2.oQuadrimestre-2019-202'!$A$1:$H$645,7,FALSE)</f>
        <v>9227768.0099999998</v>
      </c>
      <c r="U99" s="68">
        <f>VLOOKUP(A99,'Ensino-2.oQuadrimestre-2019-202'!$A$1:$H$645,8,FALSE)</f>
        <v>8597035.0299999993</v>
      </c>
      <c r="V99" s="69">
        <f t="shared" si="21"/>
        <v>0.27914138107899061</v>
      </c>
      <c r="W99" s="70">
        <f t="shared" si="12"/>
        <v>13.231978006122644</v>
      </c>
      <c r="X99" s="71">
        <f t="shared" si="13"/>
        <v>1.0974787794870147</v>
      </c>
      <c r="Y99" s="71">
        <f t="shared" si="14"/>
        <v>-0.34987615274455025</v>
      </c>
      <c r="Z99" s="72">
        <f t="shared" si="14"/>
        <v>2.3501931487258947</v>
      </c>
      <c r="AA99" s="70">
        <f t="shared" si="15"/>
        <v>1.0955158714367879</v>
      </c>
      <c r="AB99" s="70">
        <f t="shared" si="16"/>
        <v>9.9567551301844421</v>
      </c>
      <c r="AC99" s="70">
        <f t="shared" si="17"/>
        <v>8.5470616942747704</v>
      </c>
    </row>
    <row r="100" spans="1:29" ht="15.75" thickBot="1" x14ac:dyDescent="0.3">
      <c r="A100" s="61">
        <f>VLOOKUP(B100,cod_ibge!$C$2:$D$646,2,FALSE)</f>
        <v>3508207</v>
      </c>
      <c r="B100" s="62" t="s">
        <v>100</v>
      </c>
      <c r="C100" s="63">
        <f>VLOOKUP(A100,'[1]2019completo'!$C$3:$F$646,3,FALSE)</f>
        <v>4481</v>
      </c>
      <c r="D100" s="64" t="str">
        <f>VLOOKUP(A100,'[1]2019completo'!$C$3:$F$646,4,FALSE)</f>
        <v>Muito Pequeno</v>
      </c>
      <c r="E100" s="65">
        <f>VLOOKUP(A100,'RCL 2019'!$A$1:$E$645,5,FALSE)</f>
        <v>24903008.050000001</v>
      </c>
      <c r="F100" s="65">
        <f>VLOOKUP(A100,'RCL 2020'!$A$1:$E$645,5,FALSE)</f>
        <v>27753542.800000001</v>
      </c>
      <c r="G100" s="66">
        <f>VLOOKUP(A100,'Saude-2.oQuadrimestre-2019-2020'!$A$1:$H$645,3,FALSE)</f>
        <v>15012182.51</v>
      </c>
      <c r="H100" s="66">
        <f>VLOOKUP(A100,'Saude-2.oQuadrimestre-2019-2020'!$A$1:$H$645,4,FALSE)</f>
        <v>3839943.66</v>
      </c>
      <c r="I100" s="66">
        <f>VLOOKUP(A100,'Saude-2.oQuadrimestre-2019-2020'!$A$1:$H$645,5,FALSE)</f>
        <v>3546601.12</v>
      </c>
      <c r="J100" s="67">
        <f t="shared" si="18"/>
        <v>0.23624820159477267</v>
      </c>
      <c r="K100" s="66">
        <f>VLOOKUP(A100,'Saude-2.oQuadrimestre-2019-2020'!$A$1:$H$645,6,FALSE)</f>
        <v>15308465.83</v>
      </c>
      <c r="L100" s="66">
        <f>VLOOKUP(A100,'Saude-2.oQuadrimestre-2019-2020'!$A$1:$H$645,7,FALSE)</f>
        <v>3685635.47</v>
      </c>
      <c r="M100" s="66">
        <f>VLOOKUP(A100,'Saude-2.oQuadrimestre-2019-2020'!$A$1:$H$645,8,FALSE)</f>
        <v>3384035.2</v>
      </c>
      <c r="N100" s="67">
        <f t="shared" si="19"/>
        <v>0.2210564557924744</v>
      </c>
      <c r="O100" s="68">
        <f>VLOOKUP(A100,'Ensino-2.oQuadrimestre-2019-202'!$A$1:$H$645,3,FALSE)</f>
        <v>15366550.09</v>
      </c>
      <c r="P100" s="68">
        <f>VLOOKUP(A100,'Ensino-2.oQuadrimestre-2019-202'!$A$1:$H$645,4,FALSE)</f>
        <v>4306023.38</v>
      </c>
      <c r="Q100" s="68">
        <f>VLOOKUP(A100,'Ensino-2.oQuadrimestre-2019-202'!$A$1:$H$645,5,FALSE)</f>
        <v>4168540.09</v>
      </c>
      <c r="R100" s="69">
        <f t="shared" si="20"/>
        <v>0.27127364734344217</v>
      </c>
      <c r="S100" s="68">
        <f>VLOOKUP(A100,'Ensino-2.oQuadrimestre-2019-202'!$A$1:$H$645,6,FALSE)</f>
        <v>15666423.529999999</v>
      </c>
      <c r="T100" s="68">
        <f>VLOOKUP(A100,'Ensino-2.oQuadrimestre-2019-202'!$A$1:$H$645,7,FALSE)</f>
        <v>4500442.62</v>
      </c>
      <c r="U100" s="68">
        <f>VLOOKUP(A100,'Ensino-2.oQuadrimestre-2019-202'!$A$1:$H$645,8,FALSE)</f>
        <v>4417865.21</v>
      </c>
      <c r="V100" s="69">
        <f t="shared" si="21"/>
        <v>0.28199577277737492</v>
      </c>
      <c r="W100" s="70">
        <f t="shared" si="12"/>
        <v>11.44654792014172</v>
      </c>
      <c r="X100" s="71">
        <f t="shared" si="13"/>
        <v>1.9736192242709438</v>
      </c>
      <c r="Y100" s="71">
        <f t="shared" si="14"/>
        <v>-4.018501406866994</v>
      </c>
      <c r="Z100" s="72">
        <f t="shared" si="14"/>
        <v>-4.583710276389918</v>
      </c>
      <c r="AA100" s="70">
        <f t="shared" si="15"/>
        <v>1.9514688608938082</v>
      </c>
      <c r="AB100" s="70">
        <f t="shared" si="16"/>
        <v>4.5150530511053617</v>
      </c>
      <c r="AC100" s="70">
        <f t="shared" si="17"/>
        <v>5.9811136421144537</v>
      </c>
    </row>
    <row r="101" spans="1:29" ht="15.75" thickBot="1" x14ac:dyDescent="0.3">
      <c r="A101" s="61">
        <f>VLOOKUP(B101,cod_ibge!$C$2:$D$646,2,FALSE)</f>
        <v>3508306</v>
      </c>
      <c r="B101" s="62" t="s">
        <v>101</v>
      </c>
      <c r="C101" s="63">
        <f>VLOOKUP(A101,'[1]2019completo'!$C$3:$F$646,3,FALSE)</f>
        <v>4264</v>
      </c>
      <c r="D101" s="64" t="str">
        <f>VLOOKUP(A101,'[1]2019completo'!$C$3:$F$646,4,FALSE)</f>
        <v>Muito Pequeno</v>
      </c>
      <c r="E101" s="65">
        <f>VLOOKUP(A101,'RCL 2019'!$A$1:$E$645,5,FALSE)</f>
        <v>17228831.93</v>
      </c>
      <c r="F101" s="65">
        <f>VLOOKUP(A101,'RCL 2020'!$A$1:$E$645,5,FALSE)</f>
        <v>18163589.34</v>
      </c>
      <c r="G101" s="66">
        <f>VLOOKUP(A101,'Saude-2.oQuadrimestre-2019-2020'!$A$1:$H$645,3,FALSE)</f>
        <v>9958694.3200000003</v>
      </c>
      <c r="H101" s="66">
        <f>VLOOKUP(A101,'Saude-2.oQuadrimestre-2019-2020'!$A$1:$H$645,4,FALSE)</f>
        <v>3276804.3</v>
      </c>
      <c r="I101" s="66">
        <f>VLOOKUP(A101,'Saude-2.oQuadrimestre-2019-2020'!$A$1:$H$645,5,FALSE)</f>
        <v>3071593.34</v>
      </c>
      <c r="J101" s="67">
        <f t="shared" si="18"/>
        <v>0.30843333887970964</v>
      </c>
      <c r="K101" s="66">
        <f>VLOOKUP(A101,'Saude-2.oQuadrimestre-2019-2020'!$A$1:$H$645,6,FALSE)</f>
        <v>8945055</v>
      </c>
      <c r="L101" s="66">
        <f>VLOOKUP(A101,'Saude-2.oQuadrimestre-2019-2020'!$A$1:$H$645,7,FALSE)</f>
        <v>2776516.23</v>
      </c>
      <c r="M101" s="66">
        <f>VLOOKUP(A101,'Saude-2.oQuadrimestre-2019-2020'!$A$1:$H$645,8,FALSE)</f>
        <v>2672968.62</v>
      </c>
      <c r="N101" s="67">
        <f t="shared" si="19"/>
        <v>0.29882081440527758</v>
      </c>
      <c r="O101" s="68">
        <f>VLOOKUP(A101,'Ensino-2.oQuadrimestre-2019-202'!$A$1:$H$645,3,FALSE)</f>
        <v>10313061.9</v>
      </c>
      <c r="P101" s="68">
        <f>VLOOKUP(A101,'Ensino-2.oQuadrimestre-2019-202'!$A$1:$H$645,4,FALSE)</f>
        <v>2937496.44</v>
      </c>
      <c r="Q101" s="68">
        <f>VLOOKUP(A101,'Ensino-2.oQuadrimestre-2019-202'!$A$1:$H$645,5,FALSE)</f>
        <v>2846884.43</v>
      </c>
      <c r="R101" s="69">
        <f t="shared" si="20"/>
        <v>0.27604647946503647</v>
      </c>
      <c r="S101" s="68">
        <f>VLOOKUP(A101,'Ensino-2.oQuadrimestre-2019-202'!$A$1:$H$645,6,FALSE)</f>
        <v>9303012.6999999993</v>
      </c>
      <c r="T101" s="68">
        <f>VLOOKUP(A101,'Ensino-2.oQuadrimestre-2019-202'!$A$1:$H$645,7,FALSE)</f>
        <v>2840844.66</v>
      </c>
      <c r="U101" s="68">
        <f>VLOOKUP(A101,'Ensino-2.oQuadrimestre-2019-202'!$A$1:$H$645,8,FALSE)</f>
        <v>2824390.35</v>
      </c>
      <c r="V101" s="69">
        <f t="shared" si="21"/>
        <v>0.30359953716928711</v>
      </c>
      <c r="W101" s="70">
        <f t="shared" si="12"/>
        <v>5.4255414052321083</v>
      </c>
      <c r="X101" s="71">
        <f t="shared" si="13"/>
        <v>-10.17843592170826</v>
      </c>
      <c r="Y101" s="71">
        <f t="shared" si="14"/>
        <v>-15.267560226285099</v>
      </c>
      <c r="Z101" s="72">
        <f t="shared" si="14"/>
        <v>-12.977783055096731</v>
      </c>
      <c r="AA101" s="70">
        <f t="shared" si="15"/>
        <v>-9.7938828428829776</v>
      </c>
      <c r="AB101" s="70">
        <f t="shared" si="16"/>
        <v>-3.2902773492382442</v>
      </c>
      <c r="AC101" s="70">
        <f t="shared" si="17"/>
        <v>-0.79012972086120392</v>
      </c>
    </row>
    <row r="102" spans="1:29" ht="15.75" thickBot="1" x14ac:dyDescent="0.3">
      <c r="A102" s="61">
        <f>VLOOKUP(B102,cod_ibge!$C$2:$D$646,2,FALSE)</f>
        <v>3508405</v>
      </c>
      <c r="B102" s="62" t="s">
        <v>102</v>
      </c>
      <c r="C102" s="63">
        <f>VLOOKUP(A102,'[1]2019completo'!$C$3:$F$646,3,FALSE)</f>
        <v>49707</v>
      </c>
      <c r="D102" s="64" t="str">
        <f>VLOOKUP(A102,'[1]2019completo'!$C$3:$F$646,4,FALSE)</f>
        <v>Médio</v>
      </c>
      <c r="E102" s="65">
        <f>VLOOKUP(A102,'RCL 2019'!$A$1:$E$645,5,FALSE)</f>
        <v>195932778.16999999</v>
      </c>
      <c r="F102" s="65">
        <f>VLOOKUP(A102,'RCL 2020'!$A$1:$E$645,5,FALSE)</f>
        <v>215099500.91999999</v>
      </c>
      <c r="G102" s="66">
        <f>VLOOKUP(A102,'Saude-2.oQuadrimestre-2019-2020'!$A$1:$H$645,3,FALSE)</f>
        <v>121008522.01000001</v>
      </c>
      <c r="H102" s="66">
        <f>VLOOKUP(A102,'Saude-2.oQuadrimestre-2019-2020'!$A$1:$H$645,4,FALSE)</f>
        <v>33139953</v>
      </c>
      <c r="I102" s="66">
        <f>VLOOKUP(A102,'Saude-2.oQuadrimestre-2019-2020'!$A$1:$H$645,5,FALSE)</f>
        <v>27624601.489999998</v>
      </c>
      <c r="J102" s="67">
        <f t="shared" si="18"/>
        <v>0.22828641347852455</v>
      </c>
      <c r="K102" s="66">
        <f>VLOOKUP(A102,'Saude-2.oQuadrimestre-2019-2020'!$A$1:$H$645,6,FALSE)</f>
        <v>116291126.17</v>
      </c>
      <c r="L102" s="66">
        <f>VLOOKUP(A102,'Saude-2.oQuadrimestre-2019-2020'!$A$1:$H$645,7,FALSE)</f>
        <v>38651701.950000003</v>
      </c>
      <c r="M102" s="66">
        <f>VLOOKUP(A102,'Saude-2.oQuadrimestre-2019-2020'!$A$1:$H$645,8,FALSE)</f>
        <v>29369607.48</v>
      </c>
      <c r="N102" s="67">
        <f t="shared" si="19"/>
        <v>0.25255243841276492</v>
      </c>
      <c r="O102" s="68">
        <f>VLOOKUP(A102,'Ensino-2.oQuadrimestre-2019-202'!$A$1:$H$645,3,FALSE)</f>
        <v>122189747.29000001</v>
      </c>
      <c r="P102" s="68">
        <f>VLOOKUP(A102,'Ensino-2.oQuadrimestre-2019-202'!$A$1:$H$645,4,FALSE)</f>
        <v>37659113.189999998</v>
      </c>
      <c r="Q102" s="68">
        <f>VLOOKUP(A102,'Ensino-2.oQuadrimestre-2019-202'!$A$1:$H$645,5,FALSE)</f>
        <v>34399612.289999999</v>
      </c>
      <c r="R102" s="69">
        <f t="shared" si="20"/>
        <v>0.28152617591030288</v>
      </c>
      <c r="S102" s="68">
        <f>VLOOKUP(A102,'Ensino-2.oQuadrimestre-2019-202'!$A$1:$H$645,6,FALSE)</f>
        <v>117484318.51000001</v>
      </c>
      <c r="T102" s="68">
        <f>VLOOKUP(A102,'Ensino-2.oQuadrimestre-2019-202'!$A$1:$H$645,7,FALSE)</f>
        <v>37561864.18</v>
      </c>
      <c r="U102" s="68">
        <f>VLOOKUP(A102,'Ensino-2.oQuadrimestre-2019-202'!$A$1:$H$645,8,FALSE)</f>
        <v>33366549.550000001</v>
      </c>
      <c r="V102" s="69">
        <f t="shared" si="21"/>
        <v>0.28400853810255461</v>
      </c>
      <c r="W102" s="70">
        <f t="shared" si="12"/>
        <v>9.782295197881643</v>
      </c>
      <c r="X102" s="71">
        <f t="shared" si="13"/>
        <v>-3.8983996842884858</v>
      </c>
      <c r="Y102" s="71">
        <f t="shared" si="14"/>
        <v>16.631734360033651</v>
      </c>
      <c r="Z102" s="72">
        <f t="shared" si="14"/>
        <v>6.3168548897680488</v>
      </c>
      <c r="AA102" s="70">
        <f t="shared" si="15"/>
        <v>-3.8509194792197534</v>
      </c>
      <c r="AB102" s="70">
        <f t="shared" si="16"/>
        <v>-0.25823499748746453</v>
      </c>
      <c r="AC102" s="70">
        <f t="shared" si="17"/>
        <v>-3.0031232075842631</v>
      </c>
    </row>
    <row r="103" spans="1:29" ht="15.75" thickBot="1" x14ac:dyDescent="0.3">
      <c r="A103" s="61">
        <f>VLOOKUP(B103,cod_ibge!$C$2:$D$646,2,FALSE)</f>
        <v>3508504</v>
      </c>
      <c r="B103" s="62" t="s">
        <v>103</v>
      </c>
      <c r="C103" s="63">
        <f>VLOOKUP(A103,'[1]2019completo'!$C$3:$F$646,3,FALSE)</f>
        <v>94263</v>
      </c>
      <c r="D103" s="64" t="str">
        <f>VLOOKUP(A103,'[1]2019completo'!$C$3:$F$646,4,FALSE)</f>
        <v>Médio</v>
      </c>
      <c r="E103" s="65">
        <f>VLOOKUP(A103,'RCL 2019'!$A$1:$E$645,5,FALSE)</f>
        <v>244691634.00999999</v>
      </c>
      <c r="F103" s="65">
        <f>VLOOKUP(A103,'RCL 2020'!$A$1:$E$645,5,FALSE)</f>
        <v>279309775.23000002</v>
      </c>
      <c r="G103" s="66">
        <f>VLOOKUP(A103,'Saude-2.oQuadrimestre-2019-2020'!$A$1:$H$645,3,FALSE)</f>
        <v>122929825.06999999</v>
      </c>
      <c r="H103" s="66">
        <f>VLOOKUP(A103,'Saude-2.oQuadrimestre-2019-2020'!$A$1:$H$645,4,FALSE)</f>
        <v>46663648.759999998</v>
      </c>
      <c r="I103" s="66">
        <f>VLOOKUP(A103,'Saude-2.oQuadrimestre-2019-2020'!$A$1:$H$645,5,FALSE)</f>
        <v>31555198.789999999</v>
      </c>
      <c r="J103" s="67">
        <f t="shared" si="18"/>
        <v>0.25669278201633744</v>
      </c>
      <c r="K103" s="66">
        <f>VLOOKUP(A103,'Saude-2.oQuadrimestre-2019-2020'!$A$1:$H$645,6,FALSE)</f>
        <v>125334870.73999999</v>
      </c>
      <c r="L103" s="66">
        <f>VLOOKUP(A103,'Saude-2.oQuadrimestre-2019-2020'!$A$1:$H$645,7,FALSE)</f>
        <v>50761643.369999997</v>
      </c>
      <c r="M103" s="66">
        <f>VLOOKUP(A103,'Saude-2.oQuadrimestre-2019-2020'!$A$1:$H$645,8,FALSE)</f>
        <v>32927148.899999999</v>
      </c>
      <c r="N103" s="67">
        <f t="shared" si="19"/>
        <v>0.26271339097884006</v>
      </c>
      <c r="O103" s="68">
        <f>VLOOKUP(A103,'Ensino-2.oQuadrimestre-2019-202'!$A$1:$H$645,3,FALSE)</f>
        <v>124701663</v>
      </c>
      <c r="P103" s="68">
        <f>VLOOKUP(A103,'Ensino-2.oQuadrimestre-2019-202'!$A$1:$H$645,4,FALSE)</f>
        <v>37699205.460000001</v>
      </c>
      <c r="Q103" s="68">
        <f>VLOOKUP(A103,'Ensino-2.oQuadrimestre-2019-202'!$A$1:$H$645,5,FALSE)</f>
        <v>29455164.84</v>
      </c>
      <c r="R103" s="69">
        <f t="shared" si="20"/>
        <v>0.23620506841195854</v>
      </c>
      <c r="S103" s="68">
        <f>VLOOKUP(A103,'Ensino-2.oQuadrimestre-2019-202'!$A$1:$H$645,6,FALSE)</f>
        <v>127124659.25</v>
      </c>
      <c r="T103" s="68">
        <f>VLOOKUP(A103,'Ensino-2.oQuadrimestre-2019-202'!$A$1:$H$645,7,FALSE)</f>
        <v>39341797.07</v>
      </c>
      <c r="U103" s="68">
        <f>VLOOKUP(A103,'Ensino-2.oQuadrimestre-2019-202'!$A$1:$H$645,8,FALSE)</f>
        <v>27739410.300000001</v>
      </c>
      <c r="V103" s="69">
        <f t="shared" si="21"/>
        <v>0.21820636895827117</v>
      </c>
      <c r="W103" s="70">
        <f t="shared" si="12"/>
        <v>14.147660323599483</v>
      </c>
      <c r="X103" s="71">
        <f t="shared" si="13"/>
        <v>1.95643788529797</v>
      </c>
      <c r="Y103" s="71">
        <f t="shared" si="14"/>
        <v>8.7819849473768397</v>
      </c>
      <c r="Z103" s="72">
        <f t="shared" si="14"/>
        <v>4.3477783775989947</v>
      </c>
      <c r="AA103" s="70">
        <f t="shared" si="15"/>
        <v>1.943034432507929</v>
      </c>
      <c r="AB103" s="70">
        <f t="shared" si="16"/>
        <v>4.3570987503777472</v>
      </c>
      <c r="AC103" s="70">
        <f t="shared" si="17"/>
        <v>-5.8249700835827989</v>
      </c>
    </row>
    <row r="104" spans="1:29" ht="15.75" thickBot="1" x14ac:dyDescent="0.3">
      <c r="A104" s="61">
        <f>VLOOKUP(B104,cod_ibge!$C$2:$D$646,2,FALSE)</f>
        <v>3508603</v>
      </c>
      <c r="B104" s="62" t="s">
        <v>104</v>
      </c>
      <c r="C104" s="63">
        <f>VLOOKUP(A104,'[1]2019completo'!$C$3:$F$646,3,FALSE)</f>
        <v>33327</v>
      </c>
      <c r="D104" s="64" t="str">
        <f>VLOOKUP(A104,'[1]2019completo'!$C$3:$F$646,4,FALSE)</f>
        <v>Médio</v>
      </c>
      <c r="E104" s="65">
        <f>VLOOKUP(A104,'RCL 2019'!$A$1:$E$645,5,FALSE)</f>
        <v>85563653.799999997</v>
      </c>
      <c r="F104" s="65">
        <f>VLOOKUP(A104,'RCL 2020'!$A$1:$E$645,5,FALSE)</f>
        <v>95961256.069999993</v>
      </c>
      <c r="G104" s="66">
        <f>VLOOKUP(A104,'Saude-2.oQuadrimestre-2019-2020'!$A$1:$H$645,3,FALSE)</f>
        <v>34983504.560000002</v>
      </c>
      <c r="H104" s="66">
        <f>VLOOKUP(A104,'Saude-2.oQuadrimestre-2019-2020'!$A$1:$H$645,4,FALSE)</f>
        <v>11801276.630000001</v>
      </c>
      <c r="I104" s="66">
        <f>VLOOKUP(A104,'Saude-2.oQuadrimestre-2019-2020'!$A$1:$H$645,5,FALSE)</f>
        <v>9309952.0899999999</v>
      </c>
      <c r="J104" s="67">
        <f t="shared" si="18"/>
        <v>0.26612405495374414</v>
      </c>
      <c r="K104" s="66">
        <f>VLOOKUP(A104,'Saude-2.oQuadrimestre-2019-2020'!$A$1:$H$645,6,FALSE)</f>
        <v>36117861.43</v>
      </c>
      <c r="L104" s="66">
        <f>VLOOKUP(A104,'Saude-2.oQuadrimestre-2019-2020'!$A$1:$H$645,7,FALSE)</f>
        <v>13037670.210000001</v>
      </c>
      <c r="M104" s="66">
        <f>VLOOKUP(A104,'Saude-2.oQuadrimestre-2019-2020'!$A$1:$H$645,8,FALSE)</f>
        <v>10047579.300000001</v>
      </c>
      <c r="N104" s="67">
        <f t="shared" si="19"/>
        <v>0.27818865520244623</v>
      </c>
      <c r="O104" s="68">
        <f>VLOOKUP(A104,'Ensino-2.oQuadrimestre-2019-202'!$A$1:$H$645,3,FALSE)</f>
        <v>35928484.789999999</v>
      </c>
      <c r="P104" s="68">
        <f>VLOOKUP(A104,'Ensino-2.oQuadrimestre-2019-202'!$A$1:$H$645,4,FALSE)</f>
        <v>14795482.539999999</v>
      </c>
      <c r="Q104" s="68">
        <f>VLOOKUP(A104,'Ensino-2.oQuadrimestre-2019-202'!$A$1:$H$645,5,FALSE)</f>
        <v>13370518.529999999</v>
      </c>
      <c r="R104" s="69">
        <f t="shared" si="20"/>
        <v>0.37214256621591302</v>
      </c>
      <c r="S104" s="68">
        <f>VLOOKUP(A104,'Ensino-2.oQuadrimestre-2019-202'!$A$1:$H$645,6,FALSE)</f>
        <v>37072415.299999997</v>
      </c>
      <c r="T104" s="68">
        <f>VLOOKUP(A104,'Ensino-2.oQuadrimestre-2019-202'!$A$1:$H$645,7,FALSE)</f>
        <v>13197516.15</v>
      </c>
      <c r="U104" s="68">
        <f>VLOOKUP(A104,'Ensino-2.oQuadrimestre-2019-202'!$A$1:$H$645,8,FALSE)</f>
        <v>11957784.529999999</v>
      </c>
      <c r="V104" s="69">
        <f t="shared" si="21"/>
        <v>0.32255207634124666</v>
      </c>
      <c r="W104" s="70">
        <f t="shared" si="12"/>
        <v>12.151891379374447</v>
      </c>
      <c r="X104" s="71">
        <f t="shared" si="13"/>
        <v>3.2425478358077831</v>
      </c>
      <c r="Y104" s="71">
        <f t="shared" si="14"/>
        <v>10.476778222933666</v>
      </c>
      <c r="Z104" s="72">
        <f t="shared" si="14"/>
        <v>7.922996841114796</v>
      </c>
      <c r="AA104" s="70">
        <f t="shared" si="15"/>
        <v>3.1839096936211155</v>
      </c>
      <c r="AB104" s="70">
        <f t="shared" si="16"/>
        <v>-10.800366839539381</v>
      </c>
      <c r="AC104" s="70">
        <f t="shared" si="17"/>
        <v>-10.566037486356187</v>
      </c>
    </row>
    <row r="105" spans="1:29" ht="15.75" thickBot="1" x14ac:dyDescent="0.3">
      <c r="A105" s="61">
        <f>VLOOKUP(B105,cod_ibge!$C$2:$D$646,2,FALSE)</f>
        <v>3508702</v>
      </c>
      <c r="B105" s="62" t="s">
        <v>105</v>
      </c>
      <c r="C105" s="63">
        <f>VLOOKUP(A105,'[1]2019completo'!$C$3:$F$646,3,FALSE)</f>
        <v>18985</v>
      </c>
      <c r="D105" s="64" t="str">
        <f>VLOOKUP(A105,'[1]2019completo'!$C$3:$F$646,4,FALSE)</f>
        <v>Pequeno</v>
      </c>
      <c r="E105" s="65">
        <f>VLOOKUP(A105,'RCL 2019'!$A$1:$E$645,5,FALSE)</f>
        <v>48117963.609999999</v>
      </c>
      <c r="F105" s="65">
        <f>VLOOKUP(A105,'RCL 2020'!$A$1:$E$645,5,FALSE)</f>
        <v>52628728.859999999</v>
      </c>
      <c r="G105" s="66">
        <f>VLOOKUP(A105,'Saude-2.oQuadrimestre-2019-2020'!$A$1:$H$645,3,FALSE)</f>
        <v>23235788.079999998</v>
      </c>
      <c r="H105" s="66">
        <f>VLOOKUP(A105,'Saude-2.oQuadrimestre-2019-2020'!$A$1:$H$645,4,FALSE)</f>
        <v>6528063.5499999998</v>
      </c>
      <c r="I105" s="66">
        <f>VLOOKUP(A105,'Saude-2.oQuadrimestre-2019-2020'!$A$1:$H$645,5,FALSE)</f>
        <v>5945145.0899999999</v>
      </c>
      <c r="J105" s="67">
        <f t="shared" si="18"/>
        <v>0.2558615644767922</v>
      </c>
      <c r="K105" s="66">
        <f>VLOOKUP(A105,'Saude-2.oQuadrimestre-2019-2020'!$A$1:$H$645,6,FALSE)</f>
        <v>21814069.18</v>
      </c>
      <c r="L105" s="66">
        <f>VLOOKUP(A105,'Saude-2.oQuadrimestre-2019-2020'!$A$1:$H$645,7,FALSE)</f>
        <v>6916727.5899999999</v>
      </c>
      <c r="M105" s="66">
        <f>VLOOKUP(A105,'Saude-2.oQuadrimestre-2019-2020'!$A$1:$H$645,8,FALSE)</f>
        <v>6447920.3499999996</v>
      </c>
      <c r="N105" s="67">
        <f t="shared" si="19"/>
        <v>0.29558539934913691</v>
      </c>
      <c r="O105" s="68">
        <f>VLOOKUP(A105,'Ensino-2.oQuadrimestre-2019-202'!$A$1:$H$645,3,FALSE)</f>
        <v>23944523.25</v>
      </c>
      <c r="P105" s="68">
        <f>VLOOKUP(A105,'Ensino-2.oQuadrimestre-2019-202'!$A$1:$H$645,4,FALSE)</f>
        <v>6369702.0800000001</v>
      </c>
      <c r="Q105" s="68">
        <f>VLOOKUP(A105,'Ensino-2.oQuadrimestre-2019-202'!$A$1:$H$645,5,FALSE)</f>
        <v>5913566.4500000002</v>
      </c>
      <c r="R105" s="69">
        <f t="shared" si="20"/>
        <v>0.24696947975358</v>
      </c>
      <c r="S105" s="68">
        <f>VLOOKUP(A105,'Ensino-2.oQuadrimestre-2019-202'!$A$1:$H$645,6,FALSE)</f>
        <v>22529984.579999998</v>
      </c>
      <c r="T105" s="68">
        <f>VLOOKUP(A105,'Ensino-2.oQuadrimestre-2019-202'!$A$1:$H$645,7,FALSE)</f>
        <v>5689769.1799999997</v>
      </c>
      <c r="U105" s="68">
        <f>VLOOKUP(A105,'Ensino-2.oQuadrimestre-2019-202'!$A$1:$H$645,8,FALSE)</f>
        <v>5370608.3799999999</v>
      </c>
      <c r="V105" s="69">
        <f t="shared" si="21"/>
        <v>0.23837603443224373</v>
      </c>
      <c r="W105" s="70">
        <f t="shared" si="12"/>
        <v>9.3743893373379592</v>
      </c>
      <c r="X105" s="71">
        <f t="shared" si="13"/>
        <v>-6.1186601250840749</v>
      </c>
      <c r="Y105" s="71">
        <f t="shared" si="14"/>
        <v>5.95374167275072</v>
      </c>
      <c r="Z105" s="72">
        <f t="shared" si="14"/>
        <v>8.4569047918727875</v>
      </c>
      <c r="AA105" s="70">
        <f t="shared" si="15"/>
        <v>-5.9075666499227619</v>
      </c>
      <c r="AB105" s="70">
        <f t="shared" si="16"/>
        <v>-10.674485108728984</v>
      </c>
      <c r="AC105" s="70">
        <f t="shared" si="17"/>
        <v>-9.181567072777213</v>
      </c>
    </row>
    <row r="106" spans="1:29" ht="15.75" thickBot="1" x14ac:dyDescent="0.3">
      <c r="A106" s="61">
        <f>VLOOKUP(B106,cod_ibge!$C$2:$D$646,2,FALSE)</f>
        <v>3508801</v>
      </c>
      <c r="B106" s="62" t="s">
        <v>106</v>
      </c>
      <c r="C106" s="63">
        <f>VLOOKUP(A106,'[1]2019completo'!$C$3:$F$646,3,FALSE)</f>
        <v>17767</v>
      </c>
      <c r="D106" s="64" t="str">
        <f>VLOOKUP(A106,'[1]2019completo'!$C$3:$F$646,4,FALSE)</f>
        <v>Pequeno</v>
      </c>
      <c r="E106" s="65">
        <f>VLOOKUP(A106,'RCL 2019'!$A$1:$E$645,5,FALSE)</f>
        <v>61690786.479999997</v>
      </c>
      <c r="F106" s="65">
        <f>VLOOKUP(A106,'RCL 2020'!$A$1:$E$645,5,FALSE)</f>
        <v>66925570.5</v>
      </c>
      <c r="G106" s="66">
        <f>VLOOKUP(A106,'Saude-2.oQuadrimestre-2019-2020'!$A$1:$H$645,3,FALSE)</f>
        <v>30120902.649999999</v>
      </c>
      <c r="H106" s="66">
        <f>VLOOKUP(A106,'Saude-2.oQuadrimestre-2019-2020'!$A$1:$H$645,4,FALSE)</f>
        <v>8664517.5500000007</v>
      </c>
      <c r="I106" s="66">
        <f>VLOOKUP(A106,'Saude-2.oQuadrimestre-2019-2020'!$A$1:$H$645,5,FALSE)</f>
        <v>8464000.8200000003</v>
      </c>
      <c r="J106" s="67">
        <f t="shared" si="18"/>
        <v>0.28100090220901797</v>
      </c>
      <c r="K106" s="66">
        <f>VLOOKUP(A106,'Saude-2.oQuadrimestre-2019-2020'!$A$1:$H$645,6,FALSE)</f>
        <v>28788541.780000001</v>
      </c>
      <c r="L106" s="66">
        <f>VLOOKUP(A106,'Saude-2.oQuadrimestre-2019-2020'!$A$1:$H$645,7,FALSE)</f>
        <v>6824344.2199999997</v>
      </c>
      <c r="M106" s="66">
        <f>VLOOKUP(A106,'Saude-2.oQuadrimestre-2019-2020'!$A$1:$H$645,8,FALSE)</f>
        <v>6571374.7599999998</v>
      </c>
      <c r="N106" s="67">
        <f t="shared" si="19"/>
        <v>0.22826355048539732</v>
      </c>
      <c r="O106" s="68">
        <f>VLOOKUP(A106,'Ensino-2.oQuadrimestre-2019-202'!$A$1:$H$645,3,FALSE)</f>
        <v>30829637.82</v>
      </c>
      <c r="P106" s="68">
        <f>VLOOKUP(A106,'Ensino-2.oQuadrimestre-2019-202'!$A$1:$H$645,4,FALSE)</f>
        <v>9461639.2200000007</v>
      </c>
      <c r="Q106" s="68">
        <f>VLOOKUP(A106,'Ensino-2.oQuadrimestre-2019-202'!$A$1:$H$645,5,FALSE)</f>
        <v>9441774.2799999993</v>
      </c>
      <c r="R106" s="69">
        <f t="shared" si="20"/>
        <v>0.30625641258344172</v>
      </c>
      <c r="S106" s="68">
        <f>VLOOKUP(A106,'Ensino-2.oQuadrimestre-2019-202'!$A$1:$H$645,6,FALSE)</f>
        <v>29504457.18</v>
      </c>
      <c r="T106" s="68">
        <f>VLOOKUP(A106,'Ensino-2.oQuadrimestre-2019-202'!$A$1:$H$645,7,FALSE)</f>
        <v>8561787.25</v>
      </c>
      <c r="U106" s="68">
        <f>VLOOKUP(A106,'Ensino-2.oQuadrimestre-2019-202'!$A$1:$H$645,8,FALSE)</f>
        <v>8524227.1699999999</v>
      </c>
      <c r="V106" s="69">
        <f t="shared" si="21"/>
        <v>0.28891320107994611</v>
      </c>
      <c r="W106" s="70">
        <f t="shared" si="12"/>
        <v>8.4855199920284807</v>
      </c>
      <c r="X106" s="71">
        <f t="shared" si="13"/>
        <v>-4.4233763027682613</v>
      </c>
      <c r="Y106" s="71">
        <f t="shared" si="14"/>
        <v>-21.238035694208975</v>
      </c>
      <c r="Z106" s="72">
        <f t="shared" si="14"/>
        <v>-22.360891737248206</v>
      </c>
      <c r="AA106" s="70">
        <f t="shared" si="15"/>
        <v>-4.2983983390824037</v>
      </c>
      <c r="AB106" s="70">
        <f t="shared" si="16"/>
        <v>-9.5105292970576887</v>
      </c>
      <c r="AC106" s="70">
        <f t="shared" si="17"/>
        <v>-9.7179521855716242</v>
      </c>
    </row>
    <row r="107" spans="1:29" ht="15.75" thickBot="1" x14ac:dyDescent="0.3">
      <c r="A107" s="61">
        <f>VLOOKUP(B107,cod_ibge!$C$2:$D$646,2,FALSE)</f>
        <v>3508900</v>
      </c>
      <c r="B107" s="62" t="s">
        <v>107</v>
      </c>
      <c r="C107" s="63">
        <f>VLOOKUP(A107,'[1]2019completo'!$C$3:$F$646,3,FALSE)</f>
        <v>4191</v>
      </c>
      <c r="D107" s="64" t="str">
        <f>VLOOKUP(A107,'[1]2019completo'!$C$3:$F$646,4,FALSE)</f>
        <v>Muito Pequeno</v>
      </c>
      <c r="E107" s="65">
        <f>VLOOKUP(A107,'RCL 2019'!$A$1:$E$645,5,FALSE)</f>
        <v>14686561.25</v>
      </c>
      <c r="F107" s="65">
        <f>VLOOKUP(A107,'RCL 2020'!$A$1:$E$645,5,FALSE)</f>
        <v>17955728.039999999</v>
      </c>
      <c r="G107" s="66">
        <f>VLOOKUP(A107,'Saude-2.oQuadrimestre-2019-2020'!$A$1:$H$645,3,FALSE)</f>
        <v>10266314.6</v>
      </c>
      <c r="H107" s="66">
        <f>VLOOKUP(A107,'Saude-2.oQuadrimestre-2019-2020'!$A$1:$H$645,4,FALSE)</f>
        <v>2002066.85</v>
      </c>
      <c r="I107" s="66">
        <f>VLOOKUP(A107,'Saude-2.oQuadrimestre-2019-2020'!$A$1:$H$645,5,FALSE)</f>
        <v>1944181.97</v>
      </c>
      <c r="J107" s="67">
        <f t="shared" si="18"/>
        <v>0.18937486778361537</v>
      </c>
      <c r="K107" s="66">
        <f>VLOOKUP(A107,'Saude-2.oQuadrimestre-2019-2020'!$A$1:$H$645,6,FALSE)</f>
        <v>9343655.5199999996</v>
      </c>
      <c r="L107" s="66">
        <f>VLOOKUP(A107,'Saude-2.oQuadrimestre-2019-2020'!$A$1:$H$645,7,FALSE)</f>
        <v>2021030.45</v>
      </c>
      <c r="M107" s="66">
        <f>VLOOKUP(A107,'Saude-2.oQuadrimestre-2019-2020'!$A$1:$H$645,8,FALSE)</f>
        <v>1907977.82</v>
      </c>
      <c r="N107" s="67">
        <f t="shared" si="19"/>
        <v>0.20420035990367935</v>
      </c>
      <c r="O107" s="68">
        <f>VLOOKUP(A107,'Ensino-2.oQuadrimestre-2019-202'!$A$1:$H$645,3,FALSE)</f>
        <v>10620682.18</v>
      </c>
      <c r="P107" s="68">
        <f>VLOOKUP(A107,'Ensino-2.oQuadrimestre-2019-202'!$A$1:$H$645,4,FALSE)</f>
        <v>2670681.41</v>
      </c>
      <c r="Q107" s="68">
        <f>VLOOKUP(A107,'Ensino-2.oQuadrimestre-2019-202'!$A$1:$H$645,5,FALSE)</f>
        <v>2607738.63</v>
      </c>
      <c r="R107" s="69">
        <f t="shared" si="20"/>
        <v>0.24553400485994017</v>
      </c>
      <c r="S107" s="68">
        <f>VLOOKUP(A107,'Ensino-2.oQuadrimestre-2019-202'!$A$1:$H$645,6,FALSE)</f>
        <v>9701613.2200000007</v>
      </c>
      <c r="T107" s="68">
        <f>VLOOKUP(A107,'Ensino-2.oQuadrimestre-2019-202'!$A$1:$H$645,7,FALSE)</f>
        <v>2302356.7999999998</v>
      </c>
      <c r="U107" s="68">
        <f>VLOOKUP(A107,'Ensino-2.oQuadrimestre-2019-202'!$A$1:$H$645,8,FALSE)</f>
        <v>2211231.0699999998</v>
      </c>
      <c r="V107" s="69">
        <f t="shared" si="21"/>
        <v>0.22792405962356019</v>
      </c>
      <c r="W107" s="70">
        <f t="shared" si="12"/>
        <v>22.259579586746348</v>
      </c>
      <c r="X107" s="71">
        <f t="shared" si="13"/>
        <v>-8.987247283460416</v>
      </c>
      <c r="Y107" s="71">
        <f t="shared" si="14"/>
        <v>0.94720113866326983</v>
      </c>
      <c r="Z107" s="72">
        <f t="shared" si="14"/>
        <v>-1.8621790839876942</v>
      </c>
      <c r="AA107" s="70">
        <f t="shared" si="15"/>
        <v>-8.6535774672809112</v>
      </c>
      <c r="AB107" s="70">
        <f t="shared" si="16"/>
        <v>-13.791409511477459</v>
      </c>
      <c r="AC107" s="70">
        <f t="shared" si="17"/>
        <v>-15.20503456283884</v>
      </c>
    </row>
    <row r="108" spans="1:29" ht="15.75" thickBot="1" x14ac:dyDescent="0.3">
      <c r="A108" s="61">
        <f>VLOOKUP(B108,cod_ibge!$C$2:$D$646,2,FALSE)</f>
        <v>3509007</v>
      </c>
      <c r="B108" s="62" t="s">
        <v>108</v>
      </c>
      <c r="C108" s="63">
        <f>VLOOKUP(A108,'[1]2019completo'!$C$3:$F$646,3,FALSE)</f>
        <v>101470</v>
      </c>
      <c r="D108" s="64" t="str">
        <f>VLOOKUP(A108,'[1]2019completo'!$C$3:$F$646,4,FALSE)</f>
        <v>Médio</v>
      </c>
      <c r="E108" s="65">
        <f>VLOOKUP(A108,'RCL 2019'!$A$1:$E$645,5,FALSE)</f>
        <v>264377679.72</v>
      </c>
      <c r="F108" s="65">
        <f>VLOOKUP(A108,'RCL 2020'!$A$1:$E$645,5,FALSE)</f>
        <v>312887127.31999999</v>
      </c>
      <c r="G108" s="66">
        <f>VLOOKUP(A108,'Saude-2.oQuadrimestre-2019-2020'!$A$1:$H$645,3,FALSE)</f>
        <v>141310112.27000001</v>
      </c>
      <c r="H108" s="66">
        <f>VLOOKUP(A108,'Saude-2.oQuadrimestre-2019-2020'!$A$1:$H$645,4,FALSE)</f>
        <v>59649741.359999999</v>
      </c>
      <c r="I108" s="66">
        <f>VLOOKUP(A108,'Saude-2.oQuadrimestre-2019-2020'!$A$1:$H$645,5,FALSE)</f>
        <v>39292683.369999997</v>
      </c>
      <c r="J108" s="67">
        <f t="shared" si="18"/>
        <v>0.27805995437130365</v>
      </c>
      <c r="K108" s="66">
        <f>VLOOKUP(A108,'Saude-2.oQuadrimestre-2019-2020'!$A$1:$H$645,6,FALSE)</f>
        <v>146772158.25999999</v>
      </c>
      <c r="L108" s="66">
        <f>VLOOKUP(A108,'Saude-2.oQuadrimestre-2019-2020'!$A$1:$H$645,7,FALSE)</f>
        <v>54261060.909999996</v>
      </c>
      <c r="M108" s="66">
        <f>VLOOKUP(A108,'Saude-2.oQuadrimestre-2019-2020'!$A$1:$H$645,8,FALSE)</f>
        <v>39286273.869999997</v>
      </c>
      <c r="N108" s="67">
        <f t="shared" si="19"/>
        <v>0.26766843477498103</v>
      </c>
      <c r="O108" s="68">
        <f>VLOOKUP(A108,'Ensino-2.oQuadrimestre-2019-202'!$A$1:$H$645,3,FALSE)</f>
        <v>143082521.68000001</v>
      </c>
      <c r="P108" s="68">
        <f>VLOOKUP(A108,'Ensino-2.oQuadrimestre-2019-202'!$A$1:$H$645,4,FALSE)</f>
        <v>50465237.609999999</v>
      </c>
      <c r="Q108" s="68">
        <f>VLOOKUP(A108,'Ensino-2.oQuadrimestre-2019-202'!$A$1:$H$645,5,FALSE)</f>
        <v>35726106.149999999</v>
      </c>
      <c r="R108" s="69">
        <f t="shared" si="20"/>
        <v>0.24968882104203069</v>
      </c>
      <c r="S108" s="68">
        <f>VLOOKUP(A108,'Ensino-2.oQuadrimestre-2019-202'!$A$1:$H$645,6,FALSE)</f>
        <v>148544594.55000001</v>
      </c>
      <c r="T108" s="68">
        <f>VLOOKUP(A108,'Ensino-2.oQuadrimestre-2019-202'!$A$1:$H$645,7,FALSE)</f>
        <v>48566055.509999998</v>
      </c>
      <c r="U108" s="68">
        <f>VLOOKUP(A108,'Ensino-2.oQuadrimestre-2019-202'!$A$1:$H$645,8,FALSE)</f>
        <v>38476245.420000002</v>
      </c>
      <c r="V108" s="69">
        <f t="shared" si="21"/>
        <v>0.25902151159764297</v>
      </c>
      <c r="W108" s="70">
        <f t="shared" si="12"/>
        <v>18.348541242731198</v>
      </c>
      <c r="X108" s="71">
        <f t="shared" si="13"/>
        <v>3.8652902487004579</v>
      </c>
      <c r="Y108" s="71">
        <f t="shared" si="14"/>
        <v>-9.033870603860743</v>
      </c>
      <c r="Z108" s="72">
        <f t="shared" si="14"/>
        <v>-1.6312197208943127E-2</v>
      </c>
      <c r="AA108" s="70">
        <f t="shared" si="15"/>
        <v>3.8174284363087869</v>
      </c>
      <c r="AB108" s="70">
        <f t="shared" si="16"/>
        <v>-3.7633471869825632</v>
      </c>
      <c r="AC108" s="70">
        <f t="shared" si="17"/>
        <v>7.6978421842370404</v>
      </c>
    </row>
    <row r="109" spans="1:29" ht="15.75" thickBot="1" x14ac:dyDescent="0.3">
      <c r="A109" s="61">
        <f>VLOOKUP(B109,cod_ibge!$C$2:$D$646,2,FALSE)</f>
        <v>3509106</v>
      </c>
      <c r="B109" s="62" t="s">
        <v>109</v>
      </c>
      <c r="C109" s="63">
        <f>VLOOKUP(A109,'[1]2019completo'!$C$3:$F$646,3,FALSE)</f>
        <v>5874</v>
      </c>
      <c r="D109" s="64" t="str">
        <f>VLOOKUP(A109,'[1]2019completo'!$C$3:$F$646,4,FALSE)</f>
        <v>Pequeno</v>
      </c>
      <c r="E109" s="65">
        <f>VLOOKUP(A109,'RCL 2019'!$A$1:$E$645,5,FALSE)</f>
        <v>24142593.780000001</v>
      </c>
      <c r="F109" s="65">
        <f>VLOOKUP(A109,'RCL 2020'!$A$1:$E$645,5,FALSE)</f>
        <v>26022351.649999999</v>
      </c>
      <c r="G109" s="66">
        <f>VLOOKUP(A109,'Saude-2.oQuadrimestre-2019-2020'!$A$1:$H$645,3,FALSE)</f>
        <v>12435602.449999999</v>
      </c>
      <c r="H109" s="66">
        <f>VLOOKUP(A109,'Saude-2.oQuadrimestre-2019-2020'!$A$1:$H$645,4,FALSE)</f>
        <v>2765141.68</v>
      </c>
      <c r="I109" s="66">
        <f>VLOOKUP(A109,'Saude-2.oQuadrimestre-2019-2020'!$A$1:$H$645,5,FALSE)</f>
        <v>2533911.7999999998</v>
      </c>
      <c r="J109" s="67">
        <f t="shared" si="18"/>
        <v>0.20376268943850001</v>
      </c>
      <c r="K109" s="66">
        <f>VLOOKUP(A109,'Saude-2.oQuadrimestre-2019-2020'!$A$1:$H$645,6,FALSE)</f>
        <v>11566604.43</v>
      </c>
      <c r="L109" s="66">
        <f>VLOOKUP(A109,'Saude-2.oQuadrimestre-2019-2020'!$A$1:$H$645,7,FALSE)</f>
        <v>2701815.37</v>
      </c>
      <c r="M109" s="66">
        <f>VLOOKUP(A109,'Saude-2.oQuadrimestre-2019-2020'!$A$1:$H$645,8,FALSE)</f>
        <v>2479919.91</v>
      </c>
      <c r="N109" s="67">
        <f t="shared" si="19"/>
        <v>0.21440345133338326</v>
      </c>
      <c r="O109" s="68">
        <f>VLOOKUP(A109,'Ensino-2.oQuadrimestre-2019-202'!$A$1:$H$645,3,FALSE)</f>
        <v>12789970.029999999</v>
      </c>
      <c r="P109" s="68">
        <f>VLOOKUP(A109,'Ensino-2.oQuadrimestre-2019-202'!$A$1:$H$645,4,FALSE)</f>
        <v>3910413.25</v>
      </c>
      <c r="Q109" s="68">
        <f>VLOOKUP(A109,'Ensino-2.oQuadrimestre-2019-202'!$A$1:$H$645,5,FALSE)</f>
        <v>3717804.17</v>
      </c>
      <c r="R109" s="69">
        <f t="shared" si="20"/>
        <v>0.29068122609197389</v>
      </c>
      <c r="S109" s="68">
        <f>VLOOKUP(A109,'Ensino-2.oQuadrimestre-2019-202'!$A$1:$H$645,6,FALSE)</f>
        <v>11924562.130000001</v>
      </c>
      <c r="T109" s="68">
        <f>VLOOKUP(A109,'Ensino-2.oQuadrimestre-2019-202'!$A$1:$H$645,7,FALSE)</f>
        <v>3980990.83</v>
      </c>
      <c r="U109" s="68">
        <f>VLOOKUP(A109,'Ensino-2.oQuadrimestre-2019-202'!$A$1:$H$645,8,FALSE)</f>
        <v>3623408.14</v>
      </c>
      <c r="V109" s="69">
        <f t="shared" si="21"/>
        <v>0.30386089656778031</v>
      </c>
      <c r="W109" s="70">
        <f t="shared" si="12"/>
        <v>7.786064277638677</v>
      </c>
      <c r="X109" s="71">
        <f t="shared" si="13"/>
        <v>-6.9879848885005131</v>
      </c>
      <c r="Y109" s="71">
        <f t="shared" si="14"/>
        <v>-2.2901651100930223</v>
      </c>
      <c r="Z109" s="72">
        <f t="shared" si="14"/>
        <v>-2.1307722707633183</v>
      </c>
      <c r="AA109" s="70">
        <f t="shared" si="15"/>
        <v>-6.7663012342492443</v>
      </c>
      <c r="AB109" s="70">
        <f t="shared" si="16"/>
        <v>1.8048624400502959</v>
      </c>
      <c r="AC109" s="70">
        <f t="shared" si="17"/>
        <v>-2.5390264167679333</v>
      </c>
    </row>
    <row r="110" spans="1:29" ht="15.75" thickBot="1" x14ac:dyDescent="0.3">
      <c r="A110" s="61">
        <f>VLOOKUP(B110,cod_ibge!$C$2:$D$646,2,FALSE)</f>
        <v>3509205</v>
      </c>
      <c r="B110" s="62" t="s">
        <v>110</v>
      </c>
      <c r="C110" s="63">
        <f>VLOOKUP(A110,'[1]2019completo'!$C$3:$F$646,3,FALSE)</f>
        <v>76801</v>
      </c>
      <c r="D110" s="64" t="str">
        <f>VLOOKUP(A110,'[1]2019completo'!$C$3:$F$646,4,FALSE)</f>
        <v>Médio</v>
      </c>
      <c r="E110" s="65">
        <f>VLOOKUP(A110,'RCL 2019'!$A$1:$E$645,5,FALSE)</f>
        <v>449008357.39999998</v>
      </c>
      <c r="F110" s="65">
        <f>VLOOKUP(A110,'RCL 2020'!$A$1:$E$645,5,FALSE)</f>
        <v>464191851.91000003</v>
      </c>
      <c r="G110" s="66">
        <f>VLOOKUP(A110,'Saude-2.oQuadrimestre-2019-2020'!$A$1:$H$645,3,FALSE)</f>
        <v>270871147.38</v>
      </c>
      <c r="H110" s="66">
        <f>VLOOKUP(A110,'Saude-2.oQuadrimestre-2019-2020'!$A$1:$H$645,4,FALSE)</f>
        <v>61736470.68</v>
      </c>
      <c r="I110" s="66">
        <f>VLOOKUP(A110,'Saude-2.oQuadrimestre-2019-2020'!$A$1:$H$645,5,FALSE)</f>
        <v>48705868.649999999</v>
      </c>
      <c r="J110" s="67">
        <f t="shared" si="18"/>
        <v>0.17981194793578903</v>
      </c>
      <c r="K110" s="66">
        <f>VLOOKUP(A110,'Saude-2.oQuadrimestre-2019-2020'!$A$1:$H$645,6,FALSE)</f>
        <v>253320408.84</v>
      </c>
      <c r="L110" s="66">
        <f>VLOOKUP(A110,'Saude-2.oQuadrimestre-2019-2020'!$A$1:$H$645,7,FALSE)</f>
        <v>79280563.390000001</v>
      </c>
      <c r="M110" s="66">
        <f>VLOOKUP(A110,'Saude-2.oQuadrimestre-2019-2020'!$A$1:$H$645,8,FALSE)</f>
        <v>62842242.68</v>
      </c>
      <c r="N110" s="67">
        <f t="shared" si="19"/>
        <v>0.24807414044437243</v>
      </c>
      <c r="O110" s="68">
        <f>VLOOKUP(A110,'Ensino-2.oQuadrimestre-2019-202'!$A$1:$H$645,3,FALSE)</f>
        <v>272406740.25</v>
      </c>
      <c r="P110" s="68">
        <f>VLOOKUP(A110,'Ensino-2.oQuadrimestre-2019-202'!$A$1:$H$645,4,FALSE)</f>
        <v>75859478.900000006</v>
      </c>
      <c r="Q110" s="68">
        <f>VLOOKUP(A110,'Ensino-2.oQuadrimestre-2019-202'!$A$1:$H$645,5,FALSE)</f>
        <v>63145426.280000001</v>
      </c>
      <c r="R110" s="69">
        <f t="shared" si="20"/>
        <v>0.23180566759122254</v>
      </c>
      <c r="S110" s="68">
        <f>VLOOKUP(A110,'Ensino-2.oQuadrimestre-2019-202'!$A$1:$H$645,6,FALSE)</f>
        <v>254871558.88</v>
      </c>
      <c r="T110" s="68">
        <f>VLOOKUP(A110,'Ensino-2.oQuadrimestre-2019-202'!$A$1:$H$645,7,FALSE)</f>
        <v>95905814.469999999</v>
      </c>
      <c r="U110" s="68">
        <f>VLOOKUP(A110,'Ensino-2.oQuadrimestre-2019-202'!$A$1:$H$645,8,FALSE)</f>
        <v>72102485.420000002</v>
      </c>
      <c r="V110" s="69">
        <f t="shared" si="21"/>
        <v>0.2828973375328539</v>
      </c>
      <c r="W110" s="70">
        <f t="shared" si="12"/>
        <v>3.3815616702371987</v>
      </c>
      <c r="X110" s="71">
        <f t="shared" si="13"/>
        <v>-6.4793680352298253</v>
      </c>
      <c r="Y110" s="71">
        <f t="shared" si="14"/>
        <v>28.417712442515025</v>
      </c>
      <c r="Z110" s="72">
        <f t="shared" si="14"/>
        <v>29.02396450740644</v>
      </c>
      <c r="AA110" s="70">
        <f t="shared" si="15"/>
        <v>-6.4371319718106736</v>
      </c>
      <c r="AB110" s="70">
        <f t="shared" si="16"/>
        <v>26.425617286965032</v>
      </c>
      <c r="AC110" s="70">
        <f t="shared" si="17"/>
        <v>14.184810631070144</v>
      </c>
    </row>
    <row r="111" spans="1:29" ht="15.75" thickBot="1" x14ac:dyDescent="0.3">
      <c r="A111" s="61">
        <f>VLOOKUP(B111,cod_ibge!$C$2:$D$646,2,FALSE)</f>
        <v>3509254</v>
      </c>
      <c r="B111" s="62" t="s">
        <v>111</v>
      </c>
      <c r="C111" s="63">
        <f>VLOOKUP(A111,'[1]2019completo'!$C$3:$F$646,3,FALSE)</f>
        <v>28549</v>
      </c>
      <c r="D111" s="64" t="str">
        <f>VLOOKUP(A111,'[1]2019completo'!$C$3:$F$646,4,FALSE)</f>
        <v>Médio</v>
      </c>
      <c r="E111" s="65">
        <f>VLOOKUP(A111,'RCL 2019'!$A$1:$E$645,5,FALSE)</f>
        <v>96288948.510000005</v>
      </c>
      <c r="F111" s="65">
        <f>VLOOKUP(A111,'RCL 2020'!$A$1:$E$645,5,FALSE)</f>
        <v>112906277.87</v>
      </c>
      <c r="G111" s="66">
        <f>VLOOKUP(A111,'Saude-2.oQuadrimestre-2019-2020'!$A$1:$H$645,3,FALSE)</f>
        <v>48805486.560000002</v>
      </c>
      <c r="H111" s="66">
        <f>VLOOKUP(A111,'Saude-2.oQuadrimestre-2019-2020'!$A$1:$H$645,4,FALSE)</f>
        <v>17711186.300000001</v>
      </c>
      <c r="I111" s="66">
        <f>VLOOKUP(A111,'Saude-2.oQuadrimestre-2019-2020'!$A$1:$H$645,5,FALSE)</f>
        <v>15455812.890000001</v>
      </c>
      <c r="J111" s="67">
        <f t="shared" si="18"/>
        <v>0.3166818728668771</v>
      </c>
      <c r="K111" s="66">
        <f>VLOOKUP(A111,'Saude-2.oQuadrimestre-2019-2020'!$A$1:$H$645,6,FALSE)</f>
        <v>47450402.920000002</v>
      </c>
      <c r="L111" s="66">
        <f>VLOOKUP(A111,'Saude-2.oQuadrimestre-2019-2020'!$A$1:$H$645,7,FALSE)</f>
        <v>19234787.640000001</v>
      </c>
      <c r="M111" s="66">
        <f>VLOOKUP(A111,'Saude-2.oQuadrimestre-2019-2020'!$A$1:$H$645,8,FALSE)</f>
        <v>16361491.300000001</v>
      </c>
      <c r="N111" s="67">
        <f t="shared" si="19"/>
        <v>0.34481248404960857</v>
      </c>
      <c r="O111" s="68">
        <f>VLOOKUP(A111,'Ensino-2.oQuadrimestre-2019-202'!$A$1:$H$645,3,FALSE)</f>
        <v>49632344.259999998</v>
      </c>
      <c r="P111" s="68">
        <f>VLOOKUP(A111,'Ensino-2.oQuadrimestre-2019-202'!$A$1:$H$645,4,FALSE)</f>
        <v>15815989.689999999</v>
      </c>
      <c r="Q111" s="68">
        <f>VLOOKUP(A111,'Ensino-2.oQuadrimestre-2019-202'!$A$1:$H$645,5,FALSE)</f>
        <v>13524457.59</v>
      </c>
      <c r="R111" s="69">
        <f t="shared" si="20"/>
        <v>0.27249282280828541</v>
      </c>
      <c r="S111" s="68">
        <f>VLOOKUP(A111,'Ensino-2.oQuadrimestre-2019-202'!$A$1:$H$645,6,FALSE)</f>
        <v>48285637.549999997</v>
      </c>
      <c r="T111" s="68">
        <f>VLOOKUP(A111,'Ensino-2.oQuadrimestre-2019-202'!$A$1:$H$645,7,FALSE)</f>
        <v>15689527.77</v>
      </c>
      <c r="U111" s="68">
        <f>VLOOKUP(A111,'Ensino-2.oQuadrimestre-2019-202'!$A$1:$H$645,8,FALSE)</f>
        <v>14018554.189999999</v>
      </c>
      <c r="V111" s="69">
        <f t="shared" si="21"/>
        <v>0.29032554816085265</v>
      </c>
      <c r="W111" s="70">
        <f t="shared" si="12"/>
        <v>17.257774248385545</v>
      </c>
      <c r="X111" s="71">
        <f t="shared" si="13"/>
        <v>-2.7764985773353601</v>
      </c>
      <c r="Y111" s="71">
        <f t="shared" si="14"/>
        <v>8.6024804560945753</v>
      </c>
      <c r="Z111" s="72">
        <f t="shared" si="14"/>
        <v>5.859791500102717</v>
      </c>
      <c r="AA111" s="70">
        <f t="shared" si="15"/>
        <v>-2.7133651051122061</v>
      </c>
      <c r="AB111" s="70">
        <f t="shared" si="16"/>
        <v>-0.79958271647052348</v>
      </c>
      <c r="AC111" s="70">
        <f t="shared" si="17"/>
        <v>3.6533561269424606</v>
      </c>
    </row>
    <row r="112" spans="1:29" ht="15.75" thickBot="1" x14ac:dyDescent="0.3">
      <c r="A112" s="61">
        <f>VLOOKUP(B112,cod_ibge!$C$2:$D$646,2,FALSE)</f>
        <v>3509304</v>
      </c>
      <c r="B112" s="62" t="s">
        <v>112</v>
      </c>
      <c r="C112" s="63">
        <f>VLOOKUP(A112,'[1]2019completo'!$C$3:$F$646,3,FALSE)</f>
        <v>10542</v>
      </c>
      <c r="D112" s="64" t="str">
        <f>VLOOKUP(A112,'[1]2019completo'!$C$3:$F$646,4,FALSE)</f>
        <v>Pequeno</v>
      </c>
      <c r="E112" s="65">
        <f>VLOOKUP(A112,'RCL 2019'!$A$1:$E$645,5,FALSE)</f>
        <v>31754045.670000002</v>
      </c>
      <c r="F112" s="65">
        <f>VLOOKUP(A112,'RCL 2020'!$A$1:$E$645,5,FALSE)</f>
        <v>34951080.18</v>
      </c>
      <c r="G112" s="66">
        <f>VLOOKUP(A112,'Saude-2.oQuadrimestre-2019-2020'!$A$1:$H$645,3,FALSE)</f>
        <v>14195142.82</v>
      </c>
      <c r="H112" s="66">
        <f>VLOOKUP(A112,'Saude-2.oQuadrimestre-2019-2020'!$A$1:$H$645,4,FALSE)</f>
        <v>4960457.24</v>
      </c>
      <c r="I112" s="66">
        <f>VLOOKUP(A112,'Saude-2.oQuadrimestre-2019-2020'!$A$1:$H$645,5,FALSE)</f>
        <v>4956375.78</v>
      </c>
      <c r="J112" s="67">
        <f t="shared" si="18"/>
        <v>0.34915997977961877</v>
      </c>
      <c r="K112" s="66">
        <f>VLOOKUP(A112,'Saude-2.oQuadrimestre-2019-2020'!$A$1:$H$645,6,FALSE)</f>
        <v>13484780.67</v>
      </c>
      <c r="L112" s="66">
        <f>VLOOKUP(A112,'Saude-2.oQuadrimestre-2019-2020'!$A$1:$H$645,7,FALSE)</f>
        <v>4479116.18</v>
      </c>
      <c r="M112" s="66">
        <f>VLOOKUP(A112,'Saude-2.oQuadrimestre-2019-2020'!$A$1:$H$645,8,FALSE)</f>
        <v>4474852.18</v>
      </c>
      <c r="N112" s="67">
        <f t="shared" si="19"/>
        <v>0.33184463948719156</v>
      </c>
      <c r="O112" s="68">
        <f>VLOOKUP(A112,'Ensino-2.oQuadrimestre-2019-202'!$A$1:$H$645,3,FALSE)</f>
        <v>14667632.93</v>
      </c>
      <c r="P112" s="68">
        <f>VLOOKUP(A112,'Ensino-2.oQuadrimestre-2019-202'!$A$1:$H$645,4,FALSE)</f>
        <v>3939262.02</v>
      </c>
      <c r="Q112" s="68">
        <f>VLOOKUP(A112,'Ensino-2.oQuadrimestre-2019-202'!$A$1:$H$645,5,FALSE)</f>
        <v>3939262.02</v>
      </c>
      <c r="R112" s="69">
        <f t="shared" si="20"/>
        <v>0.26856835310781124</v>
      </c>
      <c r="S112" s="68">
        <f>VLOOKUP(A112,'Ensino-2.oQuadrimestre-2019-202'!$A$1:$H$645,6,FALSE)</f>
        <v>13962057.609999999</v>
      </c>
      <c r="T112" s="68">
        <f>VLOOKUP(A112,'Ensino-2.oQuadrimestre-2019-202'!$A$1:$H$645,7,FALSE)</f>
        <v>3834974.9</v>
      </c>
      <c r="U112" s="68">
        <f>VLOOKUP(A112,'Ensino-2.oQuadrimestre-2019-202'!$A$1:$H$645,8,FALSE)</f>
        <v>3826574.9</v>
      </c>
      <c r="V112" s="69">
        <f t="shared" si="21"/>
        <v>0.27406955384995008</v>
      </c>
      <c r="W112" s="70">
        <f t="shared" si="12"/>
        <v>10.068117125057967</v>
      </c>
      <c r="X112" s="71">
        <f t="shared" si="13"/>
        <v>-5.0042620846276229</v>
      </c>
      <c r="Y112" s="71">
        <f t="shared" si="14"/>
        <v>-9.7035623272503102</v>
      </c>
      <c r="Z112" s="72">
        <f t="shared" si="14"/>
        <v>-9.7152359178060657</v>
      </c>
      <c r="AA112" s="70">
        <f t="shared" si="15"/>
        <v>-4.8104238998023536</v>
      </c>
      <c r="AB112" s="70">
        <f t="shared" si="16"/>
        <v>-2.6473770840965818</v>
      </c>
      <c r="AC112" s="70">
        <f t="shared" si="17"/>
        <v>-2.8606149940744516</v>
      </c>
    </row>
    <row r="113" spans="1:29" ht="15.75" thickBot="1" x14ac:dyDescent="0.3">
      <c r="A113" s="61">
        <f>VLOOKUP(B113,cod_ibge!$C$2:$D$646,2,FALSE)</f>
        <v>3509403</v>
      </c>
      <c r="B113" s="62" t="s">
        <v>113</v>
      </c>
      <c r="C113" s="63">
        <f>VLOOKUP(A113,'[1]2019completo'!$C$3:$F$646,3,FALSE)</f>
        <v>26167</v>
      </c>
      <c r="D113" s="64" t="str">
        <f>VLOOKUP(A113,'[1]2019completo'!$C$3:$F$646,4,FALSE)</f>
        <v>Médio</v>
      </c>
      <c r="E113" s="65">
        <f>VLOOKUP(A113,'RCL 2019'!$A$1:$E$645,5,FALSE)</f>
        <v>67359081.5</v>
      </c>
      <c r="F113" s="65">
        <f>VLOOKUP(A113,'RCL 2020'!$A$1:$E$645,5,FALSE)</f>
        <v>77865700.959999993</v>
      </c>
      <c r="G113" s="66">
        <f>VLOOKUP(A113,'Saude-2.oQuadrimestre-2019-2020'!$A$1:$H$645,3,FALSE)</f>
        <v>32668045.73</v>
      </c>
      <c r="H113" s="66">
        <f>VLOOKUP(A113,'Saude-2.oQuadrimestre-2019-2020'!$A$1:$H$645,4,FALSE)</f>
        <v>12664160.34</v>
      </c>
      <c r="I113" s="66">
        <f>VLOOKUP(A113,'Saude-2.oQuadrimestre-2019-2020'!$A$1:$H$645,5,FALSE)</f>
        <v>11570929.619999999</v>
      </c>
      <c r="J113" s="67">
        <f t="shared" si="18"/>
        <v>0.35419717835689463</v>
      </c>
      <c r="K113" s="66">
        <f>VLOOKUP(A113,'Saude-2.oQuadrimestre-2019-2020'!$A$1:$H$645,6,FALSE)</f>
        <v>30649019.879999999</v>
      </c>
      <c r="L113" s="66">
        <f>VLOOKUP(A113,'Saude-2.oQuadrimestre-2019-2020'!$A$1:$H$645,7,FALSE)</f>
        <v>13285158.92</v>
      </c>
      <c r="M113" s="66">
        <f>VLOOKUP(A113,'Saude-2.oQuadrimestre-2019-2020'!$A$1:$H$645,8,FALSE)</f>
        <v>11604196.23</v>
      </c>
      <c r="N113" s="67">
        <f t="shared" si="19"/>
        <v>0.37861557320377193</v>
      </c>
      <c r="O113" s="68">
        <f>VLOOKUP(A113,'Ensino-2.oQuadrimestre-2019-202'!$A$1:$H$645,3,FALSE)</f>
        <v>32668045.73</v>
      </c>
      <c r="P113" s="68">
        <f>VLOOKUP(A113,'Ensino-2.oQuadrimestre-2019-202'!$A$1:$H$645,4,FALSE)</f>
        <v>9558754.75</v>
      </c>
      <c r="Q113" s="68">
        <f>VLOOKUP(A113,'Ensino-2.oQuadrimestre-2019-202'!$A$1:$H$645,5,FALSE)</f>
        <v>8587259.5999999996</v>
      </c>
      <c r="R113" s="69">
        <f t="shared" si="20"/>
        <v>0.26286419674361095</v>
      </c>
      <c r="S113" s="68">
        <f>VLOOKUP(A113,'Ensino-2.oQuadrimestre-2019-202'!$A$1:$H$645,6,FALSE)</f>
        <v>30649019.879999999</v>
      </c>
      <c r="T113" s="68">
        <f>VLOOKUP(A113,'Ensino-2.oQuadrimestre-2019-202'!$A$1:$H$645,7,FALSE)</f>
        <v>8300158.6699999999</v>
      </c>
      <c r="U113" s="68">
        <f>VLOOKUP(A113,'Ensino-2.oQuadrimestre-2019-202'!$A$1:$H$645,8,FALSE)</f>
        <v>7133163.7699999996</v>
      </c>
      <c r="V113" s="69">
        <f t="shared" si="21"/>
        <v>0.23273709234189058</v>
      </c>
      <c r="W113" s="70">
        <f t="shared" si="12"/>
        <v>15.597925663520209</v>
      </c>
      <c r="X113" s="71">
        <f t="shared" si="13"/>
        <v>-6.1804304631111506</v>
      </c>
      <c r="Y113" s="71">
        <f t="shared" si="14"/>
        <v>4.9035906315759741</v>
      </c>
      <c r="Z113" s="72">
        <f t="shared" si="14"/>
        <v>0.28750161907908373</v>
      </c>
      <c r="AA113" s="70">
        <f t="shared" si="15"/>
        <v>-6.1804304631111506</v>
      </c>
      <c r="AB113" s="70">
        <f t="shared" si="16"/>
        <v>-13.166946039702504</v>
      </c>
      <c r="AC113" s="70">
        <f t="shared" si="17"/>
        <v>-16.933176563102855</v>
      </c>
    </row>
    <row r="114" spans="1:29" ht="15.75" thickBot="1" x14ac:dyDescent="0.3">
      <c r="A114" s="61">
        <f>VLOOKUP(B114,cod_ibge!$C$2:$D$646,2,FALSE)</f>
        <v>3509452</v>
      </c>
      <c r="B114" s="62" t="s">
        <v>114</v>
      </c>
      <c r="C114" s="63">
        <f>VLOOKUP(A114,'[1]2019completo'!$C$3:$F$646,3,FALSE)</f>
        <v>6024</v>
      </c>
      <c r="D114" s="64" t="str">
        <f>VLOOKUP(A114,'[1]2019completo'!$C$3:$F$646,4,FALSE)</f>
        <v>Pequeno</v>
      </c>
      <c r="E114" s="65">
        <f>VLOOKUP(A114,'RCL 2019'!$A$1:$E$645,5,FALSE)</f>
        <v>20763882.620000001</v>
      </c>
      <c r="F114" s="65">
        <f>VLOOKUP(A114,'RCL 2020'!$A$1:$E$645,5,FALSE)</f>
        <v>24374419.5</v>
      </c>
      <c r="G114" s="66">
        <f>VLOOKUP(A114,'Saude-2.oQuadrimestre-2019-2020'!$A$1:$H$645,3,FALSE)</f>
        <v>10988366.33</v>
      </c>
      <c r="H114" s="66">
        <f>VLOOKUP(A114,'Saude-2.oQuadrimestre-2019-2020'!$A$1:$H$645,4,FALSE)</f>
        <v>2282547.91</v>
      </c>
      <c r="I114" s="66">
        <f>VLOOKUP(A114,'Saude-2.oQuadrimestre-2019-2020'!$A$1:$H$645,5,FALSE)</f>
        <v>2227215.39</v>
      </c>
      <c r="J114" s="67">
        <f t="shared" si="18"/>
        <v>0.20268849100155548</v>
      </c>
      <c r="K114" s="66">
        <f>VLOOKUP(A114,'Saude-2.oQuadrimestre-2019-2020'!$A$1:$H$645,6,FALSE)</f>
        <v>9694370.1500000004</v>
      </c>
      <c r="L114" s="66">
        <f>VLOOKUP(A114,'Saude-2.oQuadrimestre-2019-2020'!$A$1:$H$645,7,FALSE)</f>
        <v>1635667.7</v>
      </c>
      <c r="M114" s="66">
        <f>VLOOKUP(A114,'Saude-2.oQuadrimestre-2019-2020'!$A$1:$H$645,8,FALSE)</f>
        <v>1537195.44</v>
      </c>
      <c r="N114" s="67">
        <f t="shared" si="19"/>
        <v>0.15856578779385683</v>
      </c>
      <c r="O114" s="68">
        <f>VLOOKUP(A114,'Ensino-2.oQuadrimestre-2019-202'!$A$1:$H$645,3,FALSE)</f>
        <v>11342733.91</v>
      </c>
      <c r="P114" s="68">
        <f>VLOOKUP(A114,'Ensino-2.oQuadrimestre-2019-202'!$A$1:$H$645,4,FALSE)</f>
        <v>2543325.13</v>
      </c>
      <c r="Q114" s="68">
        <f>VLOOKUP(A114,'Ensino-2.oQuadrimestre-2019-202'!$A$1:$H$645,5,FALSE)</f>
        <v>2491825.73</v>
      </c>
      <c r="R114" s="69">
        <f t="shared" si="20"/>
        <v>0.2196847558773421</v>
      </c>
      <c r="S114" s="68">
        <f>VLOOKUP(A114,'Ensino-2.oQuadrimestre-2019-202'!$A$1:$H$645,6,FALSE)</f>
        <v>10052327.85</v>
      </c>
      <c r="T114" s="68">
        <f>VLOOKUP(A114,'Ensino-2.oQuadrimestre-2019-202'!$A$1:$H$645,7,FALSE)</f>
        <v>2200992.29</v>
      </c>
      <c r="U114" s="68">
        <f>VLOOKUP(A114,'Ensino-2.oQuadrimestre-2019-202'!$A$1:$H$645,8,FALSE)</f>
        <v>2191069.7200000002</v>
      </c>
      <c r="V114" s="69">
        <f t="shared" si="21"/>
        <v>0.21796640068797599</v>
      </c>
      <c r="W114" s="70">
        <f t="shared" si="12"/>
        <v>17.388544069895147</v>
      </c>
      <c r="X114" s="71">
        <f t="shared" si="13"/>
        <v>-11.7760560681999</v>
      </c>
      <c r="Y114" s="71">
        <f t="shared" si="14"/>
        <v>-28.340268660560124</v>
      </c>
      <c r="Z114" s="72">
        <f t="shared" si="14"/>
        <v>-30.981285110462537</v>
      </c>
      <c r="AA114" s="70">
        <f t="shared" si="15"/>
        <v>-11.376499442187836</v>
      </c>
      <c r="AB114" s="70">
        <f t="shared" si="16"/>
        <v>-13.460050229598441</v>
      </c>
      <c r="AC114" s="70">
        <f t="shared" si="17"/>
        <v>-12.069704810376116</v>
      </c>
    </row>
    <row r="115" spans="1:29" ht="15.75" thickBot="1" x14ac:dyDescent="0.3">
      <c r="A115" s="61">
        <f>VLOOKUP(B115,cod_ibge!$C$2:$D$646,2,FALSE)</f>
        <v>3509502</v>
      </c>
      <c r="B115" s="62" t="s">
        <v>115</v>
      </c>
      <c r="C115" s="63">
        <f>VLOOKUP(A115,'[1]2019completo'!$C$3:$F$646,3,FALSE)</f>
        <v>1204073</v>
      </c>
      <c r="D115" s="64" t="str">
        <f>VLOOKUP(A115,'[1]2019completo'!$C$3:$F$646,4,FALSE)</f>
        <v>Grande</v>
      </c>
      <c r="E115" s="65">
        <f>VLOOKUP(A115,'RCL 2019'!$A$1:$E$645,5,FALSE)</f>
        <v>4627363615.8900003</v>
      </c>
      <c r="F115" s="65">
        <f>VLOOKUP(A115,'RCL 2020'!$A$1:$E$645,5,FALSE)</f>
        <v>5248385039.8500004</v>
      </c>
      <c r="G115" s="66">
        <f>VLOOKUP(A115,'Saude-2.oQuadrimestre-2019-2020'!$A$1:$H$645,3,FALSE)</f>
        <v>2654187109.5100002</v>
      </c>
      <c r="H115" s="66">
        <f>VLOOKUP(A115,'Saude-2.oQuadrimestre-2019-2020'!$A$1:$H$645,4,FALSE)</f>
        <v>645871180.01999998</v>
      </c>
      <c r="I115" s="66">
        <f>VLOOKUP(A115,'Saude-2.oQuadrimestre-2019-2020'!$A$1:$H$645,5,FALSE)</f>
        <v>560142737.41999996</v>
      </c>
      <c r="J115" s="67">
        <f t="shared" si="18"/>
        <v>0.21104116413383159</v>
      </c>
      <c r="K115" s="66">
        <f>VLOOKUP(A115,'Saude-2.oQuadrimestre-2019-2020'!$A$1:$H$645,6,FALSE)</f>
        <v>2635001023.0999999</v>
      </c>
      <c r="L115" s="66">
        <f>VLOOKUP(A115,'Saude-2.oQuadrimestre-2019-2020'!$A$1:$H$645,7,FALSE)</f>
        <v>704236089.47000003</v>
      </c>
      <c r="M115" s="66">
        <f>VLOOKUP(A115,'Saude-2.oQuadrimestre-2019-2020'!$A$1:$H$645,8,FALSE)</f>
        <v>606223506.87</v>
      </c>
      <c r="N115" s="67">
        <f t="shared" si="19"/>
        <v>0.23006575768110943</v>
      </c>
      <c r="O115" s="68">
        <f>VLOOKUP(A115,'Ensino-2.oQuadrimestre-2019-202'!$A$1:$H$645,3,FALSE)</f>
        <v>2654187109.5100002</v>
      </c>
      <c r="P115" s="68">
        <f>VLOOKUP(A115,'Ensino-2.oQuadrimestre-2019-202'!$A$1:$H$645,4,FALSE)</f>
        <v>643058465.35000002</v>
      </c>
      <c r="Q115" s="68">
        <f>VLOOKUP(A115,'Ensino-2.oQuadrimestre-2019-202'!$A$1:$H$645,5,FALSE)</f>
        <v>494425670.67000002</v>
      </c>
      <c r="R115" s="69">
        <f t="shared" si="20"/>
        <v>0.18628139248301823</v>
      </c>
      <c r="S115" s="68">
        <f>VLOOKUP(A115,'Ensino-2.oQuadrimestre-2019-202'!$A$1:$H$645,6,FALSE)</f>
        <v>2635001023.0999999</v>
      </c>
      <c r="T115" s="68">
        <f>VLOOKUP(A115,'Ensino-2.oQuadrimestre-2019-202'!$A$1:$H$645,7,FALSE)</f>
        <v>659537254</v>
      </c>
      <c r="U115" s="68">
        <f>VLOOKUP(A115,'Ensino-2.oQuadrimestre-2019-202'!$A$1:$H$645,8,FALSE)</f>
        <v>502530935.89999998</v>
      </c>
      <c r="V115" s="69">
        <f t="shared" si="21"/>
        <v>0.19071375361698623</v>
      </c>
      <c r="W115" s="70">
        <f t="shared" si="12"/>
        <v>13.420631606028573</v>
      </c>
      <c r="X115" s="71">
        <f t="shared" si="13"/>
        <v>-0.72286111032851563</v>
      </c>
      <c r="Y115" s="71">
        <f t="shared" si="14"/>
        <v>9.0366177119395132</v>
      </c>
      <c r="Z115" s="72">
        <f t="shared" si="14"/>
        <v>8.2266119636303134</v>
      </c>
      <c r="AA115" s="70">
        <f t="shared" si="15"/>
        <v>-0.72286111032851563</v>
      </c>
      <c r="AB115" s="70">
        <f t="shared" si="16"/>
        <v>2.562564609274057</v>
      </c>
      <c r="AC115" s="70">
        <f t="shared" si="17"/>
        <v>1.6393293695726705</v>
      </c>
    </row>
    <row r="116" spans="1:29" ht="15.75" thickBot="1" x14ac:dyDescent="0.3">
      <c r="A116" s="61">
        <f>VLOOKUP(B116,cod_ibge!$C$2:$D$646,2,FALSE)</f>
        <v>3509601</v>
      </c>
      <c r="B116" s="62" t="s">
        <v>116</v>
      </c>
      <c r="C116" s="63">
        <f>VLOOKUP(A116,'[1]2019completo'!$C$3:$F$646,3,FALSE)</f>
        <v>84650</v>
      </c>
      <c r="D116" s="64" t="str">
        <f>VLOOKUP(A116,'[1]2019completo'!$C$3:$F$646,4,FALSE)</f>
        <v>Médio</v>
      </c>
      <c r="E116" s="65">
        <f>VLOOKUP(A116,'RCL 2019'!$A$1:$E$645,5,FALSE)</f>
        <v>204759000.09999999</v>
      </c>
      <c r="F116" s="65">
        <f>VLOOKUP(A116,'RCL 2020'!$A$1:$E$645,5,FALSE)</f>
        <v>222408029.09999999</v>
      </c>
      <c r="G116" s="66">
        <f>VLOOKUP(A116,'Saude-2.oQuadrimestre-2019-2020'!$A$1:$H$645,3,FALSE)</f>
        <v>92979172.290000007</v>
      </c>
      <c r="H116" s="66">
        <f>VLOOKUP(A116,'Saude-2.oQuadrimestre-2019-2020'!$A$1:$H$645,4,FALSE)</f>
        <v>29954092.52</v>
      </c>
      <c r="I116" s="66">
        <f>VLOOKUP(A116,'Saude-2.oQuadrimestre-2019-2020'!$A$1:$H$645,5,FALSE)</f>
        <v>26315997.800000001</v>
      </c>
      <c r="J116" s="67">
        <f t="shared" si="18"/>
        <v>0.28303110419095773</v>
      </c>
      <c r="K116" s="66">
        <f>VLOOKUP(A116,'Saude-2.oQuadrimestre-2019-2020'!$A$1:$H$645,6,FALSE)</f>
        <v>88308342.989999995</v>
      </c>
      <c r="L116" s="66">
        <f>VLOOKUP(A116,'Saude-2.oQuadrimestre-2019-2020'!$A$1:$H$645,7,FALSE)</f>
        <v>30407824.149999999</v>
      </c>
      <c r="M116" s="66">
        <f>VLOOKUP(A116,'Saude-2.oQuadrimestre-2019-2020'!$A$1:$H$645,8,FALSE)</f>
        <v>25482446.780000001</v>
      </c>
      <c r="N116" s="67">
        <f t="shared" si="19"/>
        <v>0.28856216657678224</v>
      </c>
      <c r="O116" s="68">
        <f>VLOOKUP(A116,'Ensino-2.oQuadrimestre-2019-202'!$A$1:$H$645,3,FALSE)</f>
        <v>94632887.689999998</v>
      </c>
      <c r="P116" s="68">
        <f>VLOOKUP(A116,'Ensino-2.oQuadrimestre-2019-202'!$A$1:$H$645,4,FALSE)</f>
        <v>28889526.050000001</v>
      </c>
      <c r="Q116" s="68">
        <f>VLOOKUP(A116,'Ensino-2.oQuadrimestre-2019-202'!$A$1:$H$645,5,FALSE)</f>
        <v>26970096.84</v>
      </c>
      <c r="R116" s="69">
        <f t="shared" si="20"/>
        <v>0.28499708186385581</v>
      </c>
      <c r="S116" s="68">
        <f>VLOOKUP(A116,'Ensino-2.oQuadrimestre-2019-202'!$A$1:$H$645,6,FALSE)</f>
        <v>89978812.269999996</v>
      </c>
      <c r="T116" s="68">
        <f>VLOOKUP(A116,'Ensino-2.oQuadrimestre-2019-202'!$A$1:$H$645,7,FALSE)</f>
        <v>29628747.77</v>
      </c>
      <c r="U116" s="68">
        <f>VLOOKUP(A116,'Ensino-2.oQuadrimestre-2019-202'!$A$1:$H$645,8,FALSE)</f>
        <v>28835759.98</v>
      </c>
      <c r="V116" s="69">
        <f t="shared" si="21"/>
        <v>0.32047277856338391</v>
      </c>
      <c r="W116" s="70">
        <f t="shared" si="12"/>
        <v>8.6194155037778977</v>
      </c>
      <c r="X116" s="71">
        <f t="shared" si="13"/>
        <v>-5.0235221340020075</v>
      </c>
      <c r="Y116" s="71">
        <f t="shared" si="14"/>
        <v>1.5147567221308662</v>
      </c>
      <c r="Z116" s="72">
        <f t="shared" si="14"/>
        <v>-3.1674688010499814</v>
      </c>
      <c r="AA116" s="70">
        <f t="shared" si="15"/>
        <v>-4.9180317050515256</v>
      </c>
      <c r="AB116" s="70">
        <f t="shared" si="16"/>
        <v>2.5587879798394919</v>
      </c>
      <c r="AC116" s="70">
        <f t="shared" si="17"/>
        <v>6.9175248093028374</v>
      </c>
    </row>
    <row r="117" spans="1:29" ht="15.75" thickBot="1" x14ac:dyDescent="0.3">
      <c r="A117" s="61">
        <f>VLOOKUP(B117,cod_ibge!$C$2:$D$646,2,FALSE)</f>
        <v>3509700</v>
      </c>
      <c r="B117" s="62" t="s">
        <v>117</v>
      </c>
      <c r="C117" s="63">
        <f>VLOOKUP(A117,'[1]2019completo'!$C$3:$F$646,3,FALSE)</f>
        <v>52088</v>
      </c>
      <c r="D117" s="64" t="str">
        <f>VLOOKUP(A117,'[1]2019completo'!$C$3:$F$646,4,FALSE)</f>
        <v>Médio</v>
      </c>
      <c r="E117" s="65">
        <f>VLOOKUP(A117,'RCL 2019'!$A$1:$E$645,5,FALSE)</f>
        <v>202441852.75999999</v>
      </c>
      <c r="F117" s="65">
        <f>VLOOKUP(A117,'RCL 2020'!$A$1:$E$645,5,FALSE)</f>
        <v>212581377.90000001</v>
      </c>
      <c r="G117" s="66">
        <f>VLOOKUP(A117,'Saude-2.oQuadrimestre-2019-2020'!$A$1:$H$645,3,FALSE)</f>
        <v>99587664.790000007</v>
      </c>
      <c r="H117" s="66">
        <f>VLOOKUP(A117,'Saude-2.oQuadrimestre-2019-2020'!$A$1:$H$645,4,FALSE)</f>
        <v>22964648.359999999</v>
      </c>
      <c r="I117" s="66">
        <f>VLOOKUP(A117,'Saude-2.oQuadrimestre-2019-2020'!$A$1:$H$645,5,FALSE)</f>
        <v>20745351.190000001</v>
      </c>
      <c r="J117" s="67">
        <f t="shared" si="18"/>
        <v>0.20831245750912641</v>
      </c>
      <c r="K117" s="66">
        <f>VLOOKUP(A117,'Saude-2.oQuadrimestre-2019-2020'!$A$1:$H$645,6,FALSE)</f>
        <v>90582052.900000006</v>
      </c>
      <c r="L117" s="66">
        <f>VLOOKUP(A117,'Saude-2.oQuadrimestre-2019-2020'!$A$1:$H$645,7,FALSE)</f>
        <v>26524771.100000001</v>
      </c>
      <c r="M117" s="66">
        <f>VLOOKUP(A117,'Saude-2.oQuadrimestre-2019-2020'!$A$1:$H$645,8,FALSE)</f>
        <v>24422981.68</v>
      </c>
      <c r="N117" s="67">
        <f t="shared" si="19"/>
        <v>0.26962274422022953</v>
      </c>
      <c r="O117" s="68">
        <f>VLOOKUP(A117,'Ensino-2.oQuadrimestre-2019-202'!$A$1:$H$645,3,FALSE)</f>
        <v>100887012.59999999</v>
      </c>
      <c r="P117" s="68">
        <f>VLOOKUP(A117,'Ensino-2.oQuadrimestre-2019-202'!$A$1:$H$645,4,FALSE)</f>
        <v>29054723.84</v>
      </c>
      <c r="Q117" s="68">
        <f>VLOOKUP(A117,'Ensino-2.oQuadrimestre-2019-202'!$A$1:$H$645,5,FALSE)</f>
        <v>22878107.690000001</v>
      </c>
      <c r="R117" s="69">
        <f t="shared" si="20"/>
        <v>0.22676960195766568</v>
      </c>
      <c r="S117" s="68">
        <f>VLOOKUP(A117,'Ensino-2.oQuadrimestre-2019-202'!$A$1:$H$645,6,FALSE)</f>
        <v>91894564.469999999</v>
      </c>
      <c r="T117" s="68">
        <f>VLOOKUP(A117,'Ensino-2.oQuadrimestre-2019-202'!$A$1:$H$645,7,FALSE)</f>
        <v>29046977.420000002</v>
      </c>
      <c r="U117" s="68">
        <f>VLOOKUP(A117,'Ensino-2.oQuadrimestre-2019-202'!$A$1:$H$645,8,FALSE)</f>
        <v>23857059.140000001</v>
      </c>
      <c r="V117" s="69">
        <f t="shared" si="21"/>
        <v>0.25961338712028392</v>
      </c>
      <c r="W117" s="70">
        <f t="shared" si="12"/>
        <v>5.0086111156178177</v>
      </c>
      <c r="X117" s="71">
        <f t="shared" si="13"/>
        <v>-9.0428989463605642</v>
      </c>
      <c r="Y117" s="71">
        <f t="shared" si="14"/>
        <v>15.502622483874177</v>
      </c>
      <c r="Z117" s="72">
        <f t="shared" si="14"/>
        <v>17.727492083974685</v>
      </c>
      <c r="AA117" s="70">
        <f t="shared" si="15"/>
        <v>-8.9133852794844231</v>
      </c>
      <c r="AB117" s="70">
        <f t="shared" si="16"/>
        <v>-2.6661482114428047E-2</v>
      </c>
      <c r="AC117" s="70">
        <f t="shared" si="17"/>
        <v>4.2789878571464985</v>
      </c>
    </row>
    <row r="118" spans="1:29" ht="15.75" thickBot="1" x14ac:dyDescent="0.3">
      <c r="A118" s="61">
        <f>VLOOKUP(B118,cod_ibge!$C$2:$D$646,2,FALSE)</f>
        <v>3509809</v>
      </c>
      <c r="B118" s="62" t="s">
        <v>118</v>
      </c>
      <c r="C118" s="63">
        <f>VLOOKUP(A118,'[1]2019completo'!$C$3:$F$646,3,FALSE)</f>
        <v>4965</v>
      </c>
      <c r="D118" s="64" t="str">
        <f>VLOOKUP(A118,'[1]2019completo'!$C$3:$F$646,4,FALSE)</f>
        <v>Muito Pequeno</v>
      </c>
      <c r="E118" s="65">
        <f>VLOOKUP(A118,'RCL 2019'!$A$1:$E$645,5,FALSE)</f>
        <v>20801885.239999998</v>
      </c>
      <c r="F118" s="65">
        <f>VLOOKUP(A118,'RCL 2020'!$A$1:$E$645,5,FALSE)</f>
        <v>22989677.420000002</v>
      </c>
      <c r="G118" s="66">
        <f>VLOOKUP(A118,'Saude-2.oQuadrimestre-2019-2020'!$A$1:$H$645,3,FALSE)</f>
        <v>12419921.24</v>
      </c>
      <c r="H118" s="66">
        <f>VLOOKUP(A118,'Saude-2.oQuadrimestre-2019-2020'!$A$1:$H$645,4,FALSE)</f>
        <v>2865019.95</v>
      </c>
      <c r="I118" s="66">
        <f>VLOOKUP(A118,'Saude-2.oQuadrimestre-2019-2020'!$A$1:$H$645,5,FALSE)</f>
        <v>2800490.31</v>
      </c>
      <c r="J118" s="67">
        <f t="shared" si="18"/>
        <v>0.22548374147338796</v>
      </c>
      <c r="K118" s="66">
        <f>VLOOKUP(A118,'Saude-2.oQuadrimestre-2019-2020'!$A$1:$H$645,6,FALSE)</f>
        <v>12807207.4</v>
      </c>
      <c r="L118" s="66">
        <f>VLOOKUP(A118,'Saude-2.oQuadrimestre-2019-2020'!$A$1:$H$645,7,FALSE)</f>
        <v>4543544.42</v>
      </c>
      <c r="M118" s="66">
        <f>VLOOKUP(A118,'Saude-2.oQuadrimestre-2019-2020'!$A$1:$H$645,8,FALSE)</f>
        <v>3390816.57</v>
      </c>
      <c r="N118" s="67">
        <f t="shared" si="19"/>
        <v>0.26475846483129489</v>
      </c>
      <c r="O118" s="68">
        <f>VLOOKUP(A118,'Ensino-2.oQuadrimestre-2019-202'!$A$1:$H$645,3,FALSE)</f>
        <v>12774288.82</v>
      </c>
      <c r="P118" s="68">
        <f>VLOOKUP(A118,'Ensino-2.oQuadrimestre-2019-202'!$A$1:$H$645,4,FALSE)</f>
        <v>3882117.54</v>
      </c>
      <c r="Q118" s="68">
        <f>VLOOKUP(A118,'Ensino-2.oQuadrimestre-2019-202'!$A$1:$H$645,5,FALSE)</f>
        <v>3760881.85</v>
      </c>
      <c r="R118" s="69">
        <f t="shared" si="20"/>
        <v>0.29441027230508476</v>
      </c>
      <c r="S118" s="68">
        <f>VLOOKUP(A118,'Ensino-2.oQuadrimestre-2019-202'!$A$1:$H$645,6,FALSE)</f>
        <v>13165165.1</v>
      </c>
      <c r="T118" s="68">
        <f>VLOOKUP(A118,'Ensino-2.oQuadrimestre-2019-202'!$A$1:$H$645,7,FALSE)</f>
        <v>3749374.53</v>
      </c>
      <c r="U118" s="68">
        <f>VLOOKUP(A118,'Ensino-2.oQuadrimestre-2019-202'!$A$1:$H$645,8,FALSE)</f>
        <v>3509299.53</v>
      </c>
      <c r="V118" s="69">
        <f t="shared" si="21"/>
        <v>0.26655947748046088</v>
      </c>
      <c r="W118" s="70">
        <f t="shared" si="12"/>
        <v>10.517278384908558</v>
      </c>
      <c r="X118" s="71">
        <f t="shared" si="13"/>
        <v>3.1182658288741298</v>
      </c>
      <c r="Y118" s="71">
        <f t="shared" si="14"/>
        <v>58.586833575103014</v>
      </c>
      <c r="Z118" s="72">
        <f t="shared" si="14"/>
        <v>21.079389487335874</v>
      </c>
      <c r="AA118" s="70">
        <f t="shared" si="15"/>
        <v>3.0598672498153157</v>
      </c>
      <c r="AB118" s="70">
        <f t="shared" si="16"/>
        <v>-3.4193454637130909</v>
      </c>
      <c r="AC118" s="70">
        <f t="shared" si="17"/>
        <v>-6.689450241570345</v>
      </c>
    </row>
    <row r="119" spans="1:29" ht="15.75" thickBot="1" x14ac:dyDescent="0.3">
      <c r="A119" s="61">
        <f>VLOOKUP(B119,cod_ibge!$C$2:$D$646,2,FALSE)</f>
        <v>3509908</v>
      </c>
      <c r="B119" s="62" t="s">
        <v>119</v>
      </c>
      <c r="C119" s="63">
        <f>VLOOKUP(A119,'[1]2019completo'!$C$3:$F$646,3,FALSE)</f>
        <v>12540</v>
      </c>
      <c r="D119" s="64" t="str">
        <f>VLOOKUP(A119,'[1]2019completo'!$C$3:$F$646,4,FALSE)</f>
        <v>Pequeno</v>
      </c>
      <c r="E119" s="65">
        <f>VLOOKUP(A119,'RCL 2019'!$A$1:$E$645,5,FALSE)</f>
        <v>58464234.039999999</v>
      </c>
      <c r="F119" s="65">
        <f>VLOOKUP(A119,'RCL 2020'!$A$1:$E$645,5,FALSE)</f>
        <v>56753576.009999998</v>
      </c>
      <c r="G119" s="66">
        <f>VLOOKUP(A119,'Saude-2.oQuadrimestre-2019-2020'!$A$1:$H$645,3,FALSE)</f>
        <v>19631636.620000001</v>
      </c>
      <c r="H119" s="66">
        <f>VLOOKUP(A119,'Saude-2.oQuadrimestre-2019-2020'!$A$1:$H$645,4,FALSE)</f>
        <v>4505152.3899999997</v>
      </c>
      <c r="I119" s="66">
        <f>VLOOKUP(A119,'Saude-2.oQuadrimestre-2019-2020'!$A$1:$H$645,5,FALSE)</f>
        <v>4438754.7699999996</v>
      </c>
      <c r="J119" s="67">
        <f t="shared" si="18"/>
        <v>0.22610212566169632</v>
      </c>
      <c r="K119" s="66">
        <f>VLOOKUP(A119,'Saude-2.oQuadrimestre-2019-2020'!$A$1:$H$645,6,FALSE)</f>
        <v>18609834.120000001</v>
      </c>
      <c r="L119" s="66">
        <f>VLOOKUP(A119,'Saude-2.oQuadrimestre-2019-2020'!$A$1:$H$645,7,FALSE)</f>
        <v>5668272.5700000003</v>
      </c>
      <c r="M119" s="66">
        <f>VLOOKUP(A119,'Saude-2.oQuadrimestre-2019-2020'!$A$1:$H$645,8,FALSE)</f>
        <v>5561672.0999999996</v>
      </c>
      <c r="N119" s="67">
        <f t="shared" si="19"/>
        <v>0.29885661871767394</v>
      </c>
      <c r="O119" s="68">
        <f>VLOOKUP(A119,'Ensino-2.oQuadrimestre-2019-202'!$A$1:$H$645,3,FALSE)</f>
        <v>20104126.73</v>
      </c>
      <c r="P119" s="68">
        <f>VLOOKUP(A119,'Ensino-2.oQuadrimestre-2019-202'!$A$1:$H$645,4,FALSE)</f>
        <v>5620204.6699999999</v>
      </c>
      <c r="Q119" s="68">
        <f>VLOOKUP(A119,'Ensino-2.oQuadrimestre-2019-202'!$A$1:$H$645,5,FALSE)</f>
        <v>5195411.82</v>
      </c>
      <c r="R119" s="69">
        <f t="shared" si="20"/>
        <v>0.25842514274679962</v>
      </c>
      <c r="S119" s="68">
        <f>VLOOKUP(A119,'Ensino-2.oQuadrimestre-2019-202'!$A$1:$H$645,6,FALSE)</f>
        <v>19087111.059999999</v>
      </c>
      <c r="T119" s="68">
        <f>VLOOKUP(A119,'Ensino-2.oQuadrimestre-2019-202'!$A$1:$H$645,7,FALSE)</f>
        <v>5042666.24</v>
      </c>
      <c r="U119" s="68">
        <f>VLOOKUP(A119,'Ensino-2.oQuadrimestre-2019-202'!$A$1:$H$645,8,FALSE)</f>
        <v>4385254.67</v>
      </c>
      <c r="V119" s="69">
        <f t="shared" si="21"/>
        <v>0.22974952344621608</v>
      </c>
      <c r="W119" s="70">
        <f t="shared" si="12"/>
        <v>-2.9259906643600342</v>
      </c>
      <c r="X119" s="71">
        <f t="shared" si="13"/>
        <v>-5.204876800536459</v>
      </c>
      <c r="Y119" s="70">
        <f t="shared" si="14"/>
        <v>25.817554642141655</v>
      </c>
      <c r="Z119" s="72">
        <f t="shared" si="14"/>
        <v>25.298025869539089</v>
      </c>
      <c r="AA119" s="70">
        <f t="shared" si="15"/>
        <v>-5.0587408429055483</v>
      </c>
      <c r="AB119" s="70">
        <f t="shared" si="16"/>
        <v>-10.276110282652743</v>
      </c>
      <c r="AC119" s="70">
        <f t="shared" si="17"/>
        <v>-15.593704177236914</v>
      </c>
    </row>
    <row r="120" spans="1:29" ht="15.75" thickBot="1" x14ac:dyDescent="0.3">
      <c r="A120" s="61">
        <f>VLOOKUP(B120,cod_ibge!$C$2:$D$646,2,FALSE)</f>
        <v>3509957</v>
      </c>
      <c r="B120" s="62" t="s">
        <v>120</v>
      </c>
      <c r="C120" s="63">
        <f>VLOOKUP(A120,'[1]2019completo'!$C$3:$F$646,3,FALSE)</f>
        <v>5138</v>
      </c>
      <c r="D120" s="64" t="str">
        <f>VLOOKUP(A120,'[1]2019completo'!$C$3:$F$646,4,FALSE)</f>
        <v>Pequeno</v>
      </c>
      <c r="E120" s="65">
        <f>VLOOKUP(A120,'RCL 2019'!$A$1:$E$645,5,FALSE)</f>
        <v>19698624.870000001</v>
      </c>
      <c r="F120" s="65">
        <f>VLOOKUP(A120,'RCL 2020'!$A$1:$E$645,5,FALSE)</f>
        <v>24237456.68</v>
      </c>
      <c r="G120" s="66">
        <f>VLOOKUP(A120,'Saude-2.oQuadrimestre-2019-2020'!$A$1:$H$645,3,FALSE)</f>
        <v>9882705.5199999996</v>
      </c>
      <c r="H120" s="66">
        <f>VLOOKUP(A120,'Saude-2.oQuadrimestre-2019-2020'!$A$1:$H$645,4,FALSE)</f>
        <v>2296638.5099999998</v>
      </c>
      <c r="I120" s="66">
        <f>VLOOKUP(A120,'Saude-2.oQuadrimestre-2019-2020'!$A$1:$H$645,5,FALSE)</f>
        <v>2160932.94</v>
      </c>
      <c r="J120" s="67">
        <f t="shared" si="18"/>
        <v>0.21865803201631773</v>
      </c>
      <c r="K120" s="66">
        <f>VLOOKUP(A120,'Saude-2.oQuadrimestre-2019-2020'!$A$1:$H$645,6,FALSE)</f>
        <v>11913431.960000001</v>
      </c>
      <c r="L120" s="66">
        <f>VLOOKUP(A120,'Saude-2.oQuadrimestre-2019-2020'!$A$1:$H$645,7,FALSE)</f>
        <v>2348564.91</v>
      </c>
      <c r="M120" s="66">
        <f>VLOOKUP(A120,'Saude-2.oQuadrimestre-2019-2020'!$A$1:$H$645,8,FALSE)</f>
        <v>2173846.1800000002</v>
      </c>
      <c r="N120" s="67">
        <f t="shared" si="19"/>
        <v>0.18247018888417776</v>
      </c>
      <c r="O120" s="68">
        <f>VLOOKUP(A120,'Ensino-2.oQuadrimestre-2019-202'!$A$1:$H$645,3,FALSE)</f>
        <v>10237073.1</v>
      </c>
      <c r="P120" s="68">
        <f>VLOOKUP(A120,'Ensino-2.oQuadrimestre-2019-202'!$A$1:$H$645,4,FALSE)</f>
        <v>3284176.11</v>
      </c>
      <c r="Q120" s="68">
        <f>VLOOKUP(A120,'Ensino-2.oQuadrimestre-2019-202'!$A$1:$H$645,5,FALSE)</f>
        <v>3173205.13</v>
      </c>
      <c r="R120" s="69">
        <f t="shared" si="20"/>
        <v>0.30997191277260683</v>
      </c>
      <c r="S120" s="68">
        <f>VLOOKUP(A120,'Ensino-2.oQuadrimestre-2019-202'!$A$1:$H$645,6,FALSE)</f>
        <v>12271389.66</v>
      </c>
      <c r="T120" s="68">
        <f>VLOOKUP(A120,'Ensino-2.oQuadrimestre-2019-202'!$A$1:$H$645,7,FALSE)</f>
        <v>3936204.57</v>
      </c>
      <c r="U120" s="68">
        <f>VLOOKUP(A120,'Ensino-2.oQuadrimestre-2019-202'!$A$1:$H$645,8,FALSE)</f>
        <v>3817053.65</v>
      </c>
      <c r="V120" s="69">
        <f t="shared" si="21"/>
        <v>0.3110530881797457</v>
      </c>
      <c r="W120" s="70">
        <f t="shared" si="12"/>
        <v>23.041363749773254</v>
      </c>
      <c r="X120" s="71">
        <f t="shared" si="13"/>
        <v>20.548284433754951</v>
      </c>
      <c r="Y120" s="71">
        <f t="shared" si="14"/>
        <v>2.2609740180660984</v>
      </c>
      <c r="Z120" s="72">
        <f t="shared" si="14"/>
        <v>0.59757708168399815</v>
      </c>
      <c r="AA120" s="70">
        <f t="shared" si="15"/>
        <v>19.872052686621927</v>
      </c>
      <c r="AB120" s="70">
        <f t="shared" si="16"/>
        <v>19.853638725847745</v>
      </c>
      <c r="AC120" s="70">
        <f t="shared" si="17"/>
        <v>20.290163844529019</v>
      </c>
    </row>
    <row r="121" spans="1:29" ht="15.75" thickBot="1" x14ac:dyDescent="0.3">
      <c r="A121" s="61">
        <f>VLOOKUP(B121,cod_ibge!$C$2:$D$646,2,FALSE)</f>
        <v>3510005</v>
      </c>
      <c r="B121" s="62" t="s">
        <v>121</v>
      </c>
      <c r="C121" s="63">
        <f>VLOOKUP(A121,'[1]2019completo'!$C$3:$F$646,3,FALSE)</f>
        <v>31280</v>
      </c>
      <c r="D121" s="64" t="str">
        <f>VLOOKUP(A121,'[1]2019completo'!$C$3:$F$646,4,FALSE)</f>
        <v>Médio</v>
      </c>
      <c r="E121" s="65">
        <f>VLOOKUP(A121,'RCL 2019'!$A$1:$E$645,5,FALSE)</f>
        <v>93333436.5</v>
      </c>
      <c r="F121" s="65">
        <f>VLOOKUP(A121,'RCL 2020'!$A$1:$E$645,5,FALSE)</f>
        <v>103011771.04000001</v>
      </c>
      <c r="G121" s="66">
        <f>VLOOKUP(A121,'Saude-2.oQuadrimestre-2019-2020'!$A$1:$H$645,3,FALSE)</f>
        <v>49746996.479999997</v>
      </c>
      <c r="H121" s="66">
        <f>VLOOKUP(A121,'Saude-2.oQuadrimestre-2019-2020'!$A$1:$H$645,4,FALSE)</f>
        <v>11654095.66</v>
      </c>
      <c r="I121" s="66">
        <f>VLOOKUP(A121,'Saude-2.oQuadrimestre-2019-2020'!$A$1:$H$645,5,FALSE)</f>
        <v>11179310.35</v>
      </c>
      <c r="J121" s="67">
        <f t="shared" si="18"/>
        <v>0.22472332283406229</v>
      </c>
      <c r="K121" s="66">
        <f>VLOOKUP(A121,'Saude-2.oQuadrimestre-2019-2020'!$A$1:$H$645,6,FALSE)</f>
        <v>48177733.460000001</v>
      </c>
      <c r="L121" s="66">
        <f>VLOOKUP(A121,'Saude-2.oQuadrimestre-2019-2020'!$A$1:$H$645,7,FALSE)</f>
        <v>11254924.57</v>
      </c>
      <c r="M121" s="66">
        <f>VLOOKUP(A121,'Saude-2.oQuadrimestre-2019-2020'!$A$1:$H$645,8,FALSE)</f>
        <v>9993192.7400000002</v>
      </c>
      <c r="N121" s="67">
        <f t="shared" si="19"/>
        <v>0.20742347184715401</v>
      </c>
      <c r="O121" s="68">
        <f>VLOOKUP(A121,'Ensino-2.oQuadrimestre-2019-202'!$A$1:$H$645,3,FALSE)</f>
        <v>50691976.710000001</v>
      </c>
      <c r="P121" s="68">
        <f>VLOOKUP(A121,'Ensino-2.oQuadrimestre-2019-202'!$A$1:$H$645,4,FALSE)</f>
        <v>11571696.460000001</v>
      </c>
      <c r="Q121" s="68">
        <f>VLOOKUP(A121,'Ensino-2.oQuadrimestre-2019-202'!$A$1:$H$645,5,FALSE)</f>
        <v>10152855.77</v>
      </c>
      <c r="R121" s="69">
        <f t="shared" si="20"/>
        <v>0.20028526068499411</v>
      </c>
      <c r="S121" s="68">
        <f>VLOOKUP(A121,'Ensino-2.oQuadrimestre-2019-202'!$A$1:$H$645,6,FALSE)</f>
        <v>49132287.329999998</v>
      </c>
      <c r="T121" s="68">
        <f>VLOOKUP(A121,'Ensino-2.oQuadrimestre-2019-202'!$A$1:$H$645,7,FALSE)</f>
        <v>12688883.310000001</v>
      </c>
      <c r="U121" s="68">
        <f>VLOOKUP(A121,'Ensino-2.oQuadrimestre-2019-202'!$A$1:$H$645,8,FALSE)</f>
        <v>11387450.050000001</v>
      </c>
      <c r="V121" s="69">
        <f t="shared" si="21"/>
        <v>0.23177121743824991</v>
      </c>
      <c r="W121" s="70">
        <f t="shared" si="12"/>
        <v>10.369632687852446</v>
      </c>
      <c r="X121" s="71">
        <f t="shared" si="13"/>
        <v>-3.1544879712102687</v>
      </c>
      <c r="Y121" s="71">
        <f t="shared" si="14"/>
        <v>-3.4251571434243733</v>
      </c>
      <c r="Z121" s="72">
        <f t="shared" si="14"/>
        <v>-10.609935433092252</v>
      </c>
      <c r="AA121" s="70">
        <f t="shared" si="15"/>
        <v>-3.0767973182871029</v>
      </c>
      <c r="AB121" s="70">
        <f t="shared" si="16"/>
        <v>9.6544776633382199</v>
      </c>
      <c r="AC121" s="70">
        <f t="shared" si="17"/>
        <v>12.16006912703342</v>
      </c>
    </row>
    <row r="122" spans="1:29" ht="15.75" thickBot="1" x14ac:dyDescent="0.3">
      <c r="A122" s="61">
        <f>VLOOKUP(B122,cod_ibge!$C$2:$D$646,2,FALSE)</f>
        <v>3510104</v>
      </c>
      <c r="B122" s="62" t="s">
        <v>122</v>
      </c>
      <c r="C122" s="63">
        <f>VLOOKUP(A122,'[1]2019completo'!$C$3:$F$646,3,FALSE)</f>
        <v>2793</v>
      </c>
      <c r="D122" s="64" t="str">
        <f>VLOOKUP(A122,'[1]2019completo'!$C$3:$F$646,4,FALSE)</f>
        <v>Muito Pequeno</v>
      </c>
      <c r="E122" s="65">
        <f>VLOOKUP(A122,'RCL 2019'!$A$1:$E$645,5,FALSE)</f>
        <v>15053541.439999999</v>
      </c>
      <c r="F122" s="65">
        <f>VLOOKUP(A122,'RCL 2020'!$A$1:$E$645,5,FALSE)</f>
        <v>14833073.550000001</v>
      </c>
      <c r="G122" s="66">
        <f>VLOOKUP(A122,'Saude-2.oQuadrimestre-2019-2020'!$A$1:$H$645,3,FALSE)</f>
        <v>8705344.9100000001</v>
      </c>
      <c r="H122" s="66">
        <f>VLOOKUP(A122,'Saude-2.oQuadrimestre-2019-2020'!$A$1:$H$645,4,FALSE)</f>
        <v>1892005.09</v>
      </c>
      <c r="I122" s="66">
        <f>VLOOKUP(A122,'Saude-2.oQuadrimestre-2019-2020'!$A$1:$H$645,5,FALSE)</f>
        <v>1867833.24</v>
      </c>
      <c r="J122" s="67">
        <f t="shared" si="18"/>
        <v>0.21456165830424287</v>
      </c>
      <c r="K122" s="66">
        <f>VLOOKUP(A122,'Saude-2.oQuadrimestre-2019-2020'!$A$1:$H$645,6,FALSE)</f>
        <v>7099507.3200000003</v>
      </c>
      <c r="L122" s="66">
        <f>VLOOKUP(A122,'Saude-2.oQuadrimestre-2019-2020'!$A$1:$H$645,7,FALSE)</f>
        <v>2096736.19</v>
      </c>
      <c r="M122" s="66">
        <f>VLOOKUP(A122,'Saude-2.oQuadrimestre-2019-2020'!$A$1:$H$645,8,FALSE)</f>
        <v>2033408.25</v>
      </c>
      <c r="N122" s="67">
        <f t="shared" si="19"/>
        <v>0.28641540297756884</v>
      </c>
      <c r="O122" s="68">
        <f>VLOOKUP(A122,'Ensino-2.oQuadrimestre-2019-202'!$A$1:$H$645,3,FALSE)</f>
        <v>9059712.4900000002</v>
      </c>
      <c r="P122" s="68">
        <f>VLOOKUP(A122,'Ensino-2.oQuadrimestre-2019-202'!$A$1:$H$645,4,FALSE)</f>
        <v>2582249.6</v>
      </c>
      <c r="Q122" s="68">
        <f>VLOOKUP(A122,'Ensino-2.oQuadrimestre-2019-202'!$A$1:$H$645,5,FALSE)</f>
        <v>2569096.4900000002</v>
      </c>
      <c r="R122" s="69">
        <f t="shared" si="20"/>
        <v>0.28357373292317362</v>
      </c>
      <c r="S122" s="68">
        <f>VLOOKUP(A122,'Ensino-2.oQuadrimestre-2019-202'!$A$1:$H$645,6,FALSE)</f>
        <v>7457465.0199999996</v>
      </c>
      <c r="T122" s="68">
        <f>VLOOKUP(A122,'Ensino-2.oQuadrimestre-2019-202'!$A$1:$H$645,7,FALSE)</f>
        <v>2423086.86</v>
      </c>
      <c r="U122" s="68">
        <f>VLOOKUP(A122,'Ensino-2.oQuadrimestre-2019-202'!$A$1:$H$645,8,FALSE)</f>
        <v>2246994.36</v>
      </c>
      <c r="V122" s="69">
        <f t="shared" si="21"/>
        <v>0.30130806567296509</v>
      </c>
      <c r="W122" s="70">
        <f t="shared" si="12"/>
        <v>-1.4645582959912371</v>
      </c>
      <c r="X122" s="71">
        <f t="shared" si="13"/>
        <v>-18.446570544899867</v>
      </c>
      <c r="Y122" s="70">
        <f t="shared" si="14"/>
        <v>10.820853552777697</v>
      </c>
      <c r="Z122" s="72">
        <f t="shared" si="14"/>
        <v>8.8645499209554703</v>
      </c>
      <c r="AA122" s="70">
        <f t="shared" si="15"/>
        <v>-17.68541189103453</v>
      </c>
      <c r="AB122" s="70">
        <f t="shared" si="16"/>
        <v>-6.1637240644746436</v>
      </c>
      <c r="AC122" s="70">
        <f t="shared" si="17"/>
        <v>-12.537564519423727</v>
      </c>
    </row>
    <row r="123" spans="1:29" ht="15.75" thickBot="1" x14ac:dyDescent="0.3">
      <c r="A123" s="61">
        <f>VLOOKUP(B123,cod_ibge!$C$2:$D$646,2,FALSE)</f>
        <v>3510153</v>
      </c>
      <c r="B123" s="62" t="s">
        <v>123</v>
      </c>
      <c r="C123" s="63">
        <f>VLOOKUP(A123,'[1]2019completo'!$C$3:$F$646,3,FALSE)</f>
        <v>5216</v>
      </c>
      <c r="D123" s="64" t="str">
        <f>VLOOKUP(A123,'[1]2019completo'!$C$3:$F$646,4,FALSE)</f>
        <v>Pequeno</v>
      </c>
      <c r="E123" s="65">
        <f>VLOOKUP(A123,'RCL 2019'!$A$1:$E$645,5,FALSE)</f>
        <v>19327590.079999998</v>
      </c>
      <c r="F123" s="65">
        <f>VLOOKUP(A123,'RCL 2020'!$A$1:$E$645,5,FALSE)</f>
        <v>20666502.32</v>
      </c>
      <c r="G123" s="66">
        <f>VLOOKUP(A123,'Saude-2.oQuadrimestre-2019-2020'!$A$1:$H$645,3,FALSE)</f>
        <v>9503899.4800000004</v>
      </c>
      <c r="H123" s="66">
        <f>VLOOKUP(A123,'Saude-2.oQuadrimestre-2019-2020'!$A$1:$H$645,4,FALSE)</f>
        <v>1798303.39</v>
      </c>
      <c r="I123" s="66">
        <f>VLOOKUP(A123,'Saude-2.oQuadrimestre-2019-2020'!$A$1:$H$645,5,FALSE)</f>
        <v>1751129.26</v>
      </c>
      <c r="J123" s="67">
        <f t="shared" si="18"/>
        <v>0.18425376485568637</v>
      </c>
      <c r="K123" s="66">
        <f>VLOOKUP(A123,'Saude-2.oQuadrimestre-2019-2020'!$A$1:$H$645,6,FALSE)</f>
        <v>8846888.7799999993</v>
      </c>
      <c r="L123" s="66">
        <f>VLOOKUP(A123,'Saude-2.oQuadrimestre-2019-2020'!$A$1:$H$645,7,FALSE)</f>
        <v>1951791.58</v>
      </c>
      <c r="M123" s="66">
        <f>VLOOKUP(A123,'Saude-2.oQuadrimestre-2019-2020'!$A$1:$H$645,8,FALSE)</f>
        <v>1927188.73</v>
      </c>
      <c r="N123" s="67">
        <f t="shared" si="19"/>
        <v>0.21783801943534778</v>
      </c>
      <c r="O123" s="68">
        <f>VLOOKUP(A123,'Ensino-2.oQuadrimestre-2019-202'!$A$1:$H$645,3,FALSE)</f>
        <v>9858267.0600000005</v>
      </c>
      <c r="P123" s="68">
        <f>VLOOKUP(A123,'Ensino-2.oQuadrimestre-2019-202'!$A$1:$H$645,4,FALSE)</f>
        <v>2585725.3199999998</v>
      </c>
      <c r="Q123" s="68">
        <f>VLOOKUP(A123,'Ensino-2.oQuadrimestre-2019-202'!$A$1:$H$645,5,FALSE)</f>
        <v>2526414.54</v>
      </c>
      <c r="R123" s="69">
        <f t="shared" si="20"/>
        <v>0.25627369644416997</v>
      </c>
      <c r="S123" s="68">
        <f>VLOOKUP(A123,'Ensino-2.oQuadrimestre-2019-202'!$A$1:$H$645,6,FALSE)</f>
        <v>9204846.4800000004</v>
      </c>
      <c r="T123" s="68">
        <f>VLOOKUP(A123,'Ensino-2.oQuadrimestre-2019-202'!$A$1:$H$645,7,FALSE)</f>
        <v>2723717.94</v>
      </c>
      <c r="U123" s="68">
        <f>VLOOKUP(A123,'Ensino-2.oQuadrimestre-2019-202'!$A$1:$H$645,8,FALSE)</f>
        <v>2713362.15</v>
      </c>
      <c r="V123" s="69">
        <f t="shared" si="21"/>
        <v>0.29477538336956594</v>
      </c>
      <c r="W123" s="70">
        <f t="shared" si="12"/>
        <v>6.9274660444371454</v>
      </c>
      <c r="X123" s="71">
        <f t="shared" si="13"/>
        <v>-6.9130644887671</v>
      </c>
      <c r="Y123" s="71">
        <f t="shared" si="14"/>
        <v>8.5351665827644467</v>
      </c>
      <c r="Z123" s="72">
        <f t="shared" si="14"/>
        <v>10.054053348409013</v>
      </c>
      <c r="AA123" s="70">
        <f t="shared" si="15"/>
        <v>-6.6281484973282927</v>
      </c>
      <c r="AB123" s="70">
        <f t="shared" si="16"/>
        <v>5.3367083863339406</v>
      </c>
      <c r="AC123" s="70">
        <f t="shared" si="17"/>
        <v>7.3997203166824663</v>
      </c>
    </row>
    <row r="124" spans="1:29" ht="15.75" thickBot="1" x14ac:dyDescent="0.3">
      <c r="A124" s="61">
        <f>VLOOKUP(B124,cod_ibge!$C$2:$D$646,2,FALSE)</f>
        <v>3510203</v>
      </c>
      <c r="B124" s="62" t="s">
        <v>124</v>
      </c>
      <c r="C124" s="63">
        <f>VLOOKUP(A124,'[1]2019completo'!$C$3:$F$646,3,FALSE)</f>
        <v>47138</v>
      </c>
      <c r="D124" s="64" t="str">
        <f>VLOOKUP(A124,'[1]2019completo'!$C$3:$F$646,4,FALSE)</f>
        <v>Médio</v>
      </c>
      <c r="E124" s="65">
        <f>VLOOKUP(A124,'RCL 2019'!$A$1:$E$645,5,FALSE)</f>
        <v>131428231.88</v>
      </c>
      <c r="F124" s="65">
        <f>VLOOKUP(A124,'RCL 2020'!$A$1:$E$645,5,FALSE)</f>
        <v>144160249.72</v>
      </c>
      <c r="G124" s="66">
        <f>VLOOKUP(A124,'Saude-2.oQuadrimestre-2019-2020'!$A$1:$H$645,3,FALSE)</f>
        <v>54488327.600000001</v>
      </c>
      <c r="H124" s="66">
        <f>VLOOKUP(A124,'Saude-2.oQuadrimestre-2019-2020'!$A$1:$H$645,4,FALSE)</f>
        <v>18985019.210000001</v>
      </c>
      <c r="I124" s="66">
        <f>VLOOKUP(A124,'Saude-2.oQuadrimestre-2019-2020'!$A$1:$H$645,5,FALSE)</f>
        <v>14099894.460000001</v>
      </c>
      <c r="J124" s="67">
        <f t="shared" si="18"/>
        <v>0.25876908103158591</v>
      </c>
      <c r="K124" s="66">
        <f>VLOOKUP(A124,'Saude-2.oQuadrimestre-2019-2020'!$A$1:$H$645,6,FALSE)</f>
        <v>52628351.079999998</v>
      </c>
      <c r="L124" s="66">
        <f>VLOOKUP(A124,'Saude-2.oQuadrimestre-2019-2020'!$A$1:$H$645,7,FALSE)</f>
        <v>20111391.449999999</v>
      </c>
      <c r="M124" s="66">
        <f>VLOOKUP(A124,'Saude-2.oQuadrimestre-2019-2020'!$A$1:$H$645,8,FALSE)</f>
        <v>13591053.82</v>
      </c>
      <c r="N124" s="67">
        <f t="shared" si="19"/>
        <v>0.25824586066434674</v>
      </c>
      <c r="O124" s="68">
        <f>VLOOKUP(A124,'Ensino-2.oQuadrimestre-2019-202'!$A$1:$H$645,3,FALSE)</f>
        <v>55669552.880000003</v>
      </c>
      <c r="P124" s="68">
        <f>VLOOKUP(A124,'Ensino-2.oQuadrimestre-2019-202'!$A$1:$H$645,4,FALSE)</f>
        <v>15782935.25</v>
      </c>
      <c r="Q124" s="68">
        <f>VLOOKUP(A124,'Ensino-2.oQuadrimestre-2019-202'!$A$1:$H$645,5,FALSE)</f>
        <v>15627924.789999999</v>
      </c>
      <c r="R124" s="69">
        <f t="shared" si="20"/>
        <v>0.28072660873866173</v>
      </c>
      <c r="S124" s="68">
        <f>VLOOKUP(A124,'Ensino-2.oQuadrimestre-2019-202'!$A$1:$H$645,6,FALSE)</f>
        <v>53821543.420000002</v>
      </c>
      <c r="T124" s="68">
        <f>VLOOKUP(A124,'Ensino-2.oQuadrimestre-2019-202'!$A$1:$H$645,7,FALSE)</f>
        <v>15197463.07</v>
      </c>
      <c r="U124" s="68">
        <f>VLOOKUP(A124,'Ensino-2.oQuadrimestre-2019-202'!$A$1:$H$645,8,FALSE)</f>
        <v>15011636.74</v>
      </c>
      <c r="V124" s="69">
        <f t="shared" si="21"/>
        <v>0.27891501778118277</v>
      </c>
      <c r="W124" s="70">
        <f t="shared" si="12"/>
        <v>9.6874299059466296</v>
      </c>
      <c r="X124" s="71">
        <f t="shared" si="13"/>
        <v>-3.4135320387407213</v>
      </c>
      <c r="Y124" s="71">
        <f t="shared" si="14"/>
        <v>5.9329528589926479</v>
      </c>
      <c r="Z124" s="72">
        <f t="shared" si="14"/>
        <v>-3.6088258776938429</v>
      </c>
      <c r="AA124" s="70">
        <f t="shared" si="15"/>
        <v>-3.3196053576782396</v>
      </c>
      <c r="AB124" s="70">
        <f t="shared" si="16"/>
        <v>-3.7095265913860969</v>
      </c>
      <c r="AC124" s="70">
        <f t="shared" si="17"/>
        <v>-3.9435053487994094</v>
      </c>
    </row>
    <row r="125" spans="1:29" ht="15.75" thickBot="1" x14ac:dyDescent="0.3">
      <c r="A125" s="61">
        <f>VLOOKUP(B125,cod_ibge!$C$2:$D$646,2,FALSE)</f>
        <v>3510302</v>
      </c>
      <c r="B125" s="62" t="s">
        <v>125</v>
      </c>
      <c r="C125" s="63">
        <f>VLOOKUP(A125,'[1]2019completo'!$C$3:$F$646,3,FALSE)</f>
        <v>20706</v>
      </c>
      <c r="D125" s="64" t="str">
        <f>VLOOKUP(A125,'[1]2019completo'!$C$3:$F$646,4,FALSE)</f>
        <v>Médio</v>
      </c>
      <c r="E125" s="65">
        <f>VLOOKUP(A125,'RCL 2019'!$A$1:$E$645,5,FALSE)</f>
        <v>58410128.530000001</v>
      </c>
      <c r="F125" s="65">
        <f>VLOOKUP(A125,'RCL 2020'!$A$1:$E$645,5,FALSE)</f>
        <v>65189923.130000003</v>
      </c>
      <c r="G125" s="66">
        <f>VLOOKUP(A125,'Saude-2.oQuadrimestre-2019-2020'!$A$1:$H$645,3,FALSE)</f>
        <v>24349421.300000001</v>
      </c>
      <c r="H125" s="66">
        <f>VLOOKUP(A125,'Saude-2.oQuadrimestre-2019-2020'!$A$1:$H$645,4,FALSE)</f>
        <v>7140330</v>
      </c>
      <c r="I125" s="66">
        <f>VLOOKUP(A125,'Saude-2.oQuadrimestre-2019-2020'!$A$1:$H$645,5,FALSE)</f>
        <v>6359861.0700000003</v>
      </c>
      <c r="J125" s="67">
        <f t="shared" si="18"/>
        <v>0.26119146700213364</v>
      </c>
      <c r="K125" s="66">
        <f>VLOOKUP(A125,'Saude-2.oQuadrimestre-2019-2020'!$A$1:$H$645,6,FALSE)</f>
        <v>23482176.550000001</v>
      </c>
      <c r="L125" s="66">
        <f>VLOOKUP(A125,'Saude-2.oQuadrimestre-2019-2020'!$A$1:$H$645,7,FALSE)</f>
        <v>7941537.0700000003</v>
      </c>
      <c r="M125" s="66">
        <f>VLOOKUP(A125,'Saude-2.oQuadrimestre-2019-2020'!$A$1:$H$645,8,FALSE)</f>
        <v>7030285.7599999998</v>
      </c>
      <c r="N125" s="67">
        <f t="shared" si="19"/>
        <v>0.29938816553187014</v>
      </c>
      <c r="O125" s="68">
        <f>VLOOKUP(A125,'Ensino-2.oQuadrimestre-2019-202'!$A$1:$H$645,3,FALSE)</f>
        <v>24349421.300000001</v>
      </c>
      <c r="P125" s="68">
        <f>VLOOKUP(A125,'Ensino-2.oQuadrimestre-2019-202'!$A$1:$H$645,4,FALSE)</f>
        <v>7804138.0999999996</v>
      </c>
      <c r="Q125" s="68">
        <f>VLOOKUP(A125,'Ensino-2.oQuadrimestre-2019-202'!$A$1:$H$645,5,FALSE)</f>
        <v>7384249.6500000004</v>
      </c>
      <c r="R125" s="69">
        <f t="shared" si="20"/>
        <v>0.30326181304358146</v>
      </c>
      <c r="S125" s="68">
        <f>VLOOKUP(A125,'Ensino-2.oQuadrimestre-2019-202'!$A$1:$H$645,6,FALSE)</f>
        <v>23482176.550000001</v>
      </c>
      <c r="T125" s="68">
        <f>VLOOKUP(A125,'Ensino-2.oQuadrimestre-2019-202'!$A$1:$H$645,7,FALSE)</f>
        <v>7022066.8200000003</v>
      </c>
      <c r="U125" s="68">
        <f>VLOOKUP(A125,'Ensino-2.oQuadrimestre-2019-202'!$A$1:$H$645,8,FALSE)</f>
        <v>6522407.7400000002</v>
      </c>
      <c r="V125" s="69">
        <f t="shared" si="21"/>
        <v>0.27775993107419167</v>
      </c>
      <c r="W125" s="70">
        <f t="shared" si="12"/>
        <v>11.607224244538058</v>
      </c>
      <c r="X125" s="71">
        <f t="shared" si="13"/>
        <v>-3.5616647283522913</v>
      </c>
      <c r="Y125" s="71">
        <f t="shared" si="14"/>
        <v>11.220868923425112</v>
      </c>
      <c r="Z125" s="72">
        <f t="shared" si="14"/>
        <v>10.541498982775726</v>
      </c>
      <c r="AA125" s="70">
        <f t="shared" si="15"/>
        <v>-3.5616647283522913</v>
      </c>
      <c r="AB125" s="70">
        <f t="shared" si="16"/>
        <v>-10.021238347896475</v>
      </c>
      <c r="AC125" s="70">
        <f t="shared" si="17"/>
        <v>-11.67135390662205</v>
      </c>
    </row>
    <row r="126" spans="1:29" ht="15.75" thickBot="1" x14ac:dyDescent="0.3">
      <c r="A126" s="61">
        <f>VLOOKUP(B126,cod_ibge!$C$2:$D$646,2,FALSE)</f>
        <v>3510401</v>
      </c>
      <c r="B126" s="62" t="s">
        <v>126</v>
      </c>
      <c r="C126" s="63">
        <f>VLOOKUP(A126,'[1]2019completo'!$C$3:$F$646,3,FALSE)</f>
        <v>55768</v>
      </c>
      <c r="D126" s="64" t="str">
        <f>VLOOKUP(A126,'[1]2019completo'!$C$3:$F$646,4,FALSE)</f>
        <v>Médio</v>
      </c>
      <c r="E126" s="65">
        <f>VLOOKUP(A126,'RCL 2019'!$A$1:$E$645,5,FALSE)</f>
        <v>175667028.94</v>
      </c>
      <c r="F126" s="65">
        <f>VLOOKUP(A126,'RCL 2020'!$A$1:$E$645,5,FALSE)</f>
        <v>202287110.13</v>
      </c>
      <c r="G126" s="66">
        <f>VLOOKUP(A126,'Saude-2.oQuadrimestre-2019-2020'!$A$1:$H$645,3,FALSE)</f>
        <v>77462911.840000004</v>
      </c>
      <c r="H126" s="66">
        <f>VLOOKUP(A126,'Saude-2.oQuadrimestre-2019-2020'!$A$1:$H$645,4,FALSE)</f>
        <v>22409241.949999999</v>
      </c>
      <c r="I126" s="66">
        <f>VLOOKUP(A126,'Saude-2.oQuadrimestre-2019-2020'!$A$1:$H$645,5,FALSE)</f>
        <v>21257063.100000001</v>
      </c>
      <c r="J126" s="67">
        <f t="shared" si="18"/>
        <v>0.27441600883667477</v>
      </c>
      <c r="K126" s="66">
        <f>VLOOKUP(A126,'Saude-2.oQuadrimestre-2019-2020'!$A$1:$H$645,6,FALSE)</f>
        <v>76177133.430000007</v>
      </c>
      <c r="L126" s="66">
        <f>VLOOKUP(A126,'Saude-2.oQuadrimestre-2019-2020'!$A$1:$H$645,7,FALSE)</f>
        <v>20567869.100000001</v>
      </c>
      <c r="M126" s="66">
        <f>VLOOKUP(A126,'Saude-2.oQuadrimestre-2019-2020'!$A$1:$H$645,8,FALSE)</f>
        <v>19702962.5</v>
      </c>
      <c r="N126" s="67">
        <f t="shared" si="19"/>
        <v>0.2586466779838239</v>
      </c>
      <c r="O126" s="68">
        <f>VLOOKUP(A126,'Ensino-2.oQuadrimestre-2019-202'!$A$1:$H$645,3,FALSE)</f>
        <v>78762259.650000006</v>
      </c>
      <c r="P126" s="68">
        <f>VLOOKUP(A126,'Ensino-2.oQuadrimestre-2019-202'!$A$1:$H$645,4,FALSE)</f>
        <v>26444674.280000001</v>
      </c>
      <c r="Q126" s="68">
        <f>VLOOKUP(A126,'Ensino-2.oQuadrimestre-2019-202'!$A$1:$H$645,5,FALSE)</f>
        <v>25059553.510000002</v>
      </c>
      <c r="R126" s="69">
        <f t="shared" si="20"/>
        <v>0.31816702087215953</v>
      </c>
      <c r="S126" s="68">
        <f>VLOOKUP(A126,'Ensino-2.oQuadrimestre-2019-202'!$A$1:$H$645,6,FALSE)</f>
        <v>77489645</v>
      </c>
      <c r="T126" s="68">
        <f>VLOOKUP(A126,'Ensino-2.oQuadrimestre-2019-202'!$A$1:$H$645,7,FALSE)</f>
        <v>27632828.699999999</v>
      </c>
      <c r="U126" s="68">
        <f>VLOOKUP(A126,'Ensino-2.oQuadrimestre-2019-202'!$A$1:$H$645,8,FALSE)</f>
        <v>25439238.07</v>
      </c>
      <c r="V126" s="69">
        <f t="shared" si="21"/>
        <v>0.32829209722150621</v>
      </c>
      <c r="W126" s="70">
        <f t="shared" si="12"/>
        <v>15.153715156810801</v>
      </c>
      <c r="X126" s="71">
        <f t="shared" si="13"/>
        <v>-1.6598632551481898</v>
      </c>
      <c r="Y126" s="71">
        <f t="shared" si="14"/>
        <v>-8.2170242710954255</v>
      </c>
      <c r="Z126" s="72">
        <f t="shared" si="14"/>
        <v>-7.3109845545878889</v>
      </c>
      <c r="AA126" s="70">
        <f t="shared" si="15"/>
        <v>-1.6157670636357955</v>
      </c>
      <c r="AB126" s="70">
        <f t="shared" si="16"/>
        <v>4.4929818662905383</v>
      </c>
      <c r="AC126" s="70">
        <f t="shared" si="17"/>
        <v>1.5151289900216529</v>
      </c>
    </row>
    <row r="127" spans="1:29" ht="15.75" thickBot="1" x14ac:dyDescent="0.3">
      <c r="A127" s="61">
        <f>VLOOKUP(B127,cod_ibge!$C$2:$D$646,2,FALSE)</f>
        <v>3510500</v>
      </c>
      <c r="B127" s="62" t="s">
        <v>127</v>
      </c>
      <c r="C127" s="63">
        <f>VLOOKUP(A127,'[1]2019completo'!$C$3:$F$646,3,FALSE)</f>
        <v>121532</v>
      </c>
      <c r="D127" s="64" t="str">
        <f>VLOOKUP(A127,'[1]2019completo'!$C$3:$F$646,4,FALSE)</f>
        <v>Médio</v>
      </c>
      <c r="E127" s="65">
        <f>VLOOKUP(A127,'RCL 2019'!$A$1:$E$645,5,FALSE)</f>
        <v>571640002.12</v>
      </c>
      <c r="F127" s="65">
        <f>VLOOKUP(A127,'RCL 2020'!$A$1:$E$645,5,FALSE)</f>
        <v>692100931.00999999</v>
      </c>
      <c r="G127" s="66">
        <f>VLOOKUP(A127,'Saude-2.oQuadrimestre-2019-2020'!$A$1:$H$645,3,FALSE)</f>
        <v>279121213.12</v>
      </c>
      <c r="H127" s="66">
        <f>VLOOKUP(A127,'Saude-2.oQuadrimestre-2019-2020'!$A$1:$H$645,4,FALSE)</f>
        <v>129686180.86</v>
      </c>
      <c r="I127" s="66">
        <f>VLOOKUP(A127,'Saude-2.oQuadrimestre-2019-2020'!$A$1:$H$645,5,FALSE)</f>
        <v>87033041.920000002</v>
      </c>
      <c r="J127" s="67">
        <f t="shared" si="18"/>
        <v>0.31181091880172751</v>
      </c>
      <c r="K127" s="66">
        <f>VLOOKUP(A127,'Saude-2.oQuadrimestre-2019-2020'!$A$1:$H$645,6,FALSE)</f>
        <v>283650619.17000002</v>
      </c>
      <c r="L127" s="66">
        <f>VLOOKUP(A127,'Saude-2.oQuadrimestre-2019-2020'!$A$1:$H$645,7,FALSE)</f>
        <v>113572320.75</v>
      </c>
      <c r="M127" s="66">
        <f>VLOOKUP(A127,'Saude-2.oQuadrimestre-2019-2020'!$A$1:$H$645,8,FALSE)</f>
        <v>85508679.469999999</v>
      </c>
      <c r="N127" s="67">
        <f t="shared" si="19"/>
        <v>0.30145775715283096</v>
      </c>
      <c r="O127" s="68">
        <f>VLOOKUP(A127,'Ensino-2.oQuadrimestre-2019-202'!$A$1:$H$645,3,FALSE)</f>
        <v>281129296.10000002</v>
      </c>
      <c r="P127" s="68">
        <f>VLOOKUP(A127,'Ensino-2.oQuadrimestre-2019-202'!$A$1:$H$645,4,FALSE)</f>
        <v>104894687.73</v>
      </c>
      <c r="Q127" s="68">
        <f>VLOOKUP(A127,'Ensino-2.oQuadrimestre-2019-202'!$A$1:$H$645,5,FALSE)</f>
        <v>95422790.260000005</v>
      </c>
      <c r="R127" s="69">
        <f t="shared" si="20"/>
        <v>0.3394267035978254</v>
      </c>
      <c r="S127" s="68">
        <f>VLOOKUP(A127,'Ensino-2.oQuadrimestre-2019-202'!$A$1:$H$645,6,FALSE)</f>
        <v>285679046.13999999</v>
      </c>
      <c r="T127" s="68">
        <f>VLOOKUP(A127,'Ensino-2.oQuadrimestre-2019-202'!$A$1:$H$645,7,FALSE)</f>
        <v>107278301.7</v>
      </c>
      <c r="U127" s="68">
        <f>VLOOKUP(A127,'Ensino-2.oQuadrimestre-2019-202'!$A$1:$H$645,8,FALSE)</f>
        <v>97141044.75</v>
      </c>
      <c r="V127" s="69">
        <f t="shared" si="21"/>
        <v>0.34003559610877104</v>
      </c>
      <c r="W127" s="70">
        <f t="shared" si="12"/>
        <v>21.072865517328253</v>
      </c>
      <c r="X127" s="71">
        <f t="shared" si="13"/>
        <v>1.6227380210090754</v>
      </c>
      <c r="Y127" s="71">
        <f t="shared" si="14"/>
        <v>-12.42527153097012</v>
      </c>
      <c r="Z127" s="72">
        <f t="shared" si="14"/>
        <v>-1.7514755504020916</v>
      </c>
      <c r="AA127" s="70">
        <f t="shared" si="15"/>
        <v>1.6183834638071937</v>
      </c>
      <c r="AB127" s="70">
        <f t="shared" si="16"/>
        <v>2.2723876886267544</v>
      </c>
      <c r="AC127" s="70">
        <f t="shared" si="17"/>
        <v>1.8006751692318357</v>
      </c>
    </row>
    <row r="128" spans="1:29" ht="15.75" thickBot="1" x14ac:dyDescent="0.3">
      <c r="A128" s="61">
        <f>VLOOKUP(B128,cod_ibge!$C$2:$D$646,2,FALSE)</f>
        <v>3510609</v>
      </c>
      <c r="B128" s="62" t="s">
        <v>128</v>
      </c>
      <c r="C128" s="63">
        <f>VLOOKUP(A128,'[1]2019completo'!$C$3:$F$646,3,FALSE)</f>
        <v>400927</v>
      </c>
      <c r="D128" s="64" t="str">
        <f>VLOOKUP(A128,'[1]2019completo'!$C$3:$F$646,4,FALSE)</f>
        <v>Grande</v>
      </c>
      <c r="E128" s="65">
        <f>VLOOKUP(A128,'RCL 2019'!$A$1:$E$645,5,FALSE)</f>
        <v>521022046.63999999</v>
      </c>
      <c r="F128" s="65">
        <f>VLOOKUP(A128,'RCL 2020'!$A$1:$E$645,5,FALSE)</f>
        <v>576756536.80999994</v>
      </c>
      <c r="G128" s="66">
        <f>VLOOKUP(A128,'Saude-2.oQuadrimestre-2019-2020'!$A$1:$H$645,3,FALSE)</f>
        <v>244204565.34999999</v>
      </c>
      <c r="H128" s="66">
        <f>VLOOKUP(A128,'Saude-2.oQuadrimestre-2019-2020'!$A$1:$H$645,4,FALSE)</f>
        <v>73633681.150000006</v>
      </c>
      <c r="I128" s="66">
        <f>VLOOKUP(A128,'Saude-2.oQuadrimestre-2019-2020'!$A$1:$H$645,5,FALSE)</f>
        <v>63310989.560000002</v>
      </c>
      <c r="J128" s="67">
        <f t="shared" si="18"/>
        <v>0.25925391472211479</v>
      </c>
      <c r="K128" s="66">
        <f>VLOOKUP(A128,'Saude-2.oQuadrimestre-2019-2020'!$A$1:$H$645,6,FALSE)</f>
        <v>240866946.59</v>
      </c>
      <c r="L128" s="66">
        <f>VLOOKUP(A128,'Saude-2.oQuadrimestre-2019-2020'!$A$1:$H$645,7,FALSE)</f>
        <v>80000169.689999998</v>
      </c>
      <c r="M128" s="66">
        <f>VLOOKUP(A128,'Saude-2.oQuadrimestre-2019-2020'!$A$1:$H$645,8,FALSE)</f>
        <v>69985574.769999996</v>
      </c>
      <c r="N128" s="67">
        <f t="shared" si="19"/>
        <v>0.29055698907965299</v>
      </c>
      <c r="O128" s="68">
        <f>VLOOKUP(A128,'Ensino-2.oQuadrimestre-2019-202'!$A$1:$H$645,3,FALSE)</f>
        <v>247131277.41999999</v>
      </c>
      <c r="P128" s="68">
        <f>VLOOKUP(A128,'Ensino-2.oQuadrimestre-2019-202'!$A$1:$H$645,4,FALSE)</f>
        <v>80706063.280000001</v>
      </c>
      <c r="Q128" s="68">
        <f>VLOOKUP(A128,'Ensino-2.oQuadrimestre-2019-202'!$A$1:$H$645,5,FALSE)</f>
        <v>59069942.670000002</v>
      </c>
      <c r="R128" s="69">
        <f t="shared" si="20"/>
        <v>0.23902252797249351</v>
      </c>
      <c r="S128" s="68">
        <f>VLOOKUP(A128,'Ensino-2.oQuadrimestre-2019-202'!$A$1:$H$645,6,FALSE)</f>
        <v>243822010.16</v>
      </c>
      <c r="T128" s="68">
        <f>VLOOKUP(A128,'Ensino-2.oQuadrimestre-2019-202'!$A$1:$H$645,7,FALSE)</f>
        <v>95244087.459999993</v>
      </c>
      <c r="U128" s="68">
        <f>VLOOKUP(A128,'Ensino-2.oQuadrimestre-2019-202'!$A$1:$H$645,8,FALSE)</f>
        <v>68345172.390000001</v>
      </c>
      <c r="V128" s="69">
        <f t="shared" si="21"/>
        <v>0.28030764058236901</v>
      </c>
      <c r="W128" s="70">
        <f t="shared" si="12"/>
        <v>10.69714622047648</v>
      </c>
      <c r="X128" s="71">
        <f t="shared" si="13"/>
        <v>-1.3667306977723506</v>
      </c>
      <c r="Y128" s="71">
        <f t="shared" si="14"/>
        <v>8.6461636041674268</v>
      </c>
      <c r="Z128" s="72">
        <f t="shared" si="14"/>
        <v>10.542538122349944</v>
      </c>
      <c r="AA128" s="70">
        <f t="shared" si="15"/>
        <v>-1.3390726153921366</v>
      </c>
      <c r="AB128" s="70">
        <f t="shared" si="16"/>
        <v>18.013546429048414</v>
      </c>
      <c r="AC128" s="70">
        <f t="shared" si="17"/>
        <v>15.702113969903397</v>
      </c>
    </row>
    <row r="129" spans="1:29" ht="15.75" thickBot="1" x14ac:dyDescent="0.3">
      <c r="A129" s="61">
        <f>VLOOKUP(B129,cod_ibge!$C$2:$D$646,2,FALSE)</f>
        <v>3510708</v>
      </c>
      <c r="B129" s="62" t="s">
        <v>129</v>
      </c>
      <c r="C129" s="63">
        <f>VLOOKUP(A129,'[1]2019completo'!$C$3:$F$646,3,FALSE)</f>
        <v>12326</v>
      </c>
      <c r="D129" s="64" t="str">
        <f>VLOOKUP(A129,'[1]2019completo'!$C$3:$F$646,4,FALSE)</f>
        <v>Pequeno</v>
      </c>
      <c r="E129" s="65">
        <f>VLOOKUP(A129,'RCL 2019'!$A$1:$E$645,5,FALSE)</f>
        <v>42168209.490000002</v>
      </c>
      <c r="F129" s="65">
        <f>VLOOKUP(A129,'RCL 2020'!$A$1:$E$645,5,FALSE)</f>
        <v>46890936.32</v>
      </c>
      <c r="G129" s="66">
        <f>VLOOKUP(A129,'Saude-2.oQuadrimestre-2019-2020'!$A$1:$H$645,3,FALSE)</f>
        <v>22646179.609999999</v>
      </c>
      <c r="H129" s="66">
        <f>VLOOKUP(A129,'Saude-2.oQuadrimestre-2019-2020'!$A$1:$H$645,4,FALSE)</f>
        <v>6613849.3899999997</v>
      </c>
      <c r="I129" s="66">
        <f>VLOOKUP(A129,'Saude-2.oQuadrimestre-2019-2020'!$A$1:$H$645,5,FALSE)</f>
        <v>5721128.75</v>
      </c>
      <c r="J129" s="67">
        <f t="shared" si="18"/>
        <v>0.2526310772291892</v>
      </c>
      <c r="K129" s="66">
        <f>VLOOKUP(A129,'Saude-2.oQuadrimestre-2019-2020'!$A$1:$H$645,6,FALSE)</f>
        <v>20559585.43</v>
      </c>
      <c r="L129" s="66">
        <f>VLOOKUP(A129,'Saude-2.oQuadrimestre-2019-2020'!$A$1:$H$645,7,FALSE)</f>
        <v>7084201.9000000004</v>
      </c>
      <c r="M129" s="66">
        <f>VLOOKUP(A129,'Saude-2.oQuadrimestre-2019-2020'!$A$1:$H$645,8,FALSE)</f>
        <v>5530406.79</v>
      </c>
      <c r="N129" s="67">
        <f t="shared" si="19"/>
        <v>0.26899408107374467</v>
      </c>
      <c r="O129" s="68">
        <f>VLOOKUP(A129,'Ensino-2.oQuadrimestre-2019-202'!$A$1:$H$645,3,FALSE)</f>
        <v>23118669.719999999</v>
      </c>
      <c r="P129" s="68">
        <f>VLOOKUP(A129,'Ensino-2.oQuadrimestre-2019-202'!$A$1:$H$645,4,FALSE)</f>
        <v>5534843.9299999997</v>
      </c>
      <c r="Q129" s="68">
        <f>VLOOKUP(A129,'Ensino-2.oQuadrimestre-2019-202'!$A$1:$H$645,5,FALSE)</f>
        <v>5429995.2999999998</v>
      </c>
      <c r="R129" s="69">
        <f t="shared" si="20"/>
        <v>0.23487490265508235</v>
      </c>
      <c r="S129" s="68">
        <f>VLOOKUP(A129,'Ensino-2.oQuadrimestre-2019-202'!$A$1:$H$645,6,FALSE)</f>
        <v>21036862.370000001</v>
      </c>
      <c r="T129" s="68">
        <f>VLOOKUP(A129,'Ensino-2.oQuadrimestre-2019-202'!$A$1:$H$645,7,FALSE)</f>
        <v>5553314.25</v>
      </c>
      <c r="U129" s="68">
        <f>VLOOKUP(A129,'Ensino-2.oQuadrimestre-2019-202'!$A$1:$H$645,8,FALSE)</f>
        <v>5290189.0999999996</v>
      </c>
      <c r="V129" s="69">
        <f t="shared" si="21"/>
        <v>0.25147234444734351</v>
      </c>
      <c r="W129" s="70">
        <f t="shared" si="12"/>
        <v>11.199732896223567</v>
      </c>
      <c r="X129" s="71">
        <f t="shared" si="13"/>
        <v>-9.2138904483412762</v>
      </c>
      <c r="Y129" s="71">
        <f t="shared" si="14"/>
        <v>7.1116301909015913</v>
      </c>
      <c r="Z129" s="72">
        <f t="shared" si="14"/>
        <v>-3.3336421593378747</v>
      </c>
      <c r="AA129" s="70">
        <f t="shared" si="15"/>
        <v>-9.0048751732415759</v>
      </c>
      <c r="AB129" s="70">
        <f t="shared" si="16"/>
        <v>0.33370986126433194</v>
      </c>
      <c r="AC129" s="70">
        <f t="shared" si="17"/>
        <v>-2.5747020444014046</v>
      </c>
    </row>
    <row r="130" spans="1:29" ht="15.75" thickBot="1" x14ac:dyDescent="0.3">
      <c r="A130" s="61">
        <f>VLOOKUP(B130,cod_ibge!$C$2:$D$646,2,FALSE)</f>
        <v>3510807</v>
      </c>
      <c r="B130" s="62" t="s">
        <v>130</v>
      </c>
      <c r="C130" s="63">
        <f>VLOOKUP(A130,'[1]2019completo'!$C$3:$F$646,3,FALSE)</f>
        <v>30380</v>
      </c>
      <c r="D130" s="64" t="str">
        <f>VLOOKUP(A130,'[1]2019completo'!$C$3:$F$646,4,FALSE)</f>
        <v>Médio</v>
      </c>
      <c r="E130" s="65">
        <f>VLOOKUP(A130,'RCL 2019'!$A$1:$E$645,5,FALSE)</f>
        <v>100398471.56999999</v>
      </c>
      <c r="F130" s="65">
        <f>VLOOKUP(A130,'RCL 2020'!$A$1:$E$645,5,FALSE)</f>
        <v>106424766.03</v>
      </c>
      <c r="G130" s="66">
        <f>VLOOKUP(A130,'Saude-2.oQuadrimestre-2019-2020'!$A$1:$H$645,3,FALSE)</f>
        <v>50144987.530000001</v>
      </c>
      <c r="H130" s="66">
        <f>VLOOKUP(A130,'Saude-2.oQuadrimestre-2019-2020'!$A$1:$H$645,4,FALSE)</f>
        <v>13515493.33</v>
      </c>
      <c r="I130" s="66">
        <f>VLOOKUP(A130,'Saude-2.oQuadrimestre-2019-2020'!$A$1:$H$645,5,FALSE)</f>
        <v>11460430.5</v>
      </c>
      <c r="J130" s="67">
        <f t="shared" si="18"/>
        <v>0.22854588393592926</v>
      </c>
      <c r="K130" s="66">
        <f>VLOOKUP(A130,'Saude-2.oQuadrimestre-2019-2020'!$A$1:$H$645,6,FALSE)</f>
        <v>47127890.789999999</v>
      </c>
      <c r="L130" s="66">
        <f>VLOOKUP(A130,'Saude-2.oQuadrimestre-2019-2020'!$A$1:$H$645,7,FALSE)</f>
        <v>14644985.02</v>
      </c>
      <c r="M130" s="66">
        <f>VLOOKUP(A130,'Saude-2.oQuadrimestre-2019-2020'!$A$1:$H$645,8,FALSE)</f>
        <v>11953015.640000001</v>
      </c>
      <c r="N130" s="67">
        <f t="shared" si="19"/>
        <v>0.25362933582710417</v>
      </c>
      <c r="O130" s="68">
        <f>VLOOKUP(A130,'Ensino-2.oQuadrimestre-2019-202'!$A$1:$H$645,3,FALSE)</f>
        <v>50971845.229999997</v>
      </c>
      <c r="P130" s="68">
        <f>VLOOKUP(A130,'Ensino-2.oQuadrimestre-2019-202'!$A$1:$H$645,4,FALSE)</f>
        <v>16092474.380000001</v>
      </c>
      <c r="Q130" s="68">
        <f>VLOOKUP(A130,'Ensino-2.oQuadrimestre-2019-202'!$A$1:$H$645,5,FALSE)</f>
        <v>14644822.73</v>
      </c>
      <c r="R130" s="69">
        <f t="shared" si="20"/>
        <v>0.2873119986910076</v>
      </c>
      <c r="S130" s="68">
        <f>VLOOKUP(A130,'Ensino-2.oQuadrimestre-2019-202'!$A$1:$H$645,6,FALSE)</f>
        <v>47963125.420000002</v>
      </c>
      <c r="T130" s="68">
        <f>VLOOKUP(A130,'Ensino-2.oQuadrimestre-2019-202'!$A$1:$H$645,7,FALSE)</f>
        <v>13666085.279999999</v>
      </c>
      <c r="U130" s="68">
        <f>VLOOKUP(A130,'Ensino-2.oQuadrimestre-2019-202'!$A$1:$H$645,8,FALSE)</f>
        <v>12945177.390000001</v>
      </c>
      <c r="V130" s="69">
        <f t="shared" si="21"/>
        <v>0.26989853719169915</v>
      </c>
      <c r="W130" s="70">
        <f t="shared" si="12"/>
        <v>6.0023766953447542</v>
      </c>
      <c r="X130" s="71">
        <f t="shared" si="13"/>
        <v>-6.0167464159702462</v>
      </c>
      <c r="Y130" s="71">
        <f t="shared" si="14"/>
        <v>8.3570141497750239</v>
      </c>
      <c r="Z130" s="72">
        <f t="shared" si="14"/>
        <v>4.2981381894859938</v>
      </c>
      <c r="AA130" s="70">
        <f t="shared" si="15"/>
        <v>-5.9027092239328667</v>
      </c>
      <c r="AB130" s="70">
        <f t="shared" si="16"/>
        <v>-15.077787558981973</v>
      </c>
      <c r="AC130" s="70">
        <f t="shared" si="17"/>
        <v>-11.605776125362494</v>
      </c>
    </row>
    <row r="131" spans="1:29" ht="15.75" thickBot="1" x14ac:dyDescent="0.3">
      <c r="A131" s="61">
        <f>VLOOKUP(B131,cod_ibge!$C$2:$D$646,2,FALSE)</f>
        <v>3510906</v>
      </c>
      <c r="B131" s="62" t="s">
        <v>131</v>
      </c>
      <c r="C131" s="63">
        <f>VLOOKUP(A131,'[1]2019completo'!$C$3:$F$646,3,FALSE)</f>
        <v>2523</v>
      </c>
      <c r="D131" s="64" t="str">
        <f>VLOOKUP(A131,'[1]2019completo'!$C$3:$F$646,4,FALSE)</f>
        <v>Muito Pequeno</v>
      </c>
      <c r="E131" s="65">
        <f>VLOOKUP(A131,'RCL 2019'!$A$1:$E$645,5,FALSE)</f>
        <v>15873794.34</v>
      </c>
      <c r="F131" s="65">
        <f>VLOOKUP(A131,'RCL 2020'!$A$1:$E$645,5,FALSE)</f>
        <v>17353152.050000001</v>
      </c>
      <c r="G131" s="66">
        <f>VLOOKUP(A131,'Saude-2.oQuadrimestre-2019-2020'!$A$1:$H$645,3,FALSE)</f>
        <v>8650774.0099999998</v>
      </c>
      <c r="H131" s="66">
        <f>VLOOKUP(A131,'Saude-2.oQuadrimestre-2019-2020'!$A$1:$H$645,4,FALSE)</f>
        <v>2463547.23</v>
      </c>
      <c r="I131" s="66">
        <f>VLOOKUP(A131,'Saude-2.oQuadrimestre-2019-2020'!$A$1:$H$645,5,FALSE)</f>
        <v>2287276.58</v>
      </c>
      <c r="J131" s="67">
        <f t="shared" si="18"/>
        <v>0.26440137927033885</v>
      </c>
      <c r="K131" s="66">
        <f>VLOOKUP(A131,'Saude-2.oQuadrimestre-2019-2020'!$A$1:$H$645,6,FALSE)</f>
        <v>8224196.21</v>
      </c>
      <c r="L131" s="66">
        <f>VLOOKUP(A131,'Saude-2.oQuadrimestre-2019-2020'!$A$1:$H$645,7,FALSE)</f>
        <v>2566365.36</v>
      </c>
      <c r="M131" s="66">
        <f>VLOOKUP(A131,'Saude-2.oQuadrimestre-2019-2020'!$A$1:$H$645,8,FALSE)</f>
        <v>2302068.14</v>
      </c>
      <c r="N131" s="67">
        <f t="shared" si="19"/>
        <v>0.27991405861655627</v>
      </c>
      <c r="O131" s="68">
        <f>VLOOKUP(A131,'Ensino-2.oQuadrimestre-2019-202'!$A$1:$H$645,3,FALSE)</f>
        <v>9020141.5899999999</v>
      </c>
      <c r="P131" s="68">
        <f>VLOOKUP(A131,'Ensino-2.oQuadrimestre-2019-202'!$A$1:$H$645,4,FALSE)</f>
        <v>2625815.5099999998</v>
      </c>
      <c r="Q131" s="68">
        <f>VLOOKUP(A131,'Ensino-2.oQuadrimestre-2019-202'!$A$1:$H$645,5,FALSE)</f>
        <v>2462159.85</v>
      </c>
      <c r="R131" s="69">
        <f t="shared" si="20"/>
        <v>0.27296243916277596</v>
      </c>
      <c r="S131" s="68">
        <f>VLOOKUP(A131,'Ensino-2.oQuadrimestre-2019-202'!$A$1:$H$645,6,FALSE)</f>
        <v>8582153.9100000001</v>
      </c>
      <c r="T131" s="68">
        <f>VLOOKUP(A131,'Ensino-2.oQuadrimestre-2019-202'!$A$1:$H$645,7,FALSE)</f>
        <v>2947877.46</v>
      </c>
      <c r="U131" s="68">
        <f>VLOOKUP(A131,'Ensino-2.oQuadrimestre-2019-202'!$A$1:$H$645,8,FALSE)</f>
        <v>2796792.82</v>
      </c>
      <c r="V131" s="69">
        <f t="shared" si="21"/>
        <v>0.32588471953889719</v>
      </c>
      <c r="W131" s="70">
        <f t="shared" si="12"/>
        <v>9.3194965130183292</v>
      </c>
      <c r="X131" s="71">
        <f t="shared" si="13"/>
        <v>-4.9310940212620329</v>
      </c>
      <c r="Y131" s="71">
        <f t="shared" si="14"/>
        <v>4.1735806299114424</v>
      </c>
      <c r="Z131" s="72">
        <f t="shared" si="14"/>
        <v>0.64668873582398401</v>
      </c>
      <c r="AA131" s="70">
        <f t="shared" si="15"/>
        <v>-4.8556630251299602</v>
      </c>
      <c r="AB131" s="70">
        <f t="shared" si="16"/>
        <v>12.265216226101133</v>
      </c>
      <c r="AC131" s="70">
        <f t="shared" si="17"/>
        <v>13.591033498495223</v>
      </c>
    </row>
    <row r="132" spans="1:29" ht="15.75" thickBot="1" x14ac:dyDescent="0.3">
      <c r="A132" s="61">
        <f>VLOOKUP(B132,cod_ibge!$C$2:$D$646,2,FALSE)</f>
        <v>3511003</v>
      </c>
      <c r="B132" s="62" t="s">
        <v>132</v>
      </c>
      <c r="C132" s="63">
        <f>VLOOKUP(A132,'[1]2019completo'!$C$3:$F$646,3,FALSE)</f>
        <v>21006</v>
      </c>
      <c r="D132" s="64" t="str">
        <f>VLOOKUP(A132,'[1]2019completo'!$C$3:$F$646,4,FALSE)</f>
        <v>Médio</v>
      </c>
      <c r="E132" s="65">
        <f>VLOOKUP(A132,'RCL 2019'!$A$1:$E$645,5,FALSE)</f>
        <v>86610067.680000007</v>
      </c>
      <c r="F132" s="65">
        <f>VLOOKUP(A132,'RCL 2020'!$A$1:$E$645,5,FALSE)</f>
        <v>92541831.609999999</v>
      </c>
      <c r="G132" s="66">
        <f>VLOOKUP(A132,'Saude-2.oQuadrimestre-2019-2020'!$A$1:$H$645,3,FALSE)</f>
        <v>48625511.219999999</v>
      </c>
      <c r="H132" s="66">
        <f>VLOOKUP(A132,'Saude-2.oQuadrimestre-2019-2020'!$A$1:$H$645,4,FALSE)</f>
        <v>20260055.079999998</v>
      </c>
      <c r="I132" s="66">
        <f>VLOOKUP(A132,'Saude-2.oQuadrimestre-2019-2020'!$A$1:$H$645,5,FALSE)</f>
        <v>15961164.58</v>
      </c>
      <c r="J132" s="67">
        <f t="shared" si="18"/>
        <v>0.32824672028198781</v>
      </c>
      <c r="K132" s="66">
        <f>VLOOKUP(A132,'Saude-2.oQuadrimestre-2019-2020'!$A$1:$H$645,6,FALSE)</f>
        <v>45856711.329999998</v>
      </c>
      <c r="L132" s="66">
        <f>VLOOKUP(A132,'Saude-2.oQuadrimestre-2019-2020'!$A$1:$H$645,7,FALSE)</f>
        <v>18284000.780000001</v>
      </c>
      <c r="M132" s="66">
        <f>VLOOKUP(A132,'Saude-2.oQuadrimestre-2019-2020'!$A$1:$H$645,8,FALSE)</f>
        <v>14479962.18</v>
      </c>
      <c r="N132" s="67">
        <f t="shared" si="19"/>
        <v>0.31576538657116998</v>
      </c>
      <c r="O132" s="68">
        <f>VLOOKUP(A132,'Ensino-2.oQuadrimestre-2019-202'!$A$1:$H$645,3,FALSE)</f>
        <v>49334246.390000001</v>
      </c>
      <c r="P132" s="68">
        <f>VLOOKUP(A132,'Ensino-2.oQuadrimestre-2019-202'!$A$1:$H$645,4,FALSE)</f>
        <v>17657656.460000001</v>
      </c>
      <c r="Q132" s="68">
        <f>VLOOKUP(A132,'Ensino-2.oQuadrimestre-2019-202'!$A$1:$H$645,5,FALSE)</f>
        <v>14940055.01</v>
      </c>
      <c r="R132" s="69">
        <f t="shared" si="20"/>
        <v>0.30283334809444529</v>
      </c>
      <c r="S132" s="68">
        <f>VLOOKUP(A132,'Ensino-2.oQuadrimestre-2019-202'!$A$1:$H$645,6,FALSE)</f>
        <v>46572626.729999997</v>
      </c>
      <c r="T132" s="68">
        <f>VLOOKUP(A132,'Ensino-2.oQuadrimestre-2019-202'!$A$1:$H$645,7,FALSE)</f>
        <v>17672873.550000001</v>
      </c>
      <c r="U132" s="68">
        <f>VLOOKUP(A132,'Ensino-2.oQuadrimestre-2019-202'!$A$1:$H$645,8,FALSE)</f>
        <v>15644284.470000001</v>
      </c>
      <c r="V132" s="69">
        <f t="shared" si="21"/>
        <v>0.33591157657256754</v>
      </c>
      <c r="W132" s="70">
        <f t="shared" si="12"/>
        <v>6.8488157195722348</v>
      </c>
      <c r="X132" s="71">
        <f t="shared" si="13"/>
        <v>-5.6941301397797437</v>
      </c>
      <c r="Y132" s="71">
        <f t="shared" si="14"/>
        <v>-9.7534497917070677</v>
      </c>
      <c r="Z132" s="72">
        <f t="shared" si="14"/>
        <v>-9.2800396398143032</v>
      </c>
      <c r="AA132" s="70">
        <f t="shared" si="15"/>
        <v>-5.5977740861159297</v>
      </c>
      <c r="AB132" s="70">
        <f t="shared" si="16"/>
        <v>8.6178423702325507E-2</v>
      </c>
      <c r="AC132" s="70">
        <f t="shared" si="17"/>
        <v>4.7137005822845417</v>
      </c>
    </row>
    <row r="133" spans="1:29" ht="15.75" thickBot="1" x14ac:dyDescent="0.3">
      <c r="A133" s="61">
        <f>VLOOKUP(B133,cod_ibge!$C$2:$D$646,2,FALSE)</f>
        <v>3511102</v>
      </c>
      <c r="B133" s="62" t="s">
        <v>133</v>
      </c>
      <c r="C133" s="63">
        <f>VLOOKUP(A133,'[1]2019completo'!$C$3:$F$646,3,FALSE)</f>
        <v>121862</v>
      </c>
      <c r="D133" s="64" t="str">
        <f>VLOOKUP(A133,'[1]2019completo'!$C$3:$F$646,4,FALSE)</f>
        <v>Médio</v>
      </c>
      <c r="E133" s="65">
        <f>VLOOKUP(A133,'RCL 2019'!$A$1:$E$645,5,FALSE)</f>
        <v>420302656.5</v>
      </c>
      <c r="F133" s="65">
        <f>VLOOKUP(A133,'RCL 2020'!$A$1:$E$645,5,FALSE)</f>
        <v>441814295.27999997</v>
      </c>
      <c r="G133" s="66">
        <f>VLOOKUP(A133,'Saude-2.oQuadrimestre-2019-2020'!$A$1:$H$645,3,FALSE)</f>
        <v>177938908.36000001</v>
      </c>
      <c r="H133" s="66">
        <f>VLOOKUP(A133,'Saude-2.oQuadrimestre-2019-2020'!$A$1:$H$645,4,FALSE)</f>
        <v>45867089.32</v>
      </c>
      <c r="I133" s="66">
        <f>VLOOKUP(A133,'Saude-2.oQuadrimestre-2019-2020'!$A$1:$H$645,5,FALSE)</f>
        <v>36892741.100000001</v>
      </c>
      <c r="J133" s="67">
        <f t="shared" si="18"/>
        <v>0.2073337497685433</v>
      </c>
      <c r="K133" s="66">
        <f>VLOOKUP(A133,'Saude-2.oQuadrimestre-2019-2020'!$A$1:$H$645,6,FALSE)</f>
        <v>172463348.87</v>
      </c>
      <c r="L133" s="66">
        <f>VLOOKUP(A133,'Saude-2.oQuadrimestre-2019-2020'!$A$1:$H$645,7,FALSE)</f>
        <v>33968003.909999996</v>
      </c>
      <c r="M133" s="66">
        <f>VLOOKUP(A133,'Saude-2.oQuadrimestre-2019-2020'!$A$1:$H$645,8,FALSE)</f>
        <v>23498250.329999998</v>
      </c>
      <c r="N133" s="67">
        <f t="shared" si="19"/>
        <v>0.13625069027108239</v>
      </c>
      <c r="O133" s="68">
        <f>VLOOKUP(A133,'Ensino-2.oQuadrimestre-2019-202'!$A$1:$H$645,3,FALSE)</f>
        <v>179946991.34</v>
      </c>
      <c r="P133" s="68">
        <f>VLOOKUP(A133,'Ensino-2.oQuadrimestre-2019-202'!$A$1:$H$645,4,FALSE)</f>
        <v>58453555.039999999</v>
      </c>
      <c r="Q133" s="68">
        <f>VLOOKUP(A133,'Ensino-2.oQuadrimestre-2019-202'!$A$1:$H$645,5,FALSE)</f>
        <v>56061176.850000001</v>
      </c>
      <c r="R133" s="69">
        <f t="shared" si="20"/>
        <v>0.31154272951457951</v>
      </c>
      <c r="S133" s="68">
        <f>VLOOKUP(A133,'Ensino-2.oQuadrimestre-2019-202'!$A$1:$H$645,6,FALSE)</f>
        <v>174491775.84</v>
      </c>
      <c r="T133" s="68">
        <f>VLOOKUP(A133,'Ensino-2.oQuadrimestre-2019-202'!$A$1:$H$645,7,FALSE)</f>
        <v>54788524.719999999</v>
      </c>
      <c r="U133" s="68">
        <f>VLOOKUP(A133,'Ensino-2.oQuadrimestre-2019-202'!$A$1:$H$645,8,FALSE)</f>
        <v>52041193.630000003</v>
      </c>
      <c r="V133" s="69">
        <f t="shared" si="21"/>
        <v>0.29824439220401483</v>
      </c>
      <c r="W133" s="70">
        <f t="shared" si="12"/>
        <v>5.1181305774116543</v>
      </c>
      <c r="X133" s="71">
        <f t="shared" si="13"/>
        <v>-3.0772131516745298</v>
      </c>
      <c r="Y133" s="71">
        <f t="shared" si="14"/>
        <v>-25.94253436703579</v>
      </c>
      <c r="Z133" s="72">
        <f t="shared" si="14"/>
        <v>-36.30657514358564</v>
      </c>
      <c r="AA133" s="70">
        <f t="shared" si="15"/>
        <v>-3.0315680520007522</v>
      </c>
      <c r="AB133" s="70">
        <f t="shared" si="16"/>
        <v>-6.2699870307152503</v>
      </c>
      <c r="AC133" s="70">
        <f t="shared" si="17"/>
        <v>-7.1707078692908297</v>
      </c>
    </row>
    <row r="134" spans="1:29" ht="15.75" thickBot="1" x14ac:dyDescent="0.3">
      <c r="A134" s="61">
        <f>VLOOKUP(B134,cod_ibge!$C$2:$D$646,2,FALSE)</f>
        <v>3511201</v>
      </c>
      <c r="B134" s="62" t="s">
        <v>134</v>
      </c>
      <c r="C134" s="63">
        <f>VLOOKUP(A134,'[1]2019completo'!$C$3:$F$646,3,FALSE)</f>
        <v>7804</v>
      </c>
      <c r="D134" s="64" t="str">
        <f>VLOOKUP(A134,'[1]2019completo'!$C$3:$F$646,4,FALSE)</f>
        <v>Pequeno</v>
      </c>
      <c r="E134" s="65">
        <f>VLOOKUP(A134,'RCL 2019'!$A$1:$E$645,5,FALSE)</f>
        <v>20693150.59</v>
      </c>
      <c r="F134" s="65">
        <f>VLOOKUP(A134,'RCL 2020'!$A$1:$E$645,5,FALSE)</f>
        <v>22539524.190000001</v>
      </c>
      <c r="G134" s="66">
        <f>VLOOKUP(A134,'Saude-2.oQuadrimestre-2019-2020'!$A$1:$H$645,3,FALSE)</f>
        <v>11095454.5</v>
      </c>
      <c r="H134" s="66">
        <f>VLOOKUP(A134,'Saude-2.oQuadrimestre-2019-2020'!$A$1:$H$645,4,FALSE)</f>
        <v>3486914.61</v>
      </c>
      <c r="I134" s="66">
        <f>VLOOKUP(A134,'Saude-2.oQuadrimestre-2019-2020'!$A$1:$H$645,5,FALSE)</f>
        <v>3213106.72</v>
      </c>
      <c r="J134" s="67">
        <f t="shared" si="18"/>
        <v>0.28958766132563568</v>
      </c>
      <c r="K134" s="66">
        <f>VLOOKUP(A134,'Saude-2.oQuadrimestre-2019-2020'!$A$1:$H$645,6,FALSE)</f>
        <v>10550728.470000001</v>
      </c>
      <c r="L134" s="66">
        <f>VLOOKUP(A134,'Saude-2.oQuadrimestre-2019-2020'!$A$1:$H$645,7,FALSE)</f>
        <v>3238268.1</v>
      </c>
      <c r="M134" s="66">
        <f>VLOOKUP(A134,'Saude-2.oQuadrimestre-2019-2020'!$A$1:$H$645,8,FALSE)</f>
        <v>3204891.33</v>
      </c>
      <c r="N134" s="67">
        <f t="shared" si="19"/>
        <v>0.30376019429490636</v>
      </c>
      <c r="O134" s="68">
        <f>VLOOKUP(A134,'Ensino-2.oQuadrimestre-2019-202'!$A$1:$H$645,3,FALSE)</f>
        <v>11449822.08</v>
      </c>
      <c r="P134" s="68">
        <f>VLOOKUP(A134,'Ensino-2.oQuadrimestre-2019-202'!$A$1:$H$645,4,FALSE)</f>
        <v>2836905.3</v>
      </c>
      <c r="Q134" s="68">
        <f>VLOOKUP(A134,'Ensino-2.oQuadrimestre-2019-202'!$A$1:$H$645,5,FALSE)</f>
        <v>2756499.4</v>
      </c>
      <c r="R134" s="69">
        <f t="shared" si="20"/>
        <v>0.24074604659708387</v>
      </c>
      <c r="S134" s="68">
        <f>VLOOKUP(A134,'Ensino-2.oQuadrimestre-2019-202'!$A$1:$H$645,6,FALSE)</f>
        <v>10908686.17</v>
      </c>
      <c r="T134" s="68">
        <f>VLOOKUP(A134,'Ensino-2.oQuadrimestre-2019-202'!$A$1:$H$645,7,FALSE)</f>
        <v>2391697.4</v>
      </c>
      <c r="U134" s="68">
        <f>VLOOKUP(A134,'Ensino-2.oQuadrimestre-2019-202'!$A$1:$H$645,8,FALSE)</f>
        <v>2372932.0699999998</v>
      </c>
      <c r="V134" s="69">
        <f t="shared" si="21"/>
        <v>0.21752684356488367</v>
      </c>
      <c r="W134" s="70">
        <f t="shared" si="12"/>
        <v>8.9226316310299545</v>
      </c>
      <c r="X134" s="71">
        <f t="shared" si="13"/>
        <v>-4.909452154483616</v>
      </c>
      <c r="Y134" s="71">
        <f t="shared" si="14"/>
        <v>-7.1308459715909072</v>
      </c>
      <c r="Z134" s="72">
        <f t="shared" si="14"/>
        <v>-0.25568369543605229</v>
      </c>
      <c r="AA134" s="70">
        <f t="shared" si="15"/>
        <v>-4.7261512556184639</v>
      </c>
      <c r="AB134" s="70">
        <f t="shared" si="16"/>
        <v>-15.693435378332859</v>
      </c>
      <c r="AC134" s="70">
        <f t="shared" si="17"/>
        <v>-13.915015907494849</v>
      </c>
    </row>
    <row r="135" spans="1:29" ht="15.75" thickBot="1" x14ac:dyDescent="0.3">
      <c r="A135" s="61">
        <f>VLOOKUP(B135,cod_ibge!$C$2:$D$646,2,FALSE)</f>
        <v>3511300</v>
      </c>
      <c r="B135" s="62" t="s">
        <v>135</v>
      </c>
      <c r="C135" s="63">
        <f>VLOOKUP(A135,'[1]2019completo'!$C$3:$F$646,3,FALSE)</f>
        <v>9237</v>
      </c>
      <c r="D135" s="64" t="str">
        <f>VLOOKUP(A135,'[1]2019completo'!$C$3:$F$646,4,FALSE)</f>
        <v>Pequeno</v>
      </c>
      <c r="E135" s="65">
        <f>VLOOKUP(A135,'RCL 2019'!$A$1:$E$645,5,FALSE)</f>
        <v>41557519.869999997</v>
      </c>
      <c r="F135" s="65">
        <f>VLOOKUP(A135,'RCL 2020'!$A$1:$E$645,5,FALSE)</f>
        <v>43182600.649999999</v>
      </c>
      <c r="G135" s="66">
        <f>VLOOKUP(A135,'Saude-2.oQuadrimestre-2019-2020'!$A$1:$H$645,3,FALSE)</f>
        <v>19790714.920000002</v>
      </c>
      <c r="H135" s="66">
        <f>VLOOKUP(A135,'Saude-2.oQuadrimestre-2019-2020'!$A$1:$H$645,4,FALSE)</f>
        <v>5514197.75</v>
      </c>
      <c r="I135" s="66">
        <f>VLOOKUP(A135,'Saude-2.oQuadrimestre-2019-2020'!$A$1:$H$645,5,FALSE)</f>
        <v>5477178.4900000002</v>
      </c>
      <c r="J135" s="67">
        <f t="shared" si="18"/>
        <v>0.27675495868342281</v>
      </c>
      <c r="K135" s="66">
        <f>VLOOKUP(A135,'Saude-2.oQuadrimestre-2019-2020'!$A$1:$H$645,6,FALSE)</f>
        <v>17058158</v>
      </c>
      <c r="L135" s="66">
        <f>VLOOKUP(A135,'Saude-2.oQuadrimestre-2019-2020'!$A$1:$H$645,7,FALSE)</f>
        <v>6148814.6200000001</v>
      </c>
      <c r="M135" s="66">
        <f>VLOOKUP(A135,'Saude-2.oQuadrimestre-2019-2020'!$A$1:$H$645,8,FALSE)</f>
        <v>5231242.1500000004</v>
      </c>
      <c r="N135" s="67">
        <f t="shared" si="19"/>
        <v>0.30667098698464396</v>
      </c>
      <c r="O135" s="68">
        <f>VLOOKUP(A135,'Ensino-2.oQuadrimestre-2019-202'!$A$1:$H$645,3,FALSE)</f>
        <v>20145082.5</v>
      </c>
      <c r="P135" s="68">
        <f>VLOOKUP(A135,'Ensino-2.oQuadrimestre-2019-202'!$A$1:$H$645,4,FALSE)</f>
        <v>6057425.5099999998</v>
      </c>
      <c r="Q135" s="68">
        <f>VLOOKUP(A135,'Ensino-2.oQuadrimestre-2019-202'!$A$1:$H$645,5,FALSE)</f>
        <v>5647483.6100000003</v>
      </c>
      <c r="R135" s="69">
        <f t="shared" si="20"/>
        <v>0.28034055507094602</v>
      </c>
      <c r="S135" s="68">
        <f>VLOOKUP(A135,'Ensino-2.oQuadrimestre-2019-202'!$A$1:$H$645,6,FALSE)</f>
        <v>17416115.699999999</v>
      </c>
      <c r="T135" s="68">
        <f>VLOOKUP(A135,'Ensino-2.oQuadrimestre-2019-202'!$A$1:$H$645,7,FALSE)</f>
        <v>5094024.93</v>
      </c>
      <c r="U135" s="68">
        <f>VLOOKUP(A135,'Ensino-2.oQuadrimestre-2019-202'!$A$1:$H$645,8,FALSE)</f>
        <v>4894034.83</v>
      </c>
      <c r="V135" s="69">
        <f t="shared" si="21"/>
        <v>0.28100610459311548</v>
      </c>
      <c r="W135" s="70">
        <f t="shared" ref="W135:W198" si="22">(F135-E135)/E135*100</f>
        <v>3.9104373530556438</v>
      </c>
      <c r="X135" s="71">
        <f t="shared" ref="X135:X198" si="23">(K135-G135)/G135*100</f>
        <v>-13.80726735262377</v>
      </c>
      <c r="Y135" s="71">
        <f t="shared" ref="Y135:Z198" si="24">(L135-H135)/H135*100</f>
        <v>11.508779676971145</v>
      </c>
      <c r="Z135" s="72">
        <f t="shared" si="24"/>
        <v>-4.4902013043580737</v>
      </c>
      <c r="AA135" s="70">
        <f t="shared" ref="AA135:AA198" si="25">(S135-O135)/O135*100</f>
        <v>-13.546565520394374</v>
      </c>
      <c r="AB135" s="70">
        <f t="shared" ref="AB135:AB198" si="26">(T135-P135)/P135*100</f>
        <v>-15.9044560830266</v>
      </c>
      <c r="AC135" s="70">
        <f t="shared" ref="AC135:AC198" si="27">(U135-Q135)/Q135*100</f>
        <v>-13.34131857710695</v>
      </c>
    </row>
    <row r="136" spans="1:29" ht="15.75" thickBot="1" x14ac:dyDescent="0.3">
      <c r="A136" s="61">
        <f>VLOOKUP(B136,cod_ibge!$C$2:$D$646,2,FALSE)</f>
        <v>3511409</v>
      </c>
      <c r="B136" s="62" t="s">
        <v>136</v>
      </c>
      <c r="C136" s="63">
        <f>VLOOKUP(A136,'[1]2019completo'!$C$3:$F$646,3,FALSE)</f>
        <v>19985</v>
      </c>
      <c r="D136" s="64" t="str">
        <f>VLOOKUP(A136,'[1]2019completo'!$C$3:$F$646,4,FALSE)</f>
        <v>Pequeno</v>
      </c>
      <c r="E136" s="65">
        <f>VLOOKUP(A136,'RCL 2019'!$A$1:$E$645,5,FALSE)</f>
        <v>59899065.07</v>
      </c>
      <c r="F136" s="65">
        <f>VLOOKUP(A136,'RCL 2020'!$A$1:$E$645,5,FALSE)</f>
        <v>68160619.069999993</v>
      </c>
      <c r="G136" s="66">
        <f>VLOOKUP(A136,'Saude-2.oQuadrimestre-2019-2020'!$A$1:$H$645,3,FALSE)</f>
        <v>30020740.73</v>
      </c>
      <c r="H136" s="66">
        <f>VLOOKUP(A136,'Saude-2.oQuadrimestre-2019-2020'!$A$1:$H$645,4,FALSE)</f>
        <v>8463622.1400000006</v>
      </c>
      <c r="I136" s="66">
        <f>VLOOKUP(A136,'Saude-2.oQuadrimestre-2019-2020'!$A$1:$H$645,5,FALSE)</f>
        <v>7737953.2800000003</v>
      </c>
      <c r="J136" s="67">
        <f t="shared" ref="J136:J199" si="28">+I136/G136</f>
        <v>0.25775357608906008</v>
      </c>
      <c r="K136" s="66">
        <f>VLOOKUP(A136,'Saude-2.oQuadrimestre-2019-2020'!$A$1:$H$645,6,FALSE)</f>
        <v>30729046.100000001</v>
      </c>
      <c r="L136" s="66">
        <f>VLOOKUP(A136,'Saude-2.oQuadrimestre-2019-2020'!$A$1:$H$645,7,FALSE)</f>
        <v>10029973.529999999</v>
      </c>
      <c r="M136" s="66">
        <f>VLOOKUP(A136,'Saude-2.oQuadrimestre-2019-2020'!$A$1:$H$645,8,FALSE)</f>
        <v>8389535.1099999994</v>
      </c>
      <c r="N136" s="67">
        <f t="shared" ref="N136:N199" si="29">+M136/K136</f>
        <v>0.27301645103783417</v>
      </c>
      <c r="O136" s="68">
        <f>VLOOKUP(A136,'Ensino-2.oQuadrimestre-2019-202'!$A$1:$H$645,3,FALSE)</f>
        <v>30729475.899999999</v>
      </c>
      <c r="P136" s="68">
        <f>VLOOKUP(A136,'Ensino-2.oQuadrimestre-2019-202'!$A$1:$H$645,4,FALSE)</f>
        <v>10127777.689999999</v>
      </c>
      <c r="Q136" s="68">
        <f>VLOOKUP(A136,'Ensino-2.oQuadrimestre-2019-202'!$A$1:$H$645,5,FALSE)</f>
        <v>9878172.6600000001</v>
      </c>
      <c r="R136" s="69">
        <f t="shared" ref="R136:R199" si="30">+Q136/O136</f>
        <v>0.32145594321704657</v>
      </c>
      <c r="S136" s="68">
        <f>VLOOKUP(A136,'Ensino-2.oQuadrimestre-2019-202'!$A$1:$H$645,6,FALSE)</f>
        <v>31444961.5</v>
      </c>
      <c r="T136" s="68">
        <f>VLOOKUP(A136,'Ensino-2.oQuadrimestre-2019-202'!$A$1:$H$645,7,FALSE)</f>
        <v>9960395.0299999993</v>
      </c>
      <c r="U136" s="68">
        <f>VLOOKUP(A136,'Ensino-2.oQuadrimestre-2019-202'!$A$1:$H$645,8,FALSE)</f>
        <v>9767658.1500000004</v>
      </c>
      <c r="V136" s="69">
        <f t="shared" ref="V136:V199" si="31">+U136/S136</f>
        <v>0.31062713020017535</v>
      </c>
      <c r="W136" s="70">
        <f t="shared" si="22"/>
        <v>13.792459014753019</v>
      </c>
      <c r="X136" s="71">
        <f t="shared" si="23"/>
        <v>2.3593867199025671</v>
      </c>
      <c r="Y136" s="71">
        <f t="shared" si="24"/>
        <v>18.506868148062182</v>
      </c>
      <c r="Z136" s="72">
        <f t="shared" si="24"/>
        <v>8.4205965895932522</v>
      </c>
      <c r="AA136" s="70">
        <f t="shared" si="25"/>
        <v>2.3283364881598958</v>
      </c>
      <c r="AB136" s="70">
        <f t="shared" si="26"/>
        <v>-1.6527086703855183</v>
      </c>
      <c r="AC136" s="70">
        <f t="shared" si="27"/>
        <v>-1.1187748362357515</v>
      </c>
    </row>
    <row r="137" spans="1:29" ht="15.75" thickBot="1" x14ac:dyDescent="0.3">
      <c r="A137" s="61">
        <f>VLOOKUP(B137,cod_ibge!$C$2:$D$646,2,FALSE)</f>
        <v>3511508</v>
      </c>
      <c r="B137" s="62" t="s">
        <v>137</v>
      </c>
      <c r="C137" s="63">
        <f>VLOOKUP(A137,'[1]2019completo'!$C$3:$F$646,3,FALSE)</f>
        <v>48949</v>
      </c>
      <c r="D137" s="64" t="str">
        <f>VLOOKUP(A137,'[1]2019completo'!$C$3:$F$646,4,FALSE)</f>
        <v>Médio</v>
      </c>
      <c r="E137" s="65">
        <f>VLOOKUP(A137,'RCL 2019'!$A$1:$E$645,5,FALSE)</f>
        <v>143538543.24000001</v>
      </c>
      <c r="F137" s="65">
        <f>VLOOKUP(A137,'RCL 2020'!$A$1:$E$645,5,FALSE)</f>
        <v>155293796.53999999</v>
      </c>
      <c r="G137" s="66">
        <f>VLOOKUP(A137,'Saude-2.oQuadrimestre-2019-2020'!$A$1:$H$645,3,FALSE)</f>
        <v>61927559.450000003</v>
      </c>
      <c r="H137" s="66">
        <f>VLOOKUP(A137,'Saude-2.oQuadrimestre-2019-2020'!$A$1:$H$645,4,FALSE)</f>
        <v>23389612.920000002</v>
      </c>
      <c r="I137" s="66">
        <f>VLOOKUP(A137,'Saude-2.oQuadrimestre-2019-2020'!$A$1:$H$645,5,FALSE)</f>
        <v>18408574.989999998</v>
      </c>
      <c r="J137" s="67">
        <f t="shared" si="28"/>
        <v>0.29725981701027615</v>
      </c>
      <c r="K137" s="66">
        <f>VLOOKUP(A137,'Saude-2.oQuadrimestre-2019-2020'!$A$1:$H$645,6,FALSE)</f>
        <v>58833176.859999999</v>
      </c>
      <c r="L137" s="66">
        <f>VLOOKUP(A137,'Saude-2.oQuadrimestre-2019-2020'!$A$1:$H$645,7,FALSE)</f>
        <v>23825167.210000001</v>
      </c>
      <c r="M137" s="66">
        <f>VLOOKUP(A137,'Saude-2.oQuadrimestre-2019-2020'!$A$1:$H$645,8,FALSE)</f>
        <v>19610680.219999999</v>
      </c>
      <c r="N137" s="67">
        <f t="shared" si="29"/>
        <v>0.33332689592244463</v>
      </c>
      <c r="O137" s="68">
        <f>VLOOKUP(A137,'Ensino-2.oQuadrimestre-2019-202'!$A$1:$H$645,3,FALSE)</f>
        <v>63108784.729999997</v>
      </c>
      <c r="P137" s="68">
        <f>VLOOKUP(A137,'Ensino-2.oQuadrimestre-2019-202'!$A$1:$H$645,4,FALSE)</f>
        <v>16063394.810000001</v>
      </c>
      <c r="Q137" s="68">
        <f>VLOOKUP(A137,'Ensino-2.oQuadrimestre-2019-202'!$A$1:$H$645,5,FALSE)</f>
        <v>15701708.699999999</v>
      </c>
      <c r="R137" s="69">
        <f t="shared" si="30"/>
        <v>0.24880385143173078</v>
      </c>
      <c r="S137" s="68">
        <f>VLOOKUP(A137,'Ensino-2.oQuadrimestre-2019-202'!$A$1:$H$645,6,FALSE)</f>
        <v>60026369.200000003</v>
      </c>
      <c r="T137" s="68">
        <f>VLOOKUP(A137,'Ensino-2.oQuadrimestre-2019-202'!$A$1:$H$645,7,FALSE)</f>
        <v>15411172.18</v>
      </c>
      <c r="U137" s="68">
        <f>VLOOKUP(A137,'Ensino-2.oQuadrimestre-2019-202'!$A$1:$H$645,8,FALSE)</f>
        <v>14548340.970000001</v>
      </c>
      <c r="V137" s="69">
        <f t="shared" si="31"/>
        <v>0.24236583294796382</v>
      </c>
      <c r="W137" s="70">
        <f t="shared" si="22"/>
        <v>8.1896144649767741</v>
      </c>
      <c r="X137" s="71">
        <f t="shared" si="23"/>
        <v>-4.996777876412831</v>
      </c>
      <c r="Y137" s="71">
        <f t="shared" si="24"/>
        <v>1.8621697224735394</v>
      </c>
      <c r="Z137" s="72">
        <f t="shared" si="24"/>
        <v>6.5301373444333111</v>
      </c>
      <c r="AA137" s="70">
        <f t="shared" si="25"/>
        <v>-4.8842891575041012</v>
      </c>
      <c r="AB137" s="70">
        <f t="shared" si="26"/>
        <v>-4.0603038007505763</v>
      </c>
      <c r="AC137" s="70">
        <f t="shared" si="27"/>
        <v>-7.3454918317265596</v>
      </c>
    </row>
    <row r="138" spans="1:29" ht="15.75" thickBot="1" x14ac:dyDescent="0.3">
      <c r="A138" s="61">
        <f>VLOOKUP(B138,cod_ibge!$C$2:$D$646,2,FALSE)</f>
        <v>3511607</v>
      </c>
      <c r="B138" s="62" t="s">
        <v>138</v>
      </c>
      <c r="C138" s="63">
        <f>VLOOKUP(A138,'[1]2019completo'!$C$3:$F$646,3,FALSE)</f>
        <v>18148</v>
      </c>
      <c r="D138" s="64" t="str">
        <f>VLOOKUP(A138,'[1]2019completo'!$C$3:$F$646,4,FALSE)</f>
        <v>Pequeno</v>
      </c>
      <c r="E138" s="65">
        <f>VLOOKUP(A138,'RCL 2019'!$A$1:$E$645,5,FALSE)</f>
        <v>56070609.950000003</v>
      </c>
      <c r="F138" s="65">
        <f>VLOOKUP(A138,'RCL 2020'!$A$1:$E$645,5,FALSE)</f>
        <v>63088573.880000003</v>
      </c>
      <c r="G138" s="66">
        <f>VLOOKUP(A138,'Saude-2.oQuadrimestre-2019-2020'!$A$1:$H$645,3,FALSE)</f>
        <v>24880578.02</v>
      </c>
      <c r="H138" s="66">
        <f>VLOOKUP(A138,'Saude-2.oQuadrimestre-2019-2020'!$A$1:$H$645,4,FALSE)</f>
        <v>11192386.92</v>
      </c>
      <c r="I138" s="66">
        <f>VLOOKUP(A138,'Saude-2.oQuadrimestre-2019-2020'!$A$1:$H$645,5,FALSE)</f>
        <v>8482097.9100000001</v>
      </c>
      <c r="J138" s="67">
        <f t="shared" si="28"/>
        <v>0.34091241381859183</v>
      </c>
      <c r="K138" s="66">
        <f>VLOOKUP(A138,'Saude-2.oQuadrimestre-2019-2020'!$A$1:$H$645,6,FALSE)</f>
        <v>23713881.82</v>
      </c>
      <c r="L138" s="66">
        <f>VLOOKUP(A138,'Saude-2.oQuadrimestre-2019-2020'!$A$1:$H$645,7,FALSE)</f>
        <v>11365900.210000001</v>
      </c>
      <c r="M138" s="66">
        <f>VLOOKUP(A138,'Saude-2.oQuadrimestre-2019-2020'!$A$1:$H$645,8,FALSE)</f>
        <v>8422543.3000000007</v>
      </c>
      <c r="N138" s="67">
        <f t="shared" si="29"/>
        <v>0.35517353775865285</v>
      </c>
      <c r="O138" s="68">
        <f>VLOOKUP(A138,'Ensino-2.oQuadrimestre-2019-202'!$A$1:$H$645,3,FALSE)</f>
        <v>25589313.190000001</v>
      </c>
      <c r="P138" s="68">
        <f>VLOOKUP(A138,'Ensino-2.oQuadrimestre-2019-202'!$A$1:$H$645,4,FALSE)</f>
        <v>6955899.5999999996</v>
      </c>
      <c r="Q138" s="68">
        <f>VLOOKUP(A138,'Ensino-2.oQuadrimestre-2019-202'!$A$1:$H$645,5,FALSE)</f>
        <v>6526666.1100000003</v>
      </c>
      <c r="R138" s="69">
        <f t="shared" si="30"/>
        <v>0.25505436826458255</v>
      </c>
      <c r="S138" s="68">
        <f>VLOOKUP(A138,'Ensino-2.oQuadrimestre-2019-202'!$A$1:$H$645,6,FALSE)</f>
        <v>24429797.219999999</v>
      </c>
      <c r="T138" s="68">
        <f>VLOOKUP(A138,'Ensino-2.oQuadrimestre-2019-202'!$A$1:$H$645,7,FALSE)</f>
        <v>7198371.5</v>
      </c>
      <c r="U138" s="68">
        <f>VLOOKUP(A138,'Ensino-2.oQuadrimestre-2019-202'!$A$1:$H$645,8,FALSE)</f>
        <v>6118415.2599999998</v>
      </c>
      <c r="V138" s="69">
        <f t="shared" si="31"/>
        <v>0.25044887621871142</v>
      </c>
      <c r="W138" s="70">
        <f t="shared" si="22"/>
        <v>12.516296748435851</v>
      </c>
      <c r="X138" s="71">
        <f t="shared" si="23"/>
        <v>-4.6891844677489507</v>
      </c>
      <c r="Y138" s="71">
        <f t="shared" si="24"/>
        <v>1.5502795895122699</v>
      </c>
      <c r="Z138" s="72">
        <f t="shared" si="24"/>
        <v>-0.70212122793097309</v>
      </c>
      <c r="AA138" s="70">
        <f t="shared" si="25"/>
        <v>-4.5312508444076869</v>
      </c>
      <c r="AB138" s="70">
        <f t="shared" si="26"/>
        <v>3.4858453103607245</v>
      </c>
      <c r="AC138" s="70">
        <f t="shared" si="27"/>
        <v>-6.2551208092978507</v>
      </c>
    </row>
    <row r="139" spans="1:29" ht="15.75" thickBot="1" x14ac:dyDescent="0.3">
      <c r="A139" s="61">
        <f>VLOOKUP(B139,cod_ibge!$C$2:$D$646,2,FALSE)</f>
        <v>3511706</v>
      </c>
      <c r="B139" s="62" t="s">
        <v>139</v>
      </c>
      <c r="C139" s="63">
        <f>VLOOKUP(A139,'[1]2019completo'!$C$3:$F$646,3,FALSE)</f>
        <v>17190</v>
      </c>
      <c r="D139" s="64" t="str">
        <f>VLOOKUP(A139,'[1]2019completo'!$C$3:$F$646,4,FALSE)</f>
        <v>Pequeno</v>
      </c>
      <c r="E139" s="65">
        <f>VLOOKUP(A139,'RCL 2019'!$A$1:$E$645,5,FALSE)</f>
        <v>45277159.07</v>
      </c>
      <c r="F139" s="65">
        <f>VLOOKUP(A139,'RCL 2020'!$A$1:$E$645,5,FALSE)</f>
        <v>50682450.030000001</v>
      </c>
      <c r="G139" s="66">
        <f>VLOOKUP(A139,'Saude-2.oQuadrimestre-2019-2020'!$A$1:$H$645,3,FALSE)</f>
        <v>21795570.23</v>
      </c>
      <c r="H139" s="66">
        <f>VLOOKUP(A139,'Saude-2.oQuadrimestre-2019-2020'!$A$1:$H$645,4,FALSE)</f>
        <v>6116056.4699999997</v>
      </c>
      <c r="I139" s="66">
        <f>VLOOKUP(A139,'Saude-2.oQuadrimestre-2019-2020'!$A$1:$H$645,5,FALSE)</f>
        <v>4577592.17</v>
      </c>
      <c r="J139" s="67">
        <f t="shared" si="28"/>
        <v>0.21002396916871122</v>
      </c>
      <c r="K139" s="66">
        <f>VLOOKUP(A139,'Saude-2.oQuadrimestre-2019-2020'!$A$1:$H$645,6,FALSE)</f>
        <v>20932987.530000001</v>
      </c>
      <c r="L139" s="66">
        <f>VLOOKUP(A139,'Saude-2.oQuadrimestre-2019-2020'!$A$1:$H$645,7,FALSE)</f>
        <v>6408641.7599999998</v>
      </c>
      <c r="M139" s="66">
        <f>VLOOKUP(A139,'Saude-2.oQuadrimestre-2019-2020'!$A$1:$H$645,8,FALSE)</f>
        <v>4653596.46</v>
      </c>
      <c r="N139" s="67">
        <f t="shared" si="29"/>
        <v>0.22230923576153297</v>
      </c>
      <c r="O139" s="68">
        <f>VLOOKUP(A139,'Ensino-2.oQuadrimestre-2019-202'!$A$1:$H$645,3,FALSE)</f>
        <v>22504305.399999999</v>
      </c>
      <c r="P139" s="68">
        <f>VLOOKUP(A139,'Ensino-2.oQuadrimestre-2019-202'!$A$1:$H$645,4,FALSE)</f>
        <v>7067394.4699999997</v>
      </c>
      <c r="Q139" s="68">
        <f>VLOOKUP(A139,'Ensino-2.oQuadrimestre-2019-202'!$A$1:$H$645,5,FALSE)</f>
        <v>6132622.3600000003</v>
      </c>
      <c r="R139" s="69">
        <f t="shared" si="30"/>
        <v>0.27250884890675192</v>
      </c>
      <c r="S139" s="68">
        <f>VLOOKUP(A139,'Ensino-2.oQuadrimestre-2019-202'!$A$1:$H$645,6,FALSE)</f>
        <v>21648902.93</v>
      </c>
      <c r="T139" s="68">
        <f>VLOOKUP(A139,'Ensino-2.oQuadrimestre-2019-202'!$A$1:$H$645,7,FALSE)</f>
        <v>6662148.0700000003</v>
      </c>
      <c r="U139" s="68">
        <f>VLOOKUP(A139,'Ensino-2.oQuadrimestre-2019-202'!$A$1:$H$645,8,FALSE)</f>
        <v>5701283.5599999996</v>
      </c>
      <c r="V139" s="69">
        <f t="shared" si="31"/>
        <v>0.26335207739785454</v>
      </c>
      <c r="W139" s="70">
        <f t="shared" si="22"/>
        <v>11.938229056384127</v>
      </c>
      <c r="X139" s="71">
        <f t="shared" si="23"/>
        <v>-3.9576055634126863</v>
      </c>
      <c r="Y139" s="71">
        <f t="shared" si="24"/>
        <v>4.7838879747949754</v>
      </c>
      <c r="Z139" s="72">
        <f t="shared" si="24"/>
        <v>1.6603552080962258</v>
      </c>
      <c r="AA139" s="70">
        <f t="shared" si="25"/>
        <v>-3.8010614182297711</v>
      </c>
      <c r="AB139" s="70">
        <f t="shared" si="26"/>
        <v>-5.7340283143980137</v>
      </c>
      <c r="AC139" s="70">
        <f t="shared" si="27"/>
        <v>-7.0335131478730206</v>
      </c>
    </row>
    <row r="140" spans="1:29" ht="15.75" thickBot="1" x14ac:dyDescent="0.3">
      <c r="A140" s="61">
        <f>VLOOKUP(B140,cod_ibge!$C$2:$D$646,2,FALSE)</f>
        <v>3557204</v>
      </c>
      <c r="B140" s="62" t="s">
        <v>140</v>
      </c>
      <c r="C140" s="63">
        <f>VLOOKUP(A140,'[1]2019completo'!$C$3:$F$646,3,FALSE)</f>
        <v>12418</v>
      </c>
      <c r="D140" s="64" t="str">
        <f>VLOOKUP(A140,'[1]2019completo'!$C$3:$F$646,4,FALSE)</f>
        <v>Pequeno</v>
      </c>
      <c r="E140" s="65">
        <f>VLOOKUP(A140,'RCL 2019'!$A$1:$E$645,5,FALSE)</f>
        <v>40055735.240000002</v>
      </c>
      <c r="F140" s="65">
        <f>VLOOKUP(A140,'RCL 2020'!$A$1:$E$645,5,FALSE)</f>
        <v>43148109.950000003</v>
      </c>
      <c r="G140" s="66">
        <f>VLOOKUP(A140,'Saude-2.oQuadrimestre-2019-2020'!$A$1:$H$645,3,FALSE)</f>
        <v>20991144.699999999</v>
      </c>
      <c r="H140" s="66">
        <f>VLOOKUP(A140,'Saude-2.oQuadrimestre-2019-2020'!$A$1:$H$645,4,FALSE)</f>
        <v>5337792.59</v>
      </c>
      <c r="I140" s="66">
        <f>VLOOKUP(A140,'Saude-2.oQuadrimestre-2019-2020'!$A$1:$H$645,5,FALSE)</f>
        <v>5143885.2</v>
      </c>
      <c r="J140" s="67">
        <f t="shared" si="28"/>
        <v>0.24505024730738006</v>
      </c>
      <c r="K140" s="66">
        <f>VLOOKUP(A140,'Saude-2.oQuadrimestre-2019-2020'!$A$1:$H$645,6,FALSE)</f>
        <v>19580141.84</v>
      </c>
      <c r="L140" s="66">
        <f>VLOOKUP(A140,'Saude-2.oQuadrimestre-2019-2020'!$A$1:$H$645,7,FALSE)</f>
        <v>4757726.28</v>
      </c>
      <c r="M140" s="66">
        <f>VLOOKUP(A140,'Saude-2.oQuadrimestre-2019-2020'!$A$1:$H$645,8,FALSE)</f>
        <v>4724324.41</v>
      </c>
      <c r="N140" s="67">
        <f t="shared" si="29"/>
        <v>0.24128141913398929</v>
      </c>
      <c r="O140" s="68">
        <f>VLOOKUP(A140,'Ensino-2.oQuadrimestre-2019-202'!$A$1:$H$645,3,FALSE)</f>
        <v>21463634.809999999</v>
      </c>
      <c r="P140" s="68">
        <f>VLOOKUP(A140,'Ensino-2.oQuadrimestre-2019-202'!$A$1:$H$645,4,FALSE)</f>
        <v>5435167.9400000004</v>
      </c>
      <c r="Q140" s="68">
        <f>VLOOKUP(A140,'Ensino-2.oQuadrimestre-2019-202'!$A$1:$H$645,5,FALSE)</f>
        <v>5149913.9400000004</v>
      </c>
      <c r="R140" s="69">
        <f t="shared" si="30"/>
        <v>0.23993671088741381</v>
      </c>
      <c r="S140" s="68">
        <f>VLOOKUP(A140,'Ensino-2.oQuadrimestre-2019-202'!$A$1:$H$645,6,FALSE)</f>
        <v>20057418.780000001</v>
      </c>
      <c r="T140" s="68">
        <f>VLOOKUP(A140,'Ensino-2.oQuadrimestre-2019-202'!$A$1:$H$645,7,FALSE)</f>
        <v>5574752.3399999999</v>
      </c>
      <c r="U140" s="68">
        <f>VLOOKUP(A140,'Ensino-2.oQuadrimestre-2019-202'!$A$1:$H$645,8,FALSE)</f>
        <v>5541258.4900000002</v>
      </c>
      <c r="V140" s="69">
        <f t="shared" si="31"/>
        <v>0.2762697708403733</v>
      </c>
      <c r="W140" s="70">
        <f t="shared" si="22"/>
        <v>7.7201796233961746</v>
      </c>
      <c r="X140" s="71">
        <f t="shared" si="23"/>
        <v>-6.7218957334899399</v>
      </c>
      <c r="Y140" s="71">
        <f t="shared" si="24"/>
        <v>-10.867157166929179</v>
      </c>
      <c r="Z140" s="72">
        <f t="shared" si="24"/>
        <v>-8.1564959886740862</v>
      </c>
      <c r="AA140" s="70">
        <f t="shared" si="25"/>
        <v>-6.551621113795858</v>
      </c>
      <c r="AB140" s="70">
        <f t="shared" si="26"/>
        <v>2.5681708742195632</v>
      </c>
      <c r="AC140" s="70">
        <f t="shared" si="27"/>
        <v>7.5990502862655562</v>
      </c>
    </row>
    <row r="141" spans="1:29" ht="15.75" thickBot="1" x14ac:dyDescent="0.3">
      <c r="A141" s="61">
        <f>VLOOKUP(B141,cod_ibge!$C$2:$D$646,2,FALSE)</f>
        <v>3511904</v>
      </c>
      <c r="B141" s="62" t="s">
        <v>141</v>
      </c>
      <c r="C141" s="63">
        <f>VLOOKUP(A141,'[1]2019completo'!$C$3:$F$646,3,FALSE)</f>
        <v>8617</v>
      </c>
      <c r="D141" s="64" t="str">
        <f>VLOOKUP(A141,'[1]2019completo'!$C$3:$F$646,4,FALSE)</f>
        <v>Pequeno</v>
      </c>
      <c r="E141" s="65">
        <f>VLOOKUP(A141,'RCL 2019'!$A$1:$E$645,5,FALSE)</f>
        <v>26643582.52</v>
      </c>
      <c r="F141" s="65">
        <f>VLOOKUP(A141,'RCL 2020'!$A$1:$E$645,5,FALSE)</f>
        <v>28459724.609999999</v>
      </c>
      <c r="G141" s="66">
        <f>VLOOKUP(A141,'Saude-2.oQuadrimestre-2019-2020'!$A$1:$H$645,3,FALSE)</f>
        <v>12981121.57</v>
      </c>
      <c r="H141" s="66">
        <f>VLOOKUP(A141,'Saude-2.oQuadrimestre-2019-2020'!$A$1:$H$645,4,FALSE)</f>
        <v>4439552.3899999997</v>
      </c>
      <c r="I141" s="66">
        <f>VLOOKUP(A141,'Saude-2.oQuadrimestre-2019-2020'!$A$1:$H$645,5,FALSE)</f>
        <v>3317165.27</v>
      </c>
      <c r="J141" s="67">
        <f t="shared" si="28"/>
        <v>0.25553764766105647</v>
      </c>
      <c r="K141" s="66">
        <f>VLOOKUP(A141,'Saude-2.oQuadrimestre-2019-2020'!$A$1:$H$645,6,FALSE)</f>
        <v>12328930.529999999</v>
      </c>
      <c r="L141" s="66">
        <f>VLOOKUP(A141,'Saude-2.oQuadrimestre-2019-2020'!$A$1:$H$645,7,FALSE)</f>
        <v>4155241.55</v>
      </c>
      <c r="M141" s="66">
        <f>VLOOKUP(A141,'Saude-2.oQuadrimestre-2019-2020'!$A$1:$H$645,8,FALSE)</f>
        <v>3064894.47</v>
      </c>
      <c r="N141" s="67">
        <f t="shared" si="29"/>
        <v>0.24859370101422743</v>
      </c>
      <c r="O141" s="68">
        <f>VLOOKUP(A141,'Ensino-2.oQuadrimestre-2019-202'!$A$1:$H$645,3,FALSE)</f>
        <v>13335489.15</v>
      </c>
      <c r="P141" s="68">
        <f>VLOOKUP(A141,'Ensino-2.oQuadrimestre-2019-202'!$A$1:$H$645,4,FALSE)</f>
        <v>3745962.16</v>
      </c>
      <c r="Q141" s="68">
        <f>VLOOKUP(A141,'Ensino-2.oQuadrimestre-2019-202'!$A$1:$H$645,5,FALSE)</f>
        <v>3366874</v>
      </c>
      <c r="R141" s="69">
        <f t="shared" si="30"/>
        <v>0.25247472830796008</v>
      </c>
      <c r="S141" s="68">
        <f>VLOOKUP(A141,'Ensino-2.oQuadrimestre-2019-202'!$A$1:$H$645,6,FALSE)</f>
        <v>12686888.23</v>
      </c>
      <c r="T141" s="68">
        <f>VLOOKUP(A141,'Ensino-2.oQuadrimestre-2019-202'!$A$1:$H$645,7,FALSE)</f>
        <v>3757444.08</v>
      </c>
      <c r="U141" s="68">
        <f>VLOOKUP(A141,'Ensino-2.oQuadrimestre-2019-202'!$A$1:$H$645,8,FALSE)</f>
        <v>3203496.9</v>
      </c>
      <c r="V141" s="69">
        <f t="shared" si="31"/>
        <v>0.25250454184855697</v>
      </c>
      <c r="W141" s="70">
        <f t="shared" si="22"/>
        <v>6.8164335206675499</v>
      </c>
      <c r="X141" s="71">
        <f t="shared" si="23"/>
        <v>-5.0241501590066457</v>
      </c>
      <c r="Y141" s="71">
        <f t="shared" si="24"/>
        <v>-6.4040429084788855</v>
      </c>
      <c r="Z141" s="72">
        <f t="shared" si="24"/>
        <v>-7.6050114922371597</v>
      </c>
      <c r="AA141" s="70">
        <f t="shared" si="25"/>
        <v>-4.8637205032707778</v>
      </c>
      <c r="AB141" s="70">
        <f t="shared" si="26"/>
        <v>0.30651457514989755</v>
      </c>
      <c r="AC141" s="70">
        <f t="shared" si="27"/>
        <v>-4.8524863122290913</v>
      </c>
    </row>
    <row r="142" spans="1:29" ht="15.75" thickBot="1" x14ac:dyDescent="0.3">
      <c r="A142" s="61">
        <f>VLOOKUP(B142,cod_ibge!$C$2:$D$646,2,FALSE)</f>
        <v>3512001</v>
      </c>
      <c r="B142" s="62" t="s">
        <v>142</v>
      </c>
      <c r="C142" s="63">
        <f>VLOOKUP(A142,'[1]2019completo'!$C$3:$F$646,3,FALSE)</f>
        <v>18468</v>
      </c>
      <c r="D142" s="64" t="str">
        <f>VLOOKUP(A142,'[1]2019completo'!$C$3:$F$646,4,FALSE)</f>
        <v>Pequeno</v>
      </c>
      <c r="E142" s="65">
        <f>VLOOKUP(A142,'RCL 2019'!$A$1:$E$645,5,FALSE)</f>
        <v>78987510.280000001</v>
      </c>
      <c r="F142" s="65">
        <f>VLOOKUP(A142,'RCL 2020'!$A$1:$E$645,5,FALSE)</f>
        <v>85688343.540000007</v>
      </c>
      <c r="G142" s="66">
        <f>VLOOKUP(A142,'Saude-2.oQuadrimestre-2019-2020'!$A$1:$H$645,3,FALSE)</f>
        <v>39720037.609999999</v>
      </c>
      <c r="H142" s="66">
        <f>VLOOKUP(A142,'Saude-2.oQuadrimestre-2019-2020'!$A$1:$H$645,4,FALSE)</f>
        <v>11187640.26</v>
      </c>
      <c r="I142" s="66">
        <f>VLOOKUP(A142,'Saude-2.oQuadrimestre-2019-2020'!$A$1:$H$645,5,FALSE)</f>
        <v>8842273.6999999993</v>
      </c>
      <c r="J142" s="67">
        <f t="shared" si="28"/>
        <v>0.22261493775055868</v>
      </c>
      <c r="K142" s="66">
        <f>VLOOKUP(A142,'Saude-2.oQuadrimestre-2019-2020'!$A$1:$H$645,6,FALSE)</f>
        <v>38607654.200000003</v>
      </c>
      <c r="L142" s="66">
        <f>VLOOKUP(A142,'Saude-2.oQuadrimestre-2019-2020'!$A$1:$H$645,7,FALSE)</f>
        <v>12693051.52</v>
      </c>
      <c r="M142" s="66">
        <f>VLOOKUP(A142,'Saude-2.oQuadrimestre-2019-2020'!$A$1:$H$645,8,FALSE)</f>
        <v>10806698.859999999</v>
      </c>
      <c r="N142" s="67">
        <f t="shared" si="29"/>
        <v>0.27991078670612418</v>
      </c>
      <c r="O142" s="68">
        <f>VLOOKUP(A142,'Ensino-2.oQuadrimestre-2019-202'!$A$1:$H$645,3,FALSE)</f>
        <v>40428772.780000001</v>
      </c>
      <c r="P142" s="68">
        <f>VLOOKUP(A142,'Ensino-2.oQuadrimestre-2019-202'!$A$1:$H$645,4,FALSE)</f>
        <v>12080550.01</v>
      </c>
      <c r="Q142" s="68">
        <f>VLOOKUP(A142,'Ensino-2.oQuadrimestre-2019-202'!$A$1:$H$645,5,FALSE)</f>
        <v>11585261.619999999</v>
      </c>
      <c r="R142" s="69">
        <f t="shared" si="30"/>
        <v>0.28655981429471428</v>
      </c>
      <c r="S142" s="68">
        <f>VLOOKUP(A142,'Ensino-2.oQuadrimestre-2019-202'!$A$1:$H$645,6,FALSE)</f>
        <v>39323569.600000001</v>
      </c>
      <c r="T142" s="68">
        <f>VLOOKUP(A142,'Ensino-2.oQuadrimestre-2019-202'!$A$1:$H$645,7,FALSE)</f>
        <v>12428682.880000001</v>
      </c>
      <c r="U142" s="68">
        <f>VLOOKUP(A142,'Ensino-2.oQuadrimestre-2019-202'!$A$1:$H$645,8,FALSE)</f>
        <v>12065373.640000001</v>
      </c>
      <c r="V142" s="69">
        <f t="shared" si="31"/>
        <v>0.30682295027458545</v>
      </c>
      <c r="W142" s="70">
        <f t="shared" si="22"/>
        <v>8.4834086252958993</v>
      </c>
      <c r="X142" s="71">
        <f t="shared" si="23"/>
        <v>-2.8005598104467566</v>
      </c>
      <c r="Y142" s="71">
        <f t="shared" si="24"/>
        <v>13.456021332598691</v>
      </c>
      <c r="Z142" s="72">
        <f t="shared" si="24"/>
        <v>22.216289911948785</v>
      </c>
      <c r="AA142" s="70">
        <f t="shared" si="25"/>
        <v>-2.7337044980666358</v>
      </c>
      <c r="AB142" s="70">
        <f t="shared" si="26"/>
        <v>2.8817634107041874</v>
      </c>
      <c r="AC142" s="70">
        <f t="shared" si="27"/>
        <v>4.1441620892804787</v>
      </c>
    </row>
    <row r="143" spans="1:29" ht="15.75" thickBot="1" x14ac:dyDescent="0.3">
      <c r="A143" s="61">
        <f>VLOOKUP(B143,cod_ibge!$C$2:$D$646,2,FALSE)</f>
        <v>3512100</v>
      </c>
      <c r="B143" s="62" t="s">
        <v>143</v>
      </c>
      <c r="C143" s="63">
        <f>VLOOKUP(A143,'[1]2019completo'!$C$3:$F$646,3,FALSE)</f>
        <v>6210</v>
      </c>
      <c r="D143" s="64" t="str">
        <f>VLOOKUP(A143,'[1]2019completo'!$C$3:$F$646,4,FALSE)</f>
        <v>Pequeno</v>
      </c>
      <c r="E143" s="65">
        <f>VLOOKUP(A143,'RCL 2019'!$A$1:$E$645,5,FALSE)</f>
        <v>42919814.5</v>
      </c>
      <c r="F143" s="65">
        <f>VLOOKUP(A143,'RCL 2020'!$A$1:$E$645,5,FALSE)</f>
        <v>48386134.170000002</v>
      </c>
      <c r="G143" s="66">
        <f>VLOOKUP(A143,'Saude-2.oQuadrimestre-2019-2020'!$A$1:$H$645,3,FALSE)</f>
        <v>22426779.829999998</v>
      </c>
      <c r="H143" s="66">
        <f>VLOOKUP(A143,'Saude-2.oQuadrimestre-2019-2020'!$A$1:$H$645,4,FALSE)</f>
        <v>7487113.6100000003</v>
      </c>
      <c r="I143" s="66">
        <f>VLOOKUP(A143,'Saude-2.oQuadrimestre-2019-2020'!$A$1:$H$645,5,FALSE)</f>
        <v>6255484.9800000004</v>
      </c>
      <c r="J143" s="67">
        <f t="shared" si="28"/>
        <v>0.27892925455272555</v>
      </c>
      <c r="K143" s="66">
        <f>VLOOKUP(A143,'Saude-2.oQuadrimestre-2019-2020'!$A$1:$H$645,6,FALSE)</f>
        <v>21778516.07</v>
      </c>
      <c r="L143" s="66">
        <f>VLOOKUP(A143,'Saude-2.oQuadrimestre-2019-2020'!$A$1:$H$645,7,FALSE)</f>
        <v>7797755.4900000002</v>
      </c>
      <c r="M143" s="66">
        <f>VLOOKUP(A143,'Saude-2.oQuadrimestre-2019-2020'!$A$1:$H$645,8,FALSE)</f>
        <v>6796145.7400000002</v>
      </c>
      <c r="N143" s="67">
        <f t="shared" si="29"/>
        <v>0.3120573375227213</v>
      </c>
      <c r="O143" s="68">
        <f>VLOOKUP(A143,'Ensino-2.oQuadrimestre-2019-202'!$A$1:$H$645,3,FALSE)</f>
        <v>22781147.41</v>
      </c>
      <c r="P143" s="68">
        <f>VLOOKUP(A143,'Ensino-2.oQuadrimestre-2019-202'!$A$1:$H$645,4,FALSE)</f>
        <v>6770256.6900000004</v>
      </c>
      <c r="Q143" s="68">
        <f>VLOOKUP(A143,'Ensino-2.oQuadrimestre-2019-202'!$A$1:$H$645,5,FALSE)</f>
        <v>5837647.25</v>
      </c>
      <c r="R143" s="69">
        <f t="shared" si="30"/>
        <v>0.25624904421791805</v>
      </c>
      <c r="S143" s="68">
        <f>VLOOKUP(A143,'Ensino-2.oQuadrimestre-2019-202'!$A$1:$H$645,6,FALSE)</f>
        <v>22136473.77</v>
      </c>
      <c r="T143" s="68">
        <f>VLOOKUP(A143,'Ensino-2.oQuadrimestre-2019-202'!$A$1:$H$645,7,FALSE)</f>
        <v>6543158.5899999999</v>
      </c>
      <c r="U143" s="68">
        <f>VLOOKUP(A143,'Ensino-2.oQuadrimestre-2019-202'!$A$1:$H$645,8,FALSE)</f>
        <v>5854975.8499999996</v>
      </c>
      <c r="V143" s="69">
        <f t="shared" si="31"/>
        <v>0.26449451303011212</v>
      </c>
      <c r="W143" s="70">
        <f t="shared" si="22"/>
        <v>12.736121378157407</v>
      </c>
      <c r="X143" s="71">
        <f t="shared" si="23"/>
        <v>-2.89057887451512</v>
      </c>
      <c r="Y143" s="71">
        <f t="shared" si="24"/>
        <v>4.1490205195377001</v>
      </c>
      <c r="Z143" s="72">
        <f t="shared" si="24"/>
        <v>8.6429871021766846</v>
      </c>
      <c r="AA143" s="70">
        <f t="shared" si="25"/>
        <v>-2.829855882136187</v>
      </c>
      <c r="AB143" s="70">
        <f t="shared" si="26"/>
        <v>-3.3543499219968353</v>
      </c>
      <c r="AC143" s="70">
        <f t="shared" si="27"/>
        <v>0.2968421910042548</v>
      </c>
    </row>
    <row r="144" spans="1:29" ht="15.75" thickBot="1" x14ac:dyDescent="0.3">
      <c r="A144" s="61">
        <f>VLOOKUP(B144,cod_ibge!$C$2:$D$646,2,FALSE)</f>
        <v>3512209</v>
      </c>
      <c r="B144" s="62" t="s">
        <v>144</v>
      </c>
      <c r="C144" s="63">
        <f>VLOOKUP(A144,'[1]2019completo'!$C$3:$F$646,3,FALSE)</f>
        <v>28050</v>
      </c>
      <c r="D144" s="64" t="str">
        <f>VLOOKUP(A144,'[1]2019completo'!$C$3:$F$646,4,FALSE)</f>
        <v>Médio</v>
      </c>
      <c r="E144" s="65">
        <f>VLOOKUP(A144,'RCL 2019'!$A$1:$E$645,5,FALSE)</f>
        <v>85520302.829999998</v>
      </c>
      <c r="F144" s="65">
        <f>VLOOKUP(A144,'RCL 2020'!$A$1:$E$645,5,FALSE)</f>
        <v>98407208.959999993</v>
      </c>
      <c r="G144" s="66">
        <f>VLOOKUP(A144,'Saude-2.oQuadrimestre-2019-2020'!$A$1:$H$645,3,FALSE)</f>
        <v>38635845.670000002</v>
      </c>
      <c r="H144" s="66">
        <f>VLOOKUP(A144,'Saude-2.oQuadrimestre-2019-2020'!$A$1:$H$645,4,FALSE)</f>
        <v>11718524.779999999</v>
      </c>
      <c r="I144" s="66">
        <f>VLOOKUP(A144,'Saude-2.oQuadrimestre-2019-2020'!$A$1:$H$645,5,FALSE)</f>
        <v>9549060.5500000007</v>
      </c>
      <c r="J144" s="67">
        <f t="shared" si="28"/>
        <v>0.24715546882450315</v>
      </c>
      <c r="K144" s="66">
        <f>VLOOKUP(A144,'Saude-2.oQuadrimestre-2019-2020'!$A$1:$H$645,6,FALSE)</f>
        <v>37695994.920000002</v>
      </c>
      <c r="L144" s="66">
        <f>VLOOKUP(A144,'Saude-2.oQuadrimestre-2019-2020'!$A$1:$H$645,7,FALSE)</f>
        <v>11585270.18</v>
      </c>
      <c r="M144" s="66">
        <f>VLOOKUP(A144,'Saude-2.oQuadrimestre-2019-2020'!$A$1:$H$645,8,FALSE)</f>
        <v>8917329.6400000006</v>
      </c>
      <c r="N144" s="67">
        <f t="shared" si="29"/>
        <v>0.2365590736873964</v>
      </c>
      <c r="O144" s="68">
        <f>VLOOKUP(A144,'Ensino-2.oQuadrimestre-2019-202'!$A$1:$H$645,3,FALSE)</f>
        <v>39462703.369999997</v>
      </c>
      <c r="P144" s="68">
        <f>VLOOKUP(A144,'Ensino-2.oQuadrimestre-2019-202'!$A$1:$H$645,4,FALSE)</f>
        <v>10451929.890000001</v>
      </c>
      <c r="Q144" s="68">
        <f>VLOOKUP(A144,'Ensino-2.oQuadrimestre-2019-202'!$A$1:$H$645,5,FALSE)</f>
        <v>10241559.15</v>
      </c>
      <c r="R144" s="69">
        <f t="shared" si="30"/>
        <v>0.25952502680760975</v>
      </c>
      <c r="S144" s="68">
        <f>VLOOKUP(A144,'Ensino-2.oQuadrimestre-2019-202'!$A$1:$H$645,6,FALSE)</f>
        <v>38531229.549999997</v>
      </c>
      <c r="T144" s="68">
        <f>VLOOKUP(A144,'Ensino-2.oQuadrimestre-2019-202'!$A$1:$H$645,7,FALSE)</f>
        <v>10317499.560000001</v>
      </c>
      <c r="U144" s="68">
        <f>VLOOKUP(A144,'Ensino-2.oQuadrimestre-2019-202'!$A$1:$H$645,8,FALSE)</f>
        <v>10136552.59</v>
      </c>
      <c r="V144" s="69">
        <f t="shared" si="31"/>
        <v>0.26307368616011373</v>
      </c>
      <c r="W144" s="70">
        <f t="shared" si="22"/>
        <v>15.068826586848038</v>
      </c>
      <c r="X144" s="71">
        <f t="shared" si="23"/>
        <v>-2.4325874940787853</v>
      </c>
      <c r="Y144" s="71">
        <f t="shared" si="24"/>
        <v>-1.1371277742009402</v>
      </c>
      <c r="Z144" s="72">
        <f t="shared" si="24"/>
        <v>-6.6156341421460567</v>
      </c>
      <c r="AA144" s="70">
        <f t="shared" si="25"/>
        <v>-2.360390293758023</v>
      </c>
      <c r="AB144" s="70">
        <f t="shared" si="26"/>
        <v>-1.2861771119285614</v>
      </c>
      <c r="AC144" s="70">
        <f t="shared" si="27"/>
        <v>-1.0252985747780454</v>
      </c>
    </row>
    <row r="145" spans="1:29" ht="15.75" thickBot="1" x14ac:dyDescent="0.3">
      <c r="A145" s="61">
        <f>VLOOKUP(B145,cod_ibge!$C$2:$D$646,2,FALSE)</f>
        <v>3512308</v>
      </c>
      <c r="B145" s="62" t="s">
        <v>145</v>
      </c>
      <c r="C145" s="63">
        <f>VLOOKUP(A145,'[1]2019completo'!$C$3:$F$646,3,FALSE)</f>
        <v>17896</v>
      </c>
      <c r="D145" s="64" t="str">
        <f>VLOOKUP(A145,'[1]2019completo'!$C$3:$F$646,4,FALSE)</f>
        <v>Pequeno</v>
      </c>
      <c r="E145" s="65">
        <f>VLOOKUP(A145,'RCL 2019'!$A$1:$E$645,5,FALSE)</f>
        <v>53820922.899999999</v>
      </c>
      <c r="F145" s="65">
        <f>VLOOKUP(A145,'RCL 2020'!$A$1:$E$645,5,FALSE)</f>
        <v>56342252.57</v>
      </c>
      <c r="G145" s="66">
        <f>VLOOKUP(A145,'Saude-2.oQuadrimestre-2019-2020'!$A$1:$H$645,3,FALSE)</f>
        <v>25325499.75</v>
      </c>
      <c r="H145" s="66">
        <f>VLOOKUP(A145,'Saude-2.oQuadrimestre-2019-2020'!$A$1:$H$645,4,FALSE)</f>
        <v>7779595.8499999996</v>
      </c>
      <c r="I145" s="66">
        <f>VLOOKUP(A145,'Saude-2.oQuadrimestre-2019-2020'!$A$1:$H$645,5,FALSE)</f>
        <v>7381189.54</v>
      </c>
      <c r="J145" s="67">
        <f t="shared" si="28"/>
        <v>0.29145286817094301</v>
      </c>
      <c r="K145" s="66">
        <f>VLOOKUP(A145,'Saude-2.oQuadrimestre-2019-2020'!$A$1:$H$645,6,FALSE)</f>
        <v>23787023.859999999</v>
      </c>
      <c r="L145" s="66">
        <f>VLOOKUP(A145,'Saude-2.oQuadrimestre-2019-2020'!$A$1:$H$645,7,FALSE)</f>
        <v>8368119</v>
      </c>
      <c r="M145" s="66">
        <f>VLOOKUP(A145,'Saude-2.oQuadrimestre-2019-2020'!$A$1:$H$645,8,FALSE)</f>
        <v>7285124.8600000003</v>
      </c>
      <c r="N145" s="67">
        <f t="shared" si="29"/>
        <v>0.30626466357779997</v>
      </c>
      <c r="O145" s="68">
        <f>VLOOKUP(A145,'Ensino-2.oQuadrimestre-2019-202'!$A$1:$H$645,3,FALSE)</f>
        <v>26034234.920000002</v>
      </c>
      <c r="P145" s="68">
        <f>VLOOKUP(A145,'Ensino-2.oQuadrimestre-2019-202'!$A$1:$H$645,4,FALSE)</f>
        <v>6954435.7999999998</v>
      </c>
      <c r="Q145" s="68">
        <f>VLOOKUP(A145,'Ensino-2.oQuadrimestre-2019-202'!$A$1:$H$645,5,FALSE)</f>
        <v>6463258.75</v>
      </c>
      <c r="R145" s="69">
        <f t="shared" si="30"/>
        <v>0.24825998420390682</v>
      </c>
      <c r="S145" s="68">
        <f>VLOOKUP(A145,'Ensino-2.oQuadrimestre-2019-202'!$A$1:$H$645,6,FALSE)</f>
        <v>24502939.260000002</v>
      </c>
      <c r="T145" s="68">
        <f>VLOOKUP(A145,'Ensino-2.oQuadrimestre-2019-202'!$A$1:$H$645,7,FALSE)</f>
        <v>6554946.5</v>
      </c>
      <c r="U145" s="68">
        <f>VLOOKUP(A145,'Ensino-2.oQuadrimestre-2019-202'!$A$1:$H$645,8,FALSE)</f>
        <v>5873144.04</v>
      </c>
      <c r="V145" s="69">
        <f t="shared" si="31"/>
        <v>0.23969140916851783</v>
      </c>
      <c r="W145" s="70">
        <f t="shared" si="22"/>
        <v>4.6846645024736313</v>
      </c>
      <c r="X145" s="71">
        <f t="shared" si="23"/>
        <v>-6.0748095997592326</v>
      </c>
      <c r="Y145" s="71">
        <f t="shared" si="24"/>
        <v>7.564957889168503</v>
      </c>
      <c r="Z145" s="72">
        <f t="shared" si="24"/>
        <v>-1.3014796528311303</v>
      </c>
      <c r="AA145" s="70">
        <f t="shared" si="25"/>
        <v>-5.8818538924054549</v>
      </c>
      <c r="AB145" s="70">
        <f t="shared" si="26"/>
        <v>-5.7443811617327718</v>
      </c>
      <c r="AC145" s="70">
        <f t="shared" si="27"/>
        <v>-9.1302968490933463</v>
      </c>
    </row>
    <row r="146" spans="1:29" ht="15.75" thickBot="1" x14ac:dyDescent="0.3">
      <c r="A146" s="61">
        <f>VLOOKUP(B146,cod_ibge!$C$2:$D$646,2,FALSE)</f>
        <v>3512407</v>
      </c>
      <c r="B146" s="62" t="s">
        <v>146</v>
      </c>
      <c r="C146" s="63">
        <f>VLOOKUP(A146,'[1]2019completo'!$C$3:$F$646,3,FALSE)</f>
        <v>24528</v>
      </c>
      <c r="D146" s="64" t="str">
        <f>VLOOKUP(A146,'[1]2019completo'!$C$3:$F$646,4,FALSE)</f>
        <v>Médio</v>
      </c>
      <c r="E146" s="65">
        <f>VLOOKUP(A146,'RCL 2019'!$A$1:$E$645,5,FALSE)</f>
        <v>147760552.08000001</v>
      </c>
      <c r="F146" s="65">
        <f>VLOOKUP(A146,'RCL 2020'!$A$1:$E$645,5,FALSE)</f>
        <v>155069361.11000001</v>
      </c>
      <c r="G146" s="66">
        <f>VLOOKUP(A146,'Saude-2.oQuadrimestre-2019-2020'!$A$1:$H$645,3,FALSE)</f>
        <v>82446900.049999997</v>
      </c>
      <c r="H146" s="66">
        <f>VLOOKUP(A146,'Saude-2.oQuadrimestre-2019-2020'!$A$1:$H$645,4,FALSE)</f>
        <v>16184705.460000001</v>
      </c>
      <c r="I146" s="66">
        <f>VLOOKUP(A146,'Saude-2.oQuadrimestre-2019-2020'!$A$1:$H$645,5,FALSE)</f>
        <v>14779303.01</v>
      </c>
      <c r="J146" s="67">
        <f t="shared" si="28"/>
        <v>0.17925844393224097</v>
      </c>
      <c r="K146" s="66">
        <f>VLOOKUP(A146,'Saude-2.oQuadrimestre-2019-2020'!$A$1:$H$645,6,FALSE)</f>
        <v>80922205.319999993</v>
      </c>
      <c r="L146" s="66">
        <f>VLOOKUP(A146,'Saude-2.oQuadrimestre-2019-2020'!$A$1:$H$645,7,FALSE)</f>
        <v>21745265.25</v>
      </c>
      <c r="M146" s="66">
        <f>VLOOKUP(A146,'Saude-2.oQuadrimestre-2019-2020'!$A$1:$H$645,8,FALSE)</f>
        <v>18871479.100000001</v>
      </c>
      <c r="N146" s="67">
        <f t="shared" si="29"/>
        <v>0.23320520029544844</v>
      </c>
      <c r="O146" s="68">
        <f>VLOOKUP(A146,'Ensino-2.oQuadrimestre-2019-202'!$A$1:$H$645,3,FALSE)</f>
        <v>83273757.75</v>
      </c>
      <c r="P146" s="68">
        <f>VLOOKUP(A146,'Ensino-2.oQuadrimestre-2019-202'!$A$1:$H$645,4,FALSE)</f>
        <v>24502578.399999999</v>
      </c>
      <c r="Q146" s="68">
        <f>VLOOKUP(A146,'Ensino-2.oQuadrimestre-2019-202'!$A$1:$H$645,5,FALSE)</f>
        <v>23531362.309999999</v>
      </c>
      <c r="R146" s="69">
        <f t="shared" si="30"/>
        <v>0.28257836497116645</v>
      </c>
      <c r="S146" s="68">
        <f>VLOOKUP(A146,'Ensino-2.oQuadrimestre-2019-202'!$A$1:$H$645,6,FALSE)</f>
        <v>81757439.950000003</v>
      </c>
      <c r="T146" s="68">
        <f>VLOOKUP(A146,'Ensino-2.oQuadrimestre-2019-202'!$A$1:$H$645,7,FALSE)</f>
        <v>28098401.32</v>
      </c>
      <c r="U146" s="68">
        <f>VLOOKUP(A146,'Ensino-2.oQuadrimestre-2019-202'!$A$1:$H$645,8,FALSE)</f>
        <v>26301014.440000001</v>
      </c>
      <c r="V146" s="69">
        <f t="shared" si="31"/>
        <v>0.321695670217717</v>
      </c>
      <c r="W146" s="70">
        <f t="shared" si="22"/>
        <v>4.946387196795861</v>
      </c>
      <c r="X146" s="71">
        <f t="shared" si="23"/>
        <v>-1.8493051031334733</v>
      </c>
      <c r="Y146" s="71">
        <f t="shared" si="24"/>
        <v>34.356879732799285</v>
      </c>
      <c r="Z146" s="72">
        <f t="shared" si="24"/>
        <v>27.688559380852706</v>
      </c>
      <c r="AA146" s="70">
        <f t="shared" si="25"/>
        <v>-1.8208831220901605</v>
      </c>
      <c r="AB146" s="70">
        <f t="shared" si="26"/>
        <v>14.675283806050397</v>
      </c>
      <c r="AC146" s="70">
        <f t="shared" si="27"/>
        <v>11.770045837180444</v>
      </c>
    </row>
    <row r="147" spans="1:29" ht="15.75" thickBot="1" x14ac:dyDescent="0.3">
      <c r="A147" s="61">
        <f>VLOOKUP(B147,cod_ibge!$C$2:$D$646,2,FALSE)</f>
        <v>3512506</v>
      </c>
      <c r="B147" s="62" t="s">
        <v>147</v>
      </c>
      <c r="C147" s="63">
        <f>VLOOKUP(A147,'[1]2019completo'!$C$3:$F$646,3,FALSE)</f>
        <v>6058</v>
      </c>
      <c r="D147" s="64" t="str">
        <f>VLOOKUP(A147,'[1]2019completo'!$C$3:$F$646,4,FALSE)</f>
        <v>Pequeno</v>
      </c>
      <c r="E147" s="65">
        <f>VLOOKUP(A147,'RCL 2019'!$A$1:$E$645,5,FALSE)</f>
        <v>20945325.469999999</v>
      </c>
      <c r="F147" s="65">
        <f>VLOOKUP(A147,'RCL 2020'!$A$1:$E$645,5,FALSE)</f>
        <v>23186449.050000001</v>
      </c>
      <c r="G147" s="66">
        <f>VLOOKUP(A147,'Saude-2.oQuadrimestre-2019-2020'!$A$1:$H$645,3,FALSE)</f>
        <v>11951524.27</v>
      </c>
      <c r="H147" s="66">
        <f>VLOOKUP(A147,'Saude-2.oQuadrimestre-2019-2020'!$A$1:$H$645,4,FALSE)</f>
        <v>3413013.08</v>
      </c>
      <c r="I147" s="66">
        <f>VLOOKUP(A147,'Saude-2.oQuadrimestre-2019-2020'!$A$1:$H$645,5,FALSE)</f>
        <v>3214230.55</v>
      </c>
      <c r="J147" s="67">
        <f t="shared" si="28"/>
        <v>0.2689389635486219</v>
      </c>
      <c r="K147" s="66">
        <f>VLOOKUP(A147,'Saude-2.oQuadrimestre-2019-2020'!$A$1:$H$645,6,FALSE)</f>
        <v>11363564.289999999</v>
      </c>
      <c r="L147" s="66">
        <f>VLOOKUP(A147,'Saude-2.oQuadrimestre-2019-2020'!$A$1:$H$645,7,FALSE)</f>
        <v>3600256.02</v>
      </c>
      <c r="M147" s="66">
        <f>VLOOKUP(A147,'Saude-2.oQuadrimestre-2019-2020'!$A$1:$H$645,8,FALSE)</f>
        <v>3188600.37</v>
      </c>
      <c r="N147" s="67">
        <f t="shared" si="29"/>
        <v>0.28059861225108629</v>
      </c>
      <c r="O147" s="68">
        <f>VLOOKUP(A147,'Ensino-2.oQuadrimestre-2019-202'!$A$1:$H$645,3,FALSE)</f>
        <v>12305891.85</v>
      </c>
      <c r="P147" s="68">
        <f>VLOOKUP(A147,'Ensino-2.oQuadrimestre-2019-202'!$A$1:$H$645,4,FALSE)</f>
        <v>3224278.98</v>
      </c>
      <c r="Q147" s="68">
        <f>VLOOKUP(A147,'Ensino-2.oQuadrimestre-2019-202'!$A$1:$H$645,5,FALSE)</f>
        <v>3187322.44</v>
      </c>
      <c r="R147" s="69">
        <f t="shared" si="30"/>
        <v>0.25900783777812902</v>
      </c>
      <c r="S147" s="68">
        <f>VLOOKUP(A147,'Ensino-2.oQuadrimestre-2019-202'!$A$1:$H$645,6,FALSE)</f>
        <v>11721521.99</v>
      </c>
      <c r="T147" s="68">
        <f>VLOOKUP(A147,'Ensino-2.oQuadrimestre-2019-202'!$A$1:$H$645,7,FALSE)</f>
        <v>3064116.47</v>
      </c>
      <c r="U147" s="68">
        <f>VLOOKUP(A147,'Ensino-2.oQuadrimestre-2019-202'!$A$1:$H$645,8,FALSE)</f>
        <v>3024857.47</v>
      </c>
      <c r="V147" s="69">
        <f t="shared" si="31"/>
        <v>0.25806012841852805</v>
      </c>
      <c r="W147" s="70">
        <f t="shared" si="22"/>
        <v>10.699874696193977</v>
      </c>
      <c r="X147" s="71">
        <f t="shared" si="23"/>
        <v>-4.9195396898106329</v>
      </c>
      <c r="Y147" s="71">
        <f t="shared" si="24"/>
        <v>5.4861477413382769</v>
      </c>
      <c r="Z147" s="72">
        <f t="shared" si="24"/>
        <v>-0.7973970628833611</v>
      </c>
      <c r="AA147" s="70">
        <f t="shared" si="25"/>
        <v>-4.7486997864360347</v>
      </c>
      <c r="AB147" s="70">
        <f t="shared" si="26"/>
        <v>-4.9673899496128522</v>
      </c>
      <c r="AC147" s="70">
        <f t="shared" si="27"/>
        <v>-5.0972241766665993</v>
      </c>
    </row>
    <row r="148" spans="1:29" ht="15.75" thickBot="1" x14ac:dyDescent="0.3">
      <c r="A148" s="61">
        <f>VLOOKUP(B148,cod_ibge!$C$2:$D$646,2,FALSE)</f>
        <v>3512605</v>
      </c>
      <c r="B148" s="62" t="s">
        <v>148</v>
      </c>
      <c r="C148" s="63">
        <f>VLOOKUP(A148,'[1]2019completo'!$C$3:$F$646,3,FALSE)</f>
        <v>4681</v>
      </c>
      <c r="D148" s="64" t="str">
        <f>VLOOKUP(A148,'[1]2019completo'!$C$3:$F$646,4,FALSE)</f>
        <v>Muito Pequeno</v>
      </c>
      <c r="E148" s="65">
        <f>VLOOKUP(A148,'RCL 2019'!$A$1:$E$645,5,FALSE)</f>
        <v>20694199.66</v>
      </c>
      <c r="F148" s="65">
        <f>VLOOKUP(A148,'RCL 2020'!$A$1:$E$645,5,FALSE)</f>
        <v>21280662.109999999</v>
      </c>
      <c r="G148" s="66">
        <f>VLOOKUP(A148,'Saude-2.oQuadrimestre-2019-2020'!$A$1:$H$645,3,FALSE)</f>
        <v>11437068.18</v>
      </c>
      <c r="H148" s="66">
        <f>VLOOKUP(A148,'Saude-2.oQuadrimestre-2019-2020'!$A$1:$H$645,4,FALSE)</f>
        <v>3123000.48</v>
      </c>
      <c r="I148" s="66">
        <f>VLOOKUP(A148,'Saude-2.oQuadrimestre-2019-2020'!$A$1:$H$645,5,FALSE)</f>
        <v>3097592.82</v>
      </c>
      <c r="J148" s="67">
        <f t="shared" si="28"/>
        <v>0.27083801296356352</v>
      </c>
      <c r="K148" s="66">
        <f>VLOOKUP(A148,'Saude-2.oQuadrimestre-2019-2020'!$A$1:$H$645,6,FALSE)</f>
        <v>10948192.609999999</v>
      </c>
      <c r="L148" s="66">
        <f>VLOOKUP(A148,'Saude-2.oQuadrimestre-2019-2020'!$A$1:$H$645,7,FALSE)</f>
        <v>3074969.42</v>
      </c>
      <c r="M148" s="66">
        <f>VLOOKUP(A148,'Saude-2.oQuadrimestre-2019-2020'!$A$1:$H$645,8,FALSE)</f>
        <v>3063720.8</v>
      </c>
      <c r="N148" s="67">
        <f t="shared" si="29"/>
        <v>0.27983804351428926</v>
      </c>
      <c r="O148" s="68">
        <f>VLOOKUP(A148,'Ensino-2.oQuadrimestre-2019-202'!$A$1:$H$645,3,FALSE)</f>
        <v>11791435.76</v>
      </c>
      <c r="P148" s="68">
        <f>VLOOKUP(A148,'Ensino-2.oQuadrimestre-2019-202'!$A$1:$H$645,4,FALSE)</f>
        <v>2836521.46</v>
      </c>
      <c r="Q148" s="68">
        <f>VLOOKUP(A148,'Ensino-2.oQuadrimestre-2019-202'!$A$1:$H$645,5,FALSE)</f>
        <v>2833214.08</v>
      </c>
      <c r="R148" s="69">
        <f t="shared" si="30"/>
        <v>0.24027727731096932</v>
      </c>
      <c r="S148" s="68">
        <f>VLOOKUP(A148,'Ensino-2.oQuadrimestre-2019-202'!$A$1:$H$645,6,FALSE)</f>
        <v>11306150.310000001</v>
      </c>
      <c r="T148" s="68">
        <f>VLOOKUP(A148,'Ensino-2.oQuadrimestre-2019-202'!$A$1:$H$645,7,FALSE)</f>
        <v>3131607.76</v>
      </c>
      <c r="U148" s="68">
        <f>VLOOKUP(A148,'Ensino-2.oQuadrimestre-2019-202'!$A$1:$H$645,8,FALSE)</f>
        <v>3131447.76</v>
      </c>
      <c r="V148" s="69">
        <f t="shared" si="31"/>
        <v>0.27696852369195146</v>
      </c>
      <c r="W148" s="70">
        <f t="shared" si="22"/>
        <v>2.8339460314262728</v>
      </c>
      <c r="X148" s="71">
        <f t="shared" si="23"/>
        <v>-4.2744833055633693</v>
      </c>
      <c r="Y148" s="71">
        <f t="shared" si="24"/>
        <v>-1.5379779896799779</v>
      </c>
      <c r="Z148" s="72">
        <f t="shared" si="24"/>
        <v>-1.093494915835969</v>
      </c>
      <c r="AA148" s="70">
        <f t="shared" si="25"/>
        <v>-4.11557557431835</v>
      </c>
      <c r="AB148" s="70">
        <f t="shared" si="26"/>
        <v>10.403104794419564</v>
      </c>
      <c r="AC148" s="70">
        <f t="shared" si="27"/>
        <v>10.526337635594402</v>
      </c>
    </row>
    <row r="149" spans="1:29" ht="15.75" thickBot="1" x14ac:dyDescent="0.3">
      <c r="A149" s="61">
        <f>VLOOKUP(B149,cod_ibge!$C$2:$D$646,2,FALSE)</f>
        <v>3512704</v>
      </c>
      <c r="B149" s="62" t="s">
        <v>149</v>
      </c>
      <c r="C149" s="63">
        <f>VLOOKUP(A149,'[1]2019completo'!$C$3:$F$646,3,FALSE)</f>
        <v>4055</v>
      </c>
      <c r="D149" s="64" t="str">
        <f>VLOOKUP(A149,'[1]2019completo'!$C$3:$F$646,4,FALSE)</f>
        <v>Muito Pequeno</v>
      </c>
      <c r="E149" s="65">
        <f>VLOOKUP(A149,'RCL 2019'!$A$1:$E$645,5,FALSE)</f>
        <v>24145462.16</v>
      </c>
      <c r="F149" s="65">
        <f>VLOOKUP(A149,'RCL 2020'!$A$1:$E$645,5,FALSE)</f>
        <v>25662770.079999998</v>
      </c>
      <c r="G149" s="66">
        <f>VLOOKUP(A149,'Saude-2.oQuadrimestre-2019-2020'!$A$1:$H$645,3,FALSE)</f>
        <v>14030991.289999999</v>
      </c>
      <c r="H149" s="66">
        <f>VLOOKUP(A149,'Saude-2.oQuadrimestre-2019-2020'!$A$1:$H$645,4,FALSE)</f>
        <v>3937342.08</v>
      </c>
      <c r="I149" s="66">
        <f>VLOOKUP(A149,'Saude-2.oQuadrimestre-2019-2020'!$A$1:$H$645,5,FALSE)</f>
        <v>3608334.53</v>
      </c>
      <c r="J149" s="67">
        <f t="shared" si="28"/>
        <v>0.25716889529905768</v>
      </c>
      <c r="K149" s="66">
        <f>VLOOKUP(A149,'Saude-2.oQuadrimestre-2019-2020'!$A$1:$H$645,6,FALSE)</f>
        <v>13094010.619999999</v>
      </c>
      <c r="L149" s="66">
        <f>VLOOKUP(A149,'Saude-2.oQuadrimestre-2019-2020'!$A$1:$H$645,7,FALSE)</f>
        <v>4195849.9400000004</v>
      </c>
      <c r="M149" s="66">
        <f>VLOOKUP(A149,'Saude-2.oQuadrimestre-2019-2020'!$A$1:$H$645,8,FALSE)</f>
        <v>3866615.17</v>
      </c>
      <c r="N149" s="67">
        <f t="shared" si="29"/>
        <v>0.29529647425931294</v>
      </c>
      <c r="O149" s="68">
        <f>VLOOKUP(A149,'Ensino-2.oQuadrimestre-2019-202'!$A$1:$H$645,3,FALSE)</f>
        <v>14385358.869999999</v>
      </c>
      <c r="P149" s="68">
        <f>VLOOKUP(A149,'Ensino-2.oQuadrimestre-2019-202'!$A$1:$H$645,4,FALSE)</f>
        <v>4216387.63</v>
      </c>
      <c r="Q149" s="68">
        <f>VLOOKUP(A149,'Ensino-2.oQuadrimestre-2019-202'!$A$1:$H$645,5,FALSE)</f>
        <v>4089134.35</v>
      </c>
      <c r="R149" s="69">
        <f t="shared" si="30"/>
        <v>0.28425667979181951</v>
      </c>
      <c r="S149" s="68">
        <f>VLOOKUP(A149,'Ensino-2.oQuadrimestre-2019-202'!$A$1:$H$645,6,FALSE)</f>
        <v>13451968.32</v>
      </c>
      <c r="T149" s="68">
        <f>VLOOKUP(A149,'Ensino-2.oQuadrimestre-2019-202'!$A$1:$H$645,7,FALSE)</f>
        <v>4884763.6900000004</v>
      </c>
      <c r="U149" s="68">
        <f>VLOOKUP(A149,'Ensino-2.oQuadrimestre-2019-202'!$A$1:$H$645,8,FALSE)</f>
        <v>4638765.25</v>
      </c>
      <c r="V149" s="69">
        <f t="shared" si="31"/>
        <v>0.34483914469997801</v>
      </c>
      <c r="W149" s="70">
        <f t="shared" si="22"/>
        <v>6.2840293134401453</v>
      </c>
      <c r="X149" s="71">
        <f t="shared" si="23"/>
        <v>-6.6779363669607132</v>
      </c>
      <c r="Y149" s="71">
        <f t="shared" si="24"/>
        <v>6.565542306143751</v>
      </c>
      <c r="Z149" s="72">
        <f t="shared" si="24"/>
        <v>7.1578906515632896</v>
      </c>
      <c r="AA149" s="70">
        <f t="shared" si="25"/>
        <v>-6.4884759458211487</v>
      </c>
      <c r="AB149" s="70">
        <f t="shared" si="26"/>
        <v>15.851864644617613</v>
      </c>
      <c r="AC149" s="70">
        <f t="shared" si="27"/>
        <v>13.441253159119116</v>
      </c>
    </row>
    <row r="150" spans="1:29" ht="15.75" thickBot="1" x14ac:dyDescent="0.3">
      <c r="A150" s="61">
        <f>VLOOKUP(B150,cod_ibge!$C$2:$D$646,2,FALSE)</f>
        <v>3512803</v>
      </c>
      <c r="B150" s="62" t="s">
        <v>150</v>
      </c>
      <c r="C150" s="63">
        <f>VLOOKUP(A150,'[1]2019completo'!$C$3:$F$646,3,FALSE)</f>
        <v>72252</v>
      </c>
      <c r="D150" s="64" t="str">
        <f>VLOOKUP(A150,'[1]2019completo'!$C$3:$F$646,4,FALSE)</f>
        <v>Médio</v>
      </c>
      <c r="E150" s="65">
        <f>VLOOKUP(A150,'RCL 2019'!$A$1:$E$645,5,FALSE)</f>
        <v>169975347.84</v>
      </c>
      <c r="F150" s="65">
        <f>VLOOKUP(A150,'RCL 2020'!$A$1:$E$645,5,FALSE)</f>
        <v>188538051.65000001</v>
      </c>
      <c r="G150" s="66">
        <f>VLOOKUP(A150,'Saude-2.oQuadrimestre-2019-2020'!$A$1:$H$645,3,FALSE)</f>
        <v>68712677.049999997</v>
      </c>
      <c r="H150" s="66">
        <f>VLOOKUP(A150,'Saude-2.oQuadrimestre-2019-2020'!$A$1:$H$645,4,FALSE)</f>
        <v>19283339.149999999</v>
      </c>
      <c r="I150" s="66">
        <f>VLOOKUP(A150,'Saude-2.oQuadrimestre-2019-2020'!$A$1:$H$645,5,FALSE)</f>
        <v>16856341.210000001</v>
      </c>
      <c r="J150" s="67">
        <f t="shared" si="28"/>
        <v>0.24531632201921322</v>
      </c>
      <c r="K150" s="66">
        <f>VLOOKUP(A150,'Saude-2.oQuadrimestre-2019-2020'!$A$1:$H$645,6,FALSE)</f>
        <v>68067832.790000007</v>
      </c>
      <c r="L150" s="66">
        <f>VLOOKUP(A150,'Saude-2.oQuadrimestre-2019-2020'!$A$1:$H$645,7,FALSE)</f>
        <v>22789595.899999999</v>
      </c>
      <c r="M150" s="66">
        <f>VLOOKUP(A150,'Saude-2.oQuadrimestre-2019-2020'!$A$1:$H$645,8,FALSE)</f>
        <v>18100116.59</v>
      </c>
      <c r="N150" s="67">
        <f t="shared" si="29"/>
        <v>0.26591292609303008</v>
      </c>
      <c r="O150" s="68">
        <f>VLOOKUP(A150,'Ensino-2.oQuadrimestre-2019-202'!$A$1:$H$645,3,FALSE)</f>
        <v>70130147.379999995</v>
      </c>
      <c r="P150" s="68">
        <f>VLOOKUP(A150,'Ensino-2.oQuadrimestre-2019-202'!$A$1:$H$645,4,FALSE)</f>
        <v>21274481.82</v>
      </c>
      <c r="Q150" s="68">
        <f>VLOOKUP(A150,'Ensino-2.oQuadrimestre-2019-202'!$A$1:$H$645,5,FALSE)</f>
        <v>18822832.07</v>
      </c>
      <c r="R150" s="69">
        <f t="shared" si="30"/>
        <v>0.26839858139764827</v>
      </c>
      <c r="S150" s="68">
        <f>VLOOKUP(A150,'Ensino-2.oQuadrimestre-2019-202'!$A$1:$H$645,6,FALSE)</f>
        <v>69618982.829999998</v>
      </c>
      <c r="T150" s="68">
        <f>VLOOKUP(A150,'Ensino-2.oQuadrimestre-2019-202'!$A$1:$H$645,7,FALSE)</f>
        <v>21353926.309999999</v>
      </c>
      <c r="U150" s="68">
        <f>VLOOKUP(A150,'Ensino-2.oQuadrimestre-2019-202'!$A$1:$H$645,8,FALSE)</f>
        <v>18466615.120000001</v>
      </c>
      <c r="V150" s="69">
        <f t="shared" si="31"/>
        <v>0.2652525844149855</v>
      </c>
      <c r="W150" s="70">
        <f t="shared" si="22"/>
        <v>10.920821193125791</v>
      </c>
      <c r="X150" s="71">
        <f t="shared" si="23"/>
        <v>-0.93846476033928661</v>
      </c>
      <c r="Y150" s="71">
        <f t="shared" si="24"/>
        <v>18.182829865334813</v>
      </c>
      <c r="Z150" s="72">
        <f t="shared" si="24"/>
        <v>7.3786794210248363</v>
      </c>
      <c r="AA150" s="70">
        <f t="shared" si="25"/>
        <v>-0.72887990271894543</v>
      </c>
      <c r="AB150" s="70">
        <f t="shared" si="26"/>
        <v>0.37342620455889608</v>
      </c>
      <c r="AC150" s="70">
        <f t="shared" si="27"/>
        <v>-1.8924726559492664</v>
      </c>
    </row>
    <row r="151" spans="1:29" ht="15.75" thickBot="1" x14ac:dyDescent="0.3">
      <c r="A151" s="61">
        <f>VLOOKUP(B151,cod_ibge!$C$2:$D$646,2,FALSE)</f>
        <v>3512902</v>
      </c>
      <c r="B151" s="62" t="s">
        <v>151</v>
      </c>
      <c r="C151" s="63">
        <f>VLOOKUP(A151,'[1]2019completo'!$C$3:$F$646,3,FALSE)</f>
        <v>7307</v>
      </c>
      <c r="D151" s="64" t="str">
        <f>VLOOKUP(A151,'[1]2019completo'!$C$3:$F$646,4,FALSE)</f>
        <v>Pequeno</v>
      </c>
      <c r="E151" s="65">
        <f>VLOOKUP(A151,'RCL 2019'!$A$1:$E$645,5,FALSE)</f>
        <v>29185427.300000001</v>
      </c>
      <c r="F151" s="65">
        <f>VLOOKUP(A151,'RCL 2020'!$A$1:$E$645,5,FALSE)</f>
        <v>32647340.670000002</v>
      </c>
      <c r="G151" s="66">
        <f>VLOOKUP(A151,'Saude-2.oQuadrimestre-2019-2020'!$A$1:$H$645,3,FALSE)</f>
        <v>15767871.289999999</v>
      </c>
      <c r="H151" s="66">
        <f>VLOOKUP(A151,'Saude-2.oQuadrimestre-2019-2020'!$A$1:$H$645,4,FALSE)</f>
        <v>3735377.14</v>
      </c>
      <c r="I151" s="66">
        <f>VLOOKUP(A151,'Saude-2.oQuadrimestre-2019-2020'!$A$1:$H$645,5,FALSE)</f>
        <v>3464925.64</v>
      </c>
      <c r="J151" s="67">
        <f t="shared" si="28"/>
        <v>0.2197459362949937</v>
      </c>
      <c r="K151" s="66">
        <f>VLOOKUP(A151,'Saude-2.oQuadrimestre-2019-2020'!$A$1:$H$645,6,FALSE)</f>
        <v>14984147.029999999</v>
      </c>
      <c r="L151" s="66">
        <f>VLOOKUP(A151,'Saude-2.oQuadrimestre-2019-2020'!$A$1:$H$645,7,FALSE)</f>
        <v>3643634.8</v>
      </c>
      <c r="M151" s="66">
        <f>VLOOKUP(A151,'Saude-2.oQuadrimestre-2019-2020'!$A$1:$H$645,8,FALSE)</f>
        <v>3231768.09</v>
      </c>
      <c r="N151" s="67">
        <f t="shared" si="29"/>
        <v>0.21567914967262572</v>
      </c>
      <c r="O151" s="68">
        <f>VLOOKUP(A151,'Ensino-2.oQuadrimestre-2019-202'!$A$1:$H$645,3,FALSE)</f>
        <v>15767871.289999999</v>
      </c>
      <c r="P151" s="68">
        <f>VLOOKUP(A151,'Ensino-2.oQuadrimestre-2019-202'!$A$1:$H$645,4,FALSE)</f>
        <v>4956790.8099999996</v>
      </c>
      <c r="Q151" s="68">
        <f>VLOOKUP(A151,'Ensino-2.oQuadrimestre-2019-202'!$A$1:$H$645,5,FALSE)</f>
        <v>4876006.47</v>
      </c>
      <c r="R151" s="69">
        <f t="shared" si="30"/>
        <v>0.30923682596853569</v>
      </c>
      <c r="S151" s="68">
        <f>VLOOKUP(A151,'Ensino-2.oQuadrimestre-2019-202'!$A$1:$H$645,6,FALSE)</f>
        <v>14984147.029999999</v>
      </c>
      <c r="T151" s="68">
        <f>VLOOKUP(A151,'Ensino-2.oQuadrimestre-2019-202'!$A$1:$H$645,7,FALSE)</f>
        <v>4868805.59</v>
      </c>
      <c r="U151" s="68">
        <f>VLOOKUP(A151,'Ensino-2.oQuadrimestre-2019-202'!$A$1:$H$645,8,FALSE)</f>
        <v>4829862.2699999996</v>
      </c>
      <c r="V151" s="69">
        <f t="shared" si="31"/>
        <v>0.32233147875084617</v>
      </c>
      <c r="W151" s="70">
        <f t="shared" si="22"/>
        <v>11.861787509275224</v>
      </c>
      <c r="X151" s="71">
        <f t="shared" si="23"/>
        <v>-4.9703872233979904</v>
      </c>
      <c r="Y151" s="71">
        <f t="shared" si="24"/>
        <v>-2.4560395526755383</v>
      </c>
      <c r="Z151" s="72">
        <f t="shared" si="24"/>
        <v>-6.7290780300843709</v>
      </c>
      <c r="AA151" s="70">
        <f t="shared" si="25"/>
        <v>-4.9703872233979904</v>
      </c>
      <c r="AB151" s="70">
        <f t="shared" si="26"/>
        <v>-1.7750440430630103</v>
      </c>
      <c r="AC151" s="70">
        <f t="shared" si="27"/>
        <v>-0.94635231277698018</v>
      </c>
    </row>
    <row r="152" spans="1:29" ht="15.75" thickBot="1" x14ac:dyDescent="0.3">
      <c r="A152" s="61">
        <f>VLOOKUP(B152,cod_ibge!$C$2:$D$646,2,FALSE)</f>
        <v>3513009</v>
      </c>
      <c r="B152" s="62" t="s">
        <v>152</v>
      </c>
      <c r="C152" s="63">
        <f>VLOOKUP(A152,'[1]2019completo'!$C$3:$F$646,3,FALSE)</f>
        <v>249210</v>
      </c>
      <c r="D152" s="64" t="str">
        <f>VLOOKUP(A152,'[1]2019completo'!$C$3:$F$646,4,FALSE)</f>
        <v>Grande</v>
      </c>
      <c r="E152" s="65">
        <f>VLOOKUP(A152,'RCL 2019'!$A$1:$E$645,5,FALSE)</f>
        <v>825736721.03999996</v>
      </c>
      <c r="F152" s="65">
        <f>VLOOKUP(A152,'RCL 2020'!$A$1:$E$645,5,FALSE)</f>
        <v>901315502.24000001</v>
      </c>
      <c r="G152" s="66">
        <f>VLOOKUP(A152,'Saude-2.oQuadrimestre-2019-2020'!$A$1:$H$645,3,FALSE)</f>
        <v>466006470.36000001</v>
      </c>
      <c r="H152" s="66">
        <f>VLOOKUP(A152,'Saude-2.oQuadrimestre-2019-2020'!$A$1:$H$645,4,FALSE)</f>
        <v>115947523.84999999</v>
      </c>
      <c r="I152" s="66">
        <f>VLOOKUP(A152,'Saude-2.oQuadrimestre-2019-2020'!$A$1:$H$645,5,FALSE)</f>
        <v>79473582.810000002</v>
      </c>
      <c r="J152" s="67">
        <f t="shared" si="28"/>
        <v>0.17054180116556097</v>
      </c>
      <c r="K152" s="66">
        <f>VLOOKUP(A152,'Saude-2.oQuadrimestre-2019-2020'!$A$1:$H$645,6,FALSE)</f>
        <v>455902763.77999997</v>
      </c>
      <c r="L152" s="66">
        <f>VLOOKUP(A152,'Saude-2.oQuadrimestre-2019-2020'!$A$1:$H$645,7,FALSE)</f>
        <v>114028433.81</v>
      </c>
      <c r="M152" s="66">
        <f>VLOOKUP(A152,'Saude-2.oQuadrimestre-2019-2020'!$A$1:$H$645,8,FALSE)</f>
        <v>71799912.709999993</v>
      </c>
      <c r="N152" s="67">
        <f t="shared" si="29"/>
        <v>0.1574895315717974</v>
      </c>
      <c r="O152" s="68">
        <f>VLOOKUP(A152,'Ensino-2.oQuadrimestre-2019-202'!$A$1:$H$645,3,FALSE)</f>
        <v>466006470.36000001</v>
      </c>
      <c r="P152" s="68">
        <f>VLOOKUP(A152,'Ensino-2.oQuadrimestre-2019-202'!$A$1:$H$645,4,FALSE)</f>
        <v>150326636.94</v>
      </c>
      <c r="Q152" s="68">
        <f>VLOOKUP(A152,'Ensino-2.oQuadrimestre-2019-202'!$A$1:$H$645,5,FALSE)</f>
        <v>98015485.390000001</v>
      </c>
      <c r="R152" s="69">
        <f t="shared" si="30"/>
        <v>0.21033073921544679</v>
      </c>
      <c r="S152" s="68">
        <f>VLOOKUP(A152,'Ensino-2.oQuadrimestre-2019-202'!$A$1:$H$645,6,FALSE)</f>
        <v>455902763.77999997</v>
      </c>
      <c r="T152" s="68">
        <f>VLOOKUP(A152,'Ensino-2.oQuadrimestre-2019-202'!$A$1:$H$645,7,FALSE)</f>
        <v>184318813.53999999</v>
      </c>
      <c r="U152" s="68">
        <f>VLOOKUP(A152,'Ensino-2.oQuadrimestre-2019-202'!$A$1:$H$645,8,FALSE)</f>
        <v>125602827.78</v>
      </c>
      <c r="V152" s="69">
        <f t="shared" si="31"/>
        <v>0.27550354540208666</v>
      </c>
      <c r="W152" s="70">
        <f t="shared" si="22"/>
        <v>9.1528909002387575</v>
      </c>
      <c r="X152" s="71">
        <f t="shared" si="23"/>
        <v>-2.1681472731901583</v>
      </c>
      <c r="Y152" s="71">
        <f t="shared" si="24"/>
        <v>-1.6551367172641798</v>
      </c>
      <c r="Z152" s="72">
        <f t="shared" si="24"/>
        <v>-9.6556237037226484</v>
      </c>
      <c r="AA152" s="70">
        <f t="shared" si="25"/>
        <v>-2.1681472731901583</v>
      </c>
      <c r="AB152" s="70">
        <f t="shared" si="26"/>
        <v>22.61221117689696</v>
      </c>
      <c r="AC152" s="70">
        <f t="shared" si="27"/>
        <v>28.145901925834455</v>
      </c>
    </row>
    <row r="153" spans="1:29" ht="15.75" thickBot="1" x14ac:dyDescent="0.3">
      <c r="A153" s="61">
        <f>VLOOKUP(B153,cod_ibge!$C$2:$D$646,2,FALSE)</f>
        <v>3513108</v>
      </c>
      <c r="B153" s="62" t="s">
        <v>153</v>
      </c>
      <c r="C153" s="63">
        <f>VLOOKUP(A153,'[1]2019completo'!$C$3:$F$646,3,FALSE)</f>
        <v>35292</v>
      </c>
      <c r="D153" s="64" t="str">
        <f>VLOOKUP(A153,'[1]2019completo'!$C$3:$F$646,4,FALSE)</f>
        <v>Médio</v>
      </c>
      <c r="E153" s="65">
        <f>VLOOKUP(A153,'RCL 2019'!$A$1:$E$645,5,FALSE)</f>
        <v>115009033.41</v>
      </c>
      <c r="F153" s="65">
        <f>VLOOKUP(A153,'RCL 2020'!$A$1:$E$645,5,FALSE)</f>
        <v>126189882.12</v>
      </c>
      <c r="G153" s="66">
        <f>VLOOKUP(A153,'Saude-2.oQuadrimestre-2019-2020'!$A$1:$H$645,3,FALSE)</f>
        <v>59327646.57</v>
      </c>
      <c r="H153" s="66">
        <f>VLOOKUP(A153,'Saude-2.oQuadrimestre-2019-2020'!$A$1:$H$645,4,FALSE)</f>
        <v>16224360.560000001</v>
      </c>
      <c r="I153" s="66">
        <f>VLOOKUP(A153,'Saude-2.oQuadrimestre-2019-2020'!$A$1:$H$645,5,FALSE)</f>
        <v>14824458.960000001</v>
      </c>
      <c r="J153" s="67">
        <f t="shared" si="28"/>
        <v>0.24987438095170006</v>
      </c>
      <c r="K153" s="66">
        <f>VLOOKUP(A153,'Saude-2.oQuadrimestre-2019-2020'!$A$1:$H$645,6,FALSE)</f>
        <v>56613434.789999999</v>
      </c>
      <c r="L153" s="66">
        <f>VLOOKUP(A153,'Saude-2.oQuadrimestre-2019-2020'!$A$1:$H$645,7,FALSE)</f>
        <v>16279907.74</v>
      </c>
      <c r="M153" s="66">
        <f>VLOOKUP(A153,'Saude-2.oQuadrimestre-2019-2020'!$A$1:$H$645,8,FALSE)</f>
        <v>15288149.810000001</v>
      </c>
      <c r="N153" s="67">
        <f t="shared" si="29"/>
        <v>0.27004455509031305</v>
      </c>
      <c r="O153" s="68">
        <f>VLOOKUP(A153,'Ensino-2.oQuadrimestre-2019-202'!$A$1:$H$645,3,FALSE)</f>
        <v>60272626.799999997</v>
      </c>
      <c r="P153" s="68">
        <f>VLOOKUP(A153,'Ensino-2.oQuadrimestre-2019-202'!$A$1:$H$645,4,FALSE)</f>
        <v>15287148.960000001</v>
      </c>
      <c r="Q153" s="68">
        <f>VLOOKUP(A153,'Ensino-2.oQuadrimestre-2019-202'!$A$1:$H$645,5,FALSE)</f>
        <v>15118229.18</v>
      </c>
      <c r="R153" s="69">
        <f t="shared" si="30"/>
        <v>0.25083076651306657</v>
      </c>
      <c r="S153" s="68">
        <f>VLOOKUP(A153,'Ensino-2.oQuadrimestre-2019-202'!$A$1:$H$645,6,FALSE)</f>
        <v>57567988.659999996</v>
      </c>
      <c r="T153" s="68">
        <f>VLOOKUP(A153,'Ensino-2.oQuadrimestre-2019-202'!$A$1:$H$645,7,FALSE)</f>
        <v>15196868.01</v>
      </c>
      <c r="U153" s="68">
        <f>VLOOKUP(A153,'Ensino-2.oQuadrimestre-2019-202'!$A$1:$H$645,8,FALSE)</f>
        <v>14883604.26</v>
      </c>
      <c r="V153" s="69">
        <f t="shared" si="31"/>
        <v>0.25853959129792536</v>
      </c>
      <c r="W153" s="70">
        <f t="shared" si="22"/>
        <v>9.7217134850103335</v>
      </c>
      <c r="X153" s="71">
        <f t="shared" si="23"/>
        <v>-4.5749527192141937</v>
      </c>
      <c r="Y153" s="71">
        <f t="shared" si="24"/>
        <v>0.34236899380150176</v>
      </c>
      <c r="Z153" s="72">
        <f t="shared" si="24"/>
        <v>3.1278770527217921</v>
      </c>
      <c r="AA153" s="70">
        <f t="shared" si="25"/>
        <v>-4.4873407442066231</v>
      </c>
      <c r="AB153" s="70">
        <f t="shared" si="26"/>
        <v>-0.59056760836326094</v>
      </c>
      <c r="AC153" s="70">
        <f t="shared" si="27"/>
        <v>-1.551933875366744</v>
      </c>
    </row>
    <row r="154" spans="1:29" ht="15.75" thickBot="1" x14ac:dyDescent="0.3">
      <c r="A154" s="61">
        <f>VLOOKUP(B154,cod_ibge!$C$2:$D$646,2,FALSE)</f>
        <v>3513207</v>
      </c>
      <c r="B154" s="62" t="s">
        <v>154</v>
      </c>
      <c r="C154" s="63">
        <f>VLOOKUP(A154,'[1]2019completo'!$C$3:$F$646,3,FALSE)</f>
        <v>8631</v>
      </c>
      <c r="D154" s="64" t="str">
        <f>VLOOKUP(A154,'[1]2019completo'!$C$3:$F$646,4,FALSE)</f>
        <v>Pequeno</v>
      </c>
      <c r="E154" s="65">
        <f>VLOOKUP(A154,'RCL 2019'!$A$1:$E$645,5,FALSE)</f>
        <v>29179820.190000001</v>
      </c>
      <c r="F154" s="65">
        <f>VLOOKUP(A154,'RCL 2020'!$A$1:$E$645,5,FALSE)</f>
        <v>30742517.18</v>
      </c>
      <c r="G154" s="66">
        <f>VLOOKUP(A154,'Saude-2.oQuadrimestre-2019-2020'!$A$1:$H$645,3,FALSE)</f>
        <v>14214014.75</v>
      </c>
      <c r="H154" s="66">
        <f>VLOOKUP(A154,'Saude-2.oQuadrimestre-2019-2020'!$A$1:$H$645,4,FALSE)</f>
        <v>3691208.52</v>
      </c>
      <c r="I154" s="66">
        <f>VLOOKUP(A154,'Saude-2.oQuadrimestre-2019-2020'!$A$1:$H$645,5,FALSE)</f>
        <v>3576238.72</v>
      </c>
      <c r="J154" s="67">
        <f t="shared" si="28"/>
        <v>0.2515994800132032</v>
      </c>
      <c r="K154" s="66">
        <f>VLOOKUP(A154,'Saude-2.oQuadrimestre-2019-2020'!$A$1:$H$645,6,FALSE)</f>
        <v>13259180.029999999</v>
      </c>
      <c r="L154" s="66">
        <f>VLOOKUP(A154,'Saude-2.oQuadrimestre-2019-2020'!$A$1:$H$645,7,FALSE)</f>
        <v>3585009.16</v>
      </c>
      <c r="M154" s="66">
        <f>VLOOKUP(A154,'Saude-2.oQuadrimestre-2019-2020'!$A$1:$H$645,8,FALSE)</f>
        <v>3563381.14</v>
      </c>
      <c r="N154" s="67">
        <f t="shared" si="29"/>
        <v>0.2687482281662632</v>
      </c>
      <c r="O154" s="68">
        <f>VLOOKUP(A154,'Ensino-2.oQuadrimestre-2019-202'!$A$1:$H$645,3,FALSE)</f>
        <v>14568382.33</v>
      </c>
      <c r="P154" s="68">
        <f>VLOOKUP(A154,'Ensino-2.oQuadrimestre-2019-202'!$A$1:$H$645,4,FALSE)</f>
        <v>5546167.96</v>
      </c>
      <c r="Q154" s="68">
        <f>VLOOKUP(A154,'Ensino-2.oQuadrimestre-2019-202'!$A$1:$H$645,5,FALSE)</f>
        <v>5225537.08</v>
      </c>
      <c r="R154" s="69">
        <f t="shared" si="30"/>
        <v>0.35869027608091336</v>
      </c>
      <c r="S154" s="68">
        <f>VLOOKUP(A154,'Ensino-2.oQuadrimestre-2019-202'!$A$1:$H$645,6,FALSE)</f>
        <v>13617137.73</v>
      </c>
      <c r="T154" s="68">
        <f>VLOOKUP(A154,'Ensino-2.oQuadrimestre-2019-202'!$A$1:$H$645,7,FALSE)</f>
        <v>5447771.1900000004</v>
      </c>
      <c r="U154" s="68">
        <f>VLOOKUP(A154,'Ensino-2.oQuadrimestre-2019-202'!$A$1:$H$645,8,FALSE)</f>
        <v>5427647.0700000003</v>
      </c>
      <c r="V154" s="69">
        <f t="shared" si="31"/>
        <v>0.39858942294769606</v>
      </c>
      <c r="W154" s="70">
        <f t="shared" si="22"/>
        <v>5.3554030827631296</v>
      </c>
      <c r="X154" s="71">
        <f t="shared" si="23"/>
        <v>-6.7175582465186388</v>
      </c>
      <c r="Y154" s="71">
        <f t="shared" si="24"/>
        <v>-2.8770891545297981</v>
      </c>
      <c r="Z154" s="72">
        <f t="shared" si="24"/>
        <v>-0.35952801271611068</v>
      </c>
      <c r="AA154" s="70">
        <f t="shared" si="25"/>
        <v>-6.5295142484086606</v>
      </c>
      <c r="AB154" s="70">
        <f t="shared" si="26"/>
        <v>-1.7741397431461767</v>
      </c>
      <c r="AC154" s="70">
        <f t="shared" si="27"/>
        <v>3.8677362136333784</v>
      </c>
    </row>
    <row r="155" spans="1:29" ht="15.75" thickBot="1" x14ac:dyDescent="0.3">
      <c r="A155" s="61">
        <f>VLOOKUP(B155,cod_ibge!$C$2:$D$646,2,FALSE)</f>
        <v>3513306</v>
      </c>
      <c r="B155" s="62" t="s">
        <v>155</v>
      </c>
      <c r="C155" s="63">
        <f>VLOOKUP(A155,'[1]2019completo'!$C$3:$F$646,3,FALSE)</f>
        <v>2073</v>
      </c>
      <c r="D155" s="64" t="str">
        <f>VLOOKUP(A155,'[1]2019completo'!$C$3:$F$646,4,FALSE)</f>
        <v>Muito Pequeno</v>
      </c>
      <c r="E155" s="65">
        <f>VLOOKUP(A155,'RCL 2019'!$A$1:$E$645,5,FALSE)</f>
        <v>15400990.619999999</v>
      </c>
      <c r="F155" s="65">
        <f>VLOOKUP(A155,'RCL 2020'!$A$1:$E$645,5,FALSE)</f>
        <v>16196888.630000001</v>
      </c>
      <c r="G155" s="66">
        <f>VLOOKUP(A155,'Saude-2.oQuadrimestre-2019-2020'!$A$1:$H$645,3,FALSE)</f>
        <v>9925248.2100000009</v>
      </c>
      <c r="H155" s="66">
        <f>VLOOKUP(A155,'Saude-2.oQuadrimestre-2019-2020'!$A$1:$H$645,4,FALSE)</f>
        <v>2091343.37</v>
      </c>
      <c r="I155" s="66">
        <f>VLOOKUP(A155,'Saude-2.oQuadrimestre-2019-2020'!$A$1:$H$645,5,FALSE)</f>
        <v>1745463.72</v>
      </c>
      <c r="J155" s="67">
        <f t="shared" si="28"/>
        <v>0.17586096418640595</v>
      </c>
      <c r="K155" s="66">
        <f>VLOOKUP(A155,'Saude-2.oQuadrimestre-2019-2020'!$A$1:$H$645,6,FALSE)</f>
        <v>9627499.2799999993</v>
      </c>
      <c r="L155" s="66">
        <f>VLOOKUP(A155,'Saude-2.oQuadrimestre-2019-2020'!$A$1:$H$645,7,FALSE)</f>
        <v>2225387.5</v>
      </c>
      <c r="M155" s="66">
        <f>VLOOKUP(A155,'Saude-2.oQuadrimestre-2019-2020'!$A$1:$H$645,8,FALSE)</f>
        <v>1888690.94</v>
      </c>
      <c r="N155" s="67">
        <f t="shared" si="29"/>
        <v>0.19617668982053665</v>
      </c>
      <c r="O155" s="68">
        <f>VLOOKUP(A155,'Ensino-2.oQuadrimestre-2019-202'!$A$1:$H$645,3,FALSE)</f>
        <v>10279615.789999999</v>
      </c>
      <c r="P155" s="68">
        <f>VLOOKUP(A155,'Ensino-2.oQuadrimestre-2019-202'!$A$1:$H$645,4,FALSE)</f>
        <v>2676552.6</v>
      </c>
      <c r="Q155" s="68">
        <f>VLOOKUP(A155,'Ensino-2.oQuadrimestre-2019-202'!$A$1:$H$645,5,FALSE)</f>
        <v>2647950.2000000002</v>
      </c>
      <c r="R155" s="69">
        <f t="shared" si="30"/>
        <v>0.25759233166826367</v>
      </c>
      <c r="S155" s="68">
        <f>VLOOKUP(A155,'Ensino-2.oQuadrimestre-2019-202'!$A$1:$H$645,6,FALSE)</f>
        <v>9985456.9800000004</v>
      </c>
      <c r="T155" s="68">
        <f>VLOOKUP(A155,'Ensino-2.oQuadrimestre-2019-202'!$A$1:$H$645,7,FALSE)</f>
        <v>2662301.2999999998</v>
      </c>
      <c r="U155" s="68">
        <f>VLOOKUP(A155,'Ensino-2.oQuadrimestre-2019-202'!$A$1:$H$645,8,FALSE)</f>
        <v>2617735.71</v>
      </c>
      <c r="V155" s="69">
        <f t="shared" si="31"/>
        <v>0.26215482328381129</v>
      </c>
      <c r="W155" s="70">
        <f t="shared" si="22"/>
        <v>5.1678364699893686</v>
      </c>
      <c r="X155" s="71">
        <f t="shared" si="23"/>
        <v>-2.9999141955967419</v>
      </c>
      <c r="Y155" s="71">
        <f t="shared" si="24"/>
        <v>6.4094749777985944</v>
      </c>
      <c r="Z155" s="72">
        <f t="shared" si="24"/>
        <v>8.205683014711985</v>
      </c>
      <c r="AA155" s="70">
        <f t="shared" si="25"/>
        <v>-2.8615739732817258</v>
      </c>
      <c r="AB155" s="70">
        <f t="shared" si="26"/>
        <v>-0.53244983864693252</v>
      </c>
      <c r="AC155" s="70">
        <f t="shared" si="27"/>
        <v>-1.1410520484864188</v>
      </c>
    </row>
    <row r="156" spans="1:29" ht="15.75" thickBot="1" x14ac:dyDescent="0.3">
      <c r="A156" s="61">
        <f>VLOOKUP(B156,cod_ibge!$C$2:$D$646,2,FALSE)</f>
        <v>3513405</v>
      </c>
      <c r="B156" s="62" t="s">
        <v>156</v>
      </c>
      <c r="C156" s="63">
        <f>VLOOKUP(A156,'[1]2019completo'!$C$3:$F$646,3,FALSE)</f>
        <v>82238</v>
      </c>
      <c r="D156" s="64" t="str">
        <f>VLOOKUP(A156,'[1]2019completo'!$C$3:$F$646,4,FALSE)</f>
        <v>Médio</v>
      </c>
      <c r="E156" s="65">
        <f>VLOOKUP(A156,'RCL 2019'!$A$1:$E$645,5,FALSE)</f>
        <v>192237462.75</v>
      </c>
      <c r="F156" s="65">
        <f>VLOOKUP(A156,'RCL 2020'!$A$1:$E$645,5,FALSE)</f>
        <v>231565453.50999999</v>
      </c>
      <c r="G156" s="66">
        <f>VLOOKUP(A156,'Saude-2.oQuadrimestre-2019-2020'!$A$1:$H$645,3,FALSE)</f>
        <v>83923842.75</v>
      </c>
      <c r="H156" s="66">
        <f>VLOOKUP(A156,'Saude-2.oQuadrimestre-2019-2020'!$A$1:$H$645,4,FALSE)</f>
        <v>26680083.579999998</v>
      </c>
      <c r="I156" s="66">
        <f>VLOOKUP(A156,'Saude-2.oQuadrimestre-2019-2020'!$A$1:$H$645,5,FALSE)</f>
        <v>23056528.469999999</v>
      </c>
      <c r="J156" s="67">
        <f t="shared" si="28"/>
        <v>0.27473156274174537</v>
      </c>
      <c r="K156" s="66">
        <f>VLOOKUP(A156,'Saude-2.oQuadrimestre-2019-2020'!$A$1:$H$645,6,FALSE)</f>
        <v>81853677.379999995</v>
      </c>
      <c r="L156" s="66">
        <f>VLOOKUP(A156,'Saude-2.oQuadrimestre-2019-2020'!$A$1:$H$645,7,FALSE)</f>
        <v>31987593.379999999</v>
      </c>
      <c r="M156" s="66">
        <f>VLOOKUP(A156,'Saude-2.oQuadrimestre-2019-2020'!$A$1:$H$645,8,FALSE)</f>
        <v>30002409.559999999</v>
      </c>
      <c r="N156" s="67">
        <f t="shared" si="29"/>
        <v>0.36653710035183762</v>
      </c>
      <c r="O156" s="68">
        <f>VLOOKUP(A156,'Ensino-2.oQuadrimestre-2019-202'!$A$1:$H$645,3,FALSE)</f>
        <v>83923842.75</v>
      </c>
      <c r="P156" s="68">
        <f>VLOOKUP(A156,'Ensino-2.oQuadrimestre-2019-202'!$A$1:$H$645,4,FALSE)</f>
        <v>21942751.129999999</v>
      </c>
      <c r="Q156" s="68">
        <f>VLOOKUP(A156,'Ensino-2.oQuadrimestre-2019-202'!$A$1:$H$645,5,FALSE)</f>
        <v>19471874.699999999</v>
      </c>
      <c r="R156" s="69">
        <f t="shared" si="30"/>
        <v>0.23201838788536647</v>
      </c>
      <c r="S156" s="68">
        <f>VLOOKUP(A156,'Ensino-2.oQuadrimestre-2019-202'!$A$1:$H$645,6,FALSE)</f>
        <v>83524146.659999996</v>
      </c>
      <c r="T156" s="68">
        <f>VLOOKUP(A156,'Ensino-2.oQuadrimestre-2019-202'!$A$1:$H$645,7,FALSE)</f>
        <v>22668030.359999999</v>
      </c>
      <c r="U156" s="68">
        <f>VLOOKUP(A156,'Ensino-2.oQuadrimestre-2019-202'!$A$1:$H$645,8,FALSE)</f>
        <v>21270954.48</v>
      </c>
      <c r="V156" s="69">
        <f t="shared" si="31"/>
        <v>0.25466832443780879</v>
      </c>
      <c r="W156" s="70">
        <f t="shared" si="22"/>
        <v>20.458026337532896</v>
      </c>
      <c r="X156" s="71">
        <f t="shared" si="23"/>
        <v>-2.4667189944659733</v>
      </c>
      <c r="Y156" s="71">
        <f t="shared" si="24"/>
        <v>19.893152823474029</v>
      </c>
      <c r="Z156" s="72">
        <f t="shared" si="24"/>
        <v>30.125441906996681</v>
      </c>
      <c r="AA156" s="70">
        <f t="shared" si="25"/>
        <v>-0.47626047247461573</v>
      </c>
      <c r="AB156" s="70">
        <f t="shared" si="26"/>
        <v>3.3053249599518217</v>
      </c>
      <c r="AC156" s="70">
        <f t="shared" si="27"/>
        <v>9.2393763195281924</v>
      </c>
    </row>
    <row r="157" spans="1:29" ht="15.75" thickBot="1" x14ac:dyDescent="0.3">
      <c r="A157" s="61">
        <f>VLOOKUP(B157,cod_ibge!$C$2:$D$646,2,FALSE)</f>
        <v>3513504</v>
      </c>
      <c r="B157" s="62" t="s">
        <v>157</v>
      </c>
      <c r="C157" s="63">
        <f>VLOOKUP(A157,'[1]2019completo'!$C$3:$F$646,3,FALSE)</f>
        <v>130705</v>
      </c>
      <c r="D157" s="64" t="str">
        <f>VLOOKUP(A157,'[1]2019completo'!$C$3:$F$646,4,FALSE)</f>
        <v>Médio</v>
      </c>
      <c r="E157" s="65">
        <f>VLOOKUP(A157,'RCL 2019'!$A$1:$E$645,5,FALSE)</f>
        <v>916309449.75</v>
      </c>
      <c r="F157" s="65">
        <f>VLOOKUP(A157,'RCL 2020'!$A$1:$E$645,5,FALSE)</f>
        <v>981264305.62</v>
      </c>
      <c r="G157" s="66">
        <f>VLOOKUP(A157,'Saude-2.oQuadrimestre-2019-2020'!$A$1:$H$645,3,FALSE)</f>
        <v>529058666.76999998</v>
      </c>
      <c r="H157" s="66">
        <f>VLOOKUP(A157,'Saude-2.oQuadrimestre-2019-2020'!$A$1:$H$645,4,FALSE)</f>
        <v>104081201.15000001</v>
      </c>
      <c r="I157" s="66">
        <f>VLOOKUP(A157,'Saude-2.oQuadrimestre-2019-2020'!$A$1:$H$645,5,FALSE)</f>
        <v>91141818.659999996</v>
      </c>
      <c r="J157" s="67">
        <f t="shared" si="28"/>
        <v>0.1722716673680775</v>
      </c>
      <c r="K157" s="66">
        <f>VLOOKUP(A157,'Saude-2.oQuadrimestre-2019-2020'!$A$1:$H$645,6,FALSE)</f>
        <v>527263426.29000002</v>
      </c>
      <c r="L157" s="66">
        <f>VLOOKUP(A157,'Saude-2.oQuadrimestre-2019-2020'!$A$1:$H$645,7,FALSE)</f>
        <v>106771926.75</v>
      </c>
      <c r="M157" s="66">
        <f>VLOOKUP(A157,'Saude-2.oQuadrimestre-2019-2020'!$A$1:$H$645,8,FALSE)</f>
        <v>96305481.879999995</v>
      </c>
      <c r="N157" s="67">
        <f t="shared" si="29"/>
        <v>0.18265154963930882</v>
      </c>
      <c r="O157" s="68">
        <f>VLOOKUP(A157,'Ensino-2.oQuadrimestre-2019-202'!$A$1:$H$645,3,FALSE)</f>
        <v>529058666.76999998</v>
      </c>
      <c r="P157" s="68">
        <f>VLOOKUP(A157,'Ensino-2.oQuadrimestre-2019-202'!$A$1:$H$645,4,FALSE)</f>
        <v>148585356.11000001</v>
      </c>
      <c r="Q157" s="68">
        <f>VLOOKUP(A157,'Ensino-2.oQuadrimestre-2019-202'!$A$1:$H$645,5,FALSE)</f>
        <v>139526121.30000001</v>
      </c>
      <c r="R157" s="69">
        <f t="shared" si="30"/>
        <v>0.26372523514609925</v>
      </c>
      <c r="S157" s="68">
        <f>VLOOKUP(A157,'Ensino-2.oQuadrimestre-2019-202'!$A$1:$H$645,6,FALSE)</f>
        <v>527263426.29000002</v>
      </c>
      <c r="T157" s="68">
        <f>VLOOKUP(A157,'Ensino-2.oQuadrimestre-2019-202'!$A$1:$H$645,7,FALSE)</f>
        <v>144980767.19</v>
      </c>
      <c r="U157" s="68">
        <f>VLOOKUP(A157,'Ensino-2.oQuadrimestre-2019-202'!$A$1:$H$645,8,FALSE)</f>
        <v>133906362.40000001</v>
      </c>
      <c r="V157" s="69">
        <f t="shared" si="31"/>
        <v>0.25396482237011864</v>
      </c>
      <c r="W157" s="70">
        <f t="shared" si="22"/>
        <v>7.0887466988059407</v>
      </c>
      <c r="X157" s="71">
        <f t="shared" si="23"/>
        <v>-0.33932729822955765</v>
      </c>
      <c r="Y157" s="71">
        <f t="shared" si="24"/>
        <v>2.5852176668504883</v>
      </c>
      <c r="Z157" s="72">
        <f t="shared" si="24"/>
        <v>5.6655257662377645</v>
      </c>
      <c r="AA157" s="70">
        <f t="shared" si="25"/>
        <v>-0.33932729822955765</v>
      </c>
      <c r="AB157" s="70">
        <f t="shared" si="26"/>
        <v>-2.4259382043890545</v>
      </c>
      <c r="AC157" s="70">
        <f t="shared" si="27"/>
        <v>-4.0277468101594858</v>
      </c>
    </row>
    <row r="158" spans="1:29" ht="15.75" thickBot="1" x14ac:dyDescent="0.3">
      <c r="A158" s="61">
        <f>VLOOKUP(B158,cod_ibge!$C$2:$D$646,2,FALSE)</f>
        <v>3513603</v>
      </c>
      <c r="B158" s="62" t="s">
        <v>158</v>
      </c>
      <c r="C158" s="63">
        <f>VLOOKUP(A158,'[1]2019completo'!$C$3:$F$646,3,FALSE)</f>
        <v>21547</v>
      </c>
      <c r="D158" s="64" t="str">
        <f>VLOOKUP(A158,'[1]2019completo'!$C$3:$F$646,4,FALSE)</f>
        <v>Médio</v>
      </c>
      <c r="E158" s="65">
        <f>VLOOKUP(A158,'RCL 2019'!$A$1:$E$645,5,FALSE)</f>
        <v>62082498.189999998</v>
      </c>
      <c r="F158" s="65">
        <f>VLOOKUP(A158,'RCL 2020'!$A$1:$E$645,5,FALSE)</f>
        <v>64907531.25</v>
      </c>
      <c r="G158" s="66">
        <f>VLOOKUP(A158,'Saude-2.oQuadrimestre-2019-2020'!$A$1:$H$645,3,FALSE)</f>
        <v>24358192.57</v>
      </c>
      <c r="H158" s="66">
        <f>VLOOKUP(A158,'Saude-2.oQuadrimestre-2019-2020'!$A$1:$H$645,4,FALSE)</f>
        <v>6020274.0199999996</v>
      </c>
      <c r="I158" s="66">
        <f>VLOOKUP(A158,'Saude-2.oQuadrimestre-2019-2020'!$A$1:$H$645,5,FALSE)</f>
        <v>5142055</v>
      </c>
      <c r="J158" s="67">
        <f t="shared" si="28"/>
        <v>0.21110166467495006</v>
      </c>
      <c r="K158" s="66">
        <f>VLOOKUP(A158,'Saude-2.oQuadrimestre-2019-2020'!$A$1:$H$645,6,FALSE)</f>
        <v>23304385.800000001</v>
      </c>
      <c r="L158" s="66">
        <f>VLOOKUP(A158,'Saude-2.oQuadrimestre-2019-2020'!$A$1:$H$645,7,FALSE)</f>
        <v>6750974.0199999996</v>
      </c>
      <c r="M158" s="66">
        <f>VLOOKUP(A158,'Saude-2.oQuadrimestre-2019-2020'!$A$1:$H$645,8,FALSE)</f>
        <v>5883005.1699999999</v>
      </c>
      <c r="N158" s="67">
        <f t="shared" si="29"/>
        <v>0.25244197467757334</v>
      </c>
      <c r="O158" s="68">
        <f>VLOOKUP(A158,'Ensino-2.oQuadrimestre-2019-202'!$A$1:$H$645,3,FALSE)</f>
        <v>25066927.739999998</v>
      </c>
      <c r="P158" s="68">
        <f>VLOOKUP(A158,'Ensino-2.oQuadrimestre-2019-202'!$A$1:$H$645,4,FALSE)</f>
        <v>6432957.4699999997</v>
      </c>
      <c r="Q158" s="68">
        <f>VLOOKUP(A158,'Ensino-2.oQuadrimestre-2019-202'!$A$1:$H$645,5,FALSE)</f>
        <v>6055197.1799999997</v>
      </c>
      <c r="R158" s="69">
        <f t="shared" si="30"/>
        <v>0.24156120138877457</v>
      </c>
      <c r="S158" s="68">
        <f>VLOOKUP(A158,'Ensino-2.oQuadrimestre-2019-202'!$A$1:$H$645,6,FALSE)</f>
        <v>24020301.199999999</v>
      </c>
      <c r="T158" s="68">
        <f>VLOOKUP(A158,'Ensino-2.oQuadrimestre-2019-202'!$A$1:$H$645,7,FALSE)</f>
        <v>7450318.2999999998</v>
      </c>
      <c r="U158" s="68">
        <f>VLOOKUP(A158,'Ensino-2.oQuadrimestre-2019-202'!$A$1:$H$645,8,FALSE)</f>
        <v>6275792.0199999996</v>
      </c>
      <c r="V158" s="69">
        <f t="shared" si="31"/>
        <v>0.26127032994906824</v>
      </c>
      <c r="W158" s="70">
        <f t="shared" si="22"/>
        <v>4.5504500340082119</v>
      </c>
      <c r="X158" s="71">
        <f t="shared" si="23"/>
        <v>-4.3262929586076408</v>
      </c>
      <c r="Y158" s="71">
        <f t="shared" si="24"/>
        <v>12.137321284256096</v>
      </c>
      <c r="Z158" s="72">
        <f t="shared" si="24"/>
        <v>14.409611915858541</v>
      </c>
      <c r="AA158" s="70">
        <f t="shared" si="25"/>
        <v>-4.1753283483953556</v>
      </c>
      <c r="AB158" s="70">
        <f t="shared" si="26"/>
        <v>15.814822882701259</v>
      </c>
      <c r="AC158" s="70">
        <f t="shared" si="27"/>
        <v>3.643066170142454</v>
      </c>
    </row>
    <row r="159" spans="1:29" ht="15.75" thickBot="1" x14ac:dyDescent="0.3">
      <c r="A159" s="61">
        <f>VLOOKUP(B159,cod_ibge!$C$2:$D$646,2,FALSE)</f>
        <v>3513702</v>
      </c>
      <c r="B159" s="62" t="s">
        <v>159</v>
      </c>
      <c r="C159" s="63">
        <f>VLOOKUP(A159,'[1]2019completo'!$C$3:$F$646,3,FALSE)</f>
        <v>33718</v>
      </c>
      <c r="D159" s="64" t="str">
        <f>VLOOKUP(A159,'[1]2019completo'!$C$3:$F$646,4,FALSE)</f>
        <v>Médio</v>
      </c>
      <c r="E159" s="65">
        <f>VLOOKUP(A159,'RCL 2019'!$A$1:$E$645,5,FALSE)</f>
        <v>111886312.45</v>
      </c>
      <c r="F159" s="65">
        <f>VLOOKUP(A159,'RCL 2020'!$A$1:$E$645,5,FALSE)</f>
        <v>122329537.25</v>
      </c>
      <c r="G159" s="66">
        <f>VLOOKUP(A159,'Saude-2.oQuadrimestre-2019-2020'!$A$1:$H$645,3,FALSE)</f>
        <v>58543577.859999999</v>
      </c>
      <c r="H159" s="66">
        <f>VLOOKUP(A159,'Saude-2.oQuadrimestre-2019-2020'!$A$1:$H$645,4,FALSE)</f>
        <v>19124025.539999999</v>
      </c>
      <c r="I159" s="66">
        <f>VLOOKUP(A159,'Saude-2.oQuadrimestre-2019-2020'!$A$1:$H$645,5,FALSE)</f>
        <v>16849389.600000001</v>
      </c>
      <c r="J159" s="67">
        <f t="shared" si="28"/>
        <v>0.28780935870187696</v>
      </c>
      <c r="K159" s="66">
        <f>VLOOKUP(A159,'Saude-2.oQuadrimestre-2019-2020'!$A$1:$H$645,6,FALSE)</f>
        <v>56125007.310000002</v>
      </c>
      <c r="L159" s="66">
        <f>VLOOKUP(A159,'Saude-2.oQuadrimestre-2019-2020'!$A$1:$H$645,7,FALSE)</f>
        <v>20392145.030000001</v>
      </c>
      <c r="M159" s="66">
        <f>VLOOKUP(A159,'Saude-2.oQuadrimestre-2019-2020'!$A$1:$H$645,8,FALSE)</f>
        <v>17612442.079999998</v>
      </c>
      <c r="N159" s="67">
        <f t="shared" si="29"/>
        <v>0.31380739039764766</v>
      </c>
      <c r="O159" s="68">
        <f>VLOOKUP(A159,'Ensino-2.oQuadrimestre-2019-202'!$A$1:$H$645,3,FALSE)</f>
        <v>59488558.090000004</v>
      </c>
      <c r="P159" s="68">
        <f>VLOOKUP(A159,'Ensino-2.oQuadrimestre-2019-202'!$A$1:$H$645,4,FALSE)</f>
        <v>16543029.84</v>
      </c>
      <c r="Q159" s="68">
        <f>VLOOKUP(A159,'Ensino-2.oQuadrimestre-2019-202'!$A$1:$H$645,5,FALSE)</f>
        <v>15508344.199999999</v>
      </c>
      <c r="R159" s="69">
        <f t="shared" si="30"/>
        <v>0.26069457216524711</v>
      </c>
      <c r="S159" s="68">
        <f>VLOOKUP(A159,'Ensino-2.oQuadrimestre-2019-202'!$A$1:$H$645,6,FALSE)</f>
        <v>57079561.18</v>
      </c>
      <c r="T159" s="68">
        <f>VLOOKUP(A159,'Ensino-2.oQuadrimestre-2019-202'!$A$1:$H$645,7,FALSE)</f>
        <v>15964004.17</v>
      </c>
      <c r="U159" s="68">
        <f>VLOOKUP(A159,'Ensino-2.oQuadrimestre-2019-202'!$A$1:$H$645,8,FALSE)</f>
        <v>15405106.02</v>
      </c>
      <c r="V159" s="69">
        <f t="shared" si="31"/>
        <v>0.26988830505231293</v>
      </c>
      <c r="W159" s="70">
        <f t="shared" si="22"/>
        <v>9.3337822753492645</v>
      </c>
      <c r="X159" s="71">
        <f t="shared" si="23"/>
        <v>-4.1312311929136287</v>
      </c>
      <c r="Y159" s="71">
        <f t="shared" si="24"/>
        <v>6.6310280089701354</v>
      </c>
      <c r="Z159" s="72">
        <f t="shared" si="24"/>
        <v>4.5286654182415997</v>
      </c>
      <c r="AA159" s="70">
        <f t="shared" si="25"/>
        <v>-4.0495130279598346</v>
      </c>
      <c r="AB159" s="70">
        <f t="shared" si="26"/>
        <v>-3.5001186336492753</v>
      </c>
      <c r="AC159" s="70">
        <f t="shared" si="27"/>
        <v>-0.66569440727269713</v>
      </c>
    </row>
    <row r="160" spans="1:29" ht="15.75" thickBot="1" x14ac:dyDescent="0.3">
      <c r="A160" s="61">
        <f>VLOOKUP(B160,cod_ibge!$C$2:$D$646,2,FALSE)</f>
        <v>3513801</v>
      </c>
      <c r="B160" s="62" t="s">
        <v>160</v>
      </c>
      <c r="C160" s="63">
        <f>VLOOKUP(A160,'[1]2019completo'!$C$3:$F$646,3,FALSE)</f>
        <v>423884</v>
      </c>
      <c r="D160" s="64" t="str">
        <f>VLOOKUP(A160,'[1]2019completo'!$C$3:$F$646,4,FALSE)</f>
        <v>Grande</v>
      </c>
      <c r="E160" s="65">
        <f>VLOOKUP(A160,'RCL 2019'!$A$1:$E$645,5,FALSE)</f>
        <v>1054905706.89</v>
      </c>
      <c r="F160" s="65">
        <f>VLOOKUP(A160,'RCL 2020'!$A$1:$E$645,5,FALSE)</f>
        <v>1114708464.54</v>
      </c>
      <c r="G160" s="66">
        <f>VLOOKUP(A160,'Saude-2.oQuadrimestre-2019-2020'!$A$1:$H$645,3,FALSE)</f>
        <v>539829470.47000003</v>
      </c>
      <c r="H160" s="66">
        <f>VLOOKUP(A160,'Saude-2.oQuadrimestre-2019-2020'!$A$1:$H$645,4,FALSE)</f>
        <v>208542595.80000001</v>
      </c>
      <c r="I160" s="66">
        <f>VLOOKUP(A160,'Saude-2.oQuadrimestre-2019-2020'!$A$1:$H$645,5,FALSE)</f>
        <v>177792903.44999999</v>
      </c>
      <c r="J160" s="67">
        <f t="shared" si="28"/>
        <v>0.32935012476292824</v>
      </c>
      <c r="K160" s="66">
        <f>VLOOKUP(A160,'Saude-2.oQuadrimestre-2019-2020'!$A$1:$H$645,6,FALSE)</f>
        <v>505397640.55000001</v>
      </c>
      <c r="L160" s="66">
        <f>VLOOKUP(A160,'Saude-2.oQuadrimestre-2019-2020'!$A$1:$H$645,7,FALSE)</f>
        <v>224449312.02000001</v>
      </c>
      <c r="M160" s="66">
        <f>VLOOKUP(A160,'Saude-2.oQuadrimestre-2019-2020'!$A$1:$H$645,8,FALSE)</f>
        <v>145667581.11000001</v>
      </c>
      <c r="N160" s="67">
        <f t="shared" si="29"/>
        <v>0.28822370629090588</v>
      </c>
      <c r="O160" s="68">
        <f>VLOOKUP(A160,'Ensino-2.oQuadrimestre-2019-202'!$A$1:$H$645,3,FALSE)</f>
        <v>542756182.53999996</v>
      </c>
      <c r="P160" s="68">
        <f>VLOOKUP(A160,'Ensino-2.oQuadrimestre-2019-202'!$A$1:$H$645,4,FALSE)</f>
        <v>146084547.69</v>
      </c>
      <c r="Q160" s="68">
        <f>VLOOKUP(A160,'Ensino-2.oQuadrimestre-2019-202'!$A$1:$H$645,5,FALSE)</f>
        <v>130482862.98</v>
      </c>
      <c r="R160" s="69">
        <f t="shared" si="30"/>
        <v>0.24040787959220289</v>
      </c>
      <c r="S160" s="68">
        <f>VLOOKUP(A160,'Ensino-2.oQuadrimestre-2019-202'!$A$1:$H$645,6,FALSE)</f>
        <v>508352704.12</v>
      </c>
      <c r="T160" s="68">
        <f>VLOOKUP(A160,'Ensino-2.oQuadrimestre-2019-202'!$A$1:$H$645,7,FALSE)</f>
        <v>131844127.56</v>
      </c>
      <c r="U160" s="68">
        <f>VLOOKUP(A160,'Ensino-2.oQuadrimestre-2019-202'!$A$1:$H$645,8,FALSE)</f>
        <v>114770567.33</v>
      </c>
      <c r="V160" s="69">
        <f t="shared" si="31"/>
        <v>0.22576956195930384</v>
      </c>
      <c r="W160" s="70">
        <f t="shared" si="22"/>
        <v>5.6690145156486382</v>
      </c>
      <c r="X160" s="71">
        <f t="shared" si="23"/>
        <v>-6.3782790313433795</v>
      </c>
      <c r="Y160" s="71">
        <f t="shared" si="24"/>
        <v>7.6275622056872843</v>
      </c>
      <c r="Z160" s="72">
        <f t="shared" si="24"/>
        <v>-18.068956474989147</v>
      </c>
      <c r="AA160" s="70">
        <f t="shared" si="25"/>
        <v>-6.338661728181143</v>
      </c>
      <c r="AB160" s="70">
        <f t="shared" si="26"/>
        <v>-9.7480673727511586</v>
      </c>
      <c r="AC160" s="70">
        <f t="shared" si="27"/>
        <v>-12.041654582953424</v>
      </c>
    </row>
    <row r="161" spans="1:29" ht="15.75" thickBot="1" x14ac:dyDescent="0.3">
      <c r="A161" s="61">
        <f>VLOOKUP(B161,cod_ibge!$C$2:$D$646,2,FALSE)</f>
        <v>3513850</v>
      </c>
      <c r="B161" s="62" t="s">
        <v>161</v>
      </c>
      <c r="C161" s="63">
        <f>VLOOKUP(A161,'[1]2019completo'!$C$3:$F$646,3,FALSE)</f>
        <v>1793</v>
      </c>
      <c r="D161" s="64" t="str">
        <f>VLOOKUP(A161,'[1]2019completo'!$C$3:$F$646,4,FALSE)</f>
        <v>Muito Pequeno</v>
      </c>
      <c r="E161" s="65">
        <f>VLOOKUP(A161,'RCL 2019'!$A$1:$E$645,5,FALSE)</f>
        <v>11774732.880000001</v>
      </c>
      <c r="F161" s="65">
        <f>VLOOKUP(A161,'RCL 2020'!$A$1:$E$645,5,FALSE)</f>
        <v>12978401.74</v>
      </c>
      <c r="G161" s="66">
        <f>VLOOKUP(A161,'Saude-2.oQuadrimestre-2019-2020'!$A$1:$H$645,3,FALSE)</f>
        <v>8039960.8700000001</v>
      </c>
      <c r="H161" s="66">
        <f>VLOOKUP(A161,'Saude-2.oQuadrimestre-2019-2020'!$A$1:$H$645,4,FALSE)</f>
        <v>1783457.76</v>
      </c>
      <c r="I161" s="66">
        <f>VLOOKUP(A161,'Saude-2.oQuadrimestre-2019-2020'!$A$1:$H$645,5,FALSE)</f>
        <v>1564652.74</v>
      </c>
      <c r="J161" s="67">
        <f t="shared" si="28"/>
        <v>0.19460949689920568</v>
      </c>
      <c r="K161" s="66">
        <f>VLOOKUP(A161,'Saude-2.oQuadrimestre-2019-2020'!$A$1:$H$645,6,FALSE)</f>
        <v>7530985.1699999999</v>
      </c>
      <c r="L161" s="66">
        <f>VLOOKUP(A161,'Saude-2.oQuadrimestre-2019-2020'!$A$1:$H$645,7,FALSE)</f>
        <v>1624928.02</v>
      </c>
      <c r="M161" s="66">
        <f>VLOOKUP(A161,'Saude-2.oQuadrimestre-2019-2020'!$A$1:$H$645,8,FALSE)</f>
        <v>1431189.09</v>
      </c>
      <c r="N161" s="67">
        <f t="shared" si="29"/>
        <v>0.19004008873914702</v>
      </c>
      <c r="O161" s="68">
        <f>VLOOKUP(A161,'Ensino-2.oQuadrimestre-2019-202'!$A$1:$H$645,3,FALSE)</f>
        <v>8394328.4499999993</v>
      </c>
      <c r="P161" s="68">
        <f>VLOOKUP(A161,'Ensino-2.oQuadrimestre-2019-202'!$A$1:$H$645,4,FALSE)</f>
        <v>2098009.2000000002</v>
      </c>
      <c r="Q161" s="68">
        <f>VLOOKUP(A161,'Ensino-2.oQuadrimestre-2019-202'!$A$1:$H$645,5,FALSE)</f>
        <v>2059611.75</v>
      </c>
      <c r="R161" s="69">
        <f t="shared" si="30"/>
        <v>0.24535753661152016</v>
      </c>
      <c r="S161" s="68">
        <f>VLOOKUP(A161,'Ensino-2.oQuadrimestre-2019-202'!$A$1:$H$645,6,FALSE)</f>
        <v>7888942.8700000001</v>
      </c>
      <c r="T161" s="68">
        <f>VLOOKUP(A161,'Ensino-2.oQuadrimestre-2019-202'!$A$1:$H$645,7,FALSE)</f>
        <v>2075170.84</v>
      </c>
      <c r="U161" s="68">
        <f>VLOOKUP(A161,'Ensino-2.oQuadrimestre-2019-202'!$A$1:$H$645,8,FALSE)</f>
        <v>2016702.8</v>
      </c>
      <c r="V161" s="69">
        <f t="shared" si="31"/>
        <v>0.25563663385991792</v>
      </c>
      <c r="W161" s="70">
        <f t="shared" si="22"/>
        <v>10.222472749632342</v>
      </c>
      <c r="X161" s="71">
        <f t="shared" si="23"/>
        <v>-6.3305743427082142</v>
      </c>
      <c r="Y161" s="71">
        <f t="shared" si="24"/>
        <v>-8.8888979349866961</v>
      </c>
      <c r="Z161" s="72">
        <f t="shared" si="24"/>
        <v>-8.5299214699870021</v>
      </c>
      <c r="AA161" s="70">
        <f t="shared" si="25"/>
        <v>-6.0205599889291816</v>
      </c>
      <c r="AB161" s="70">
        <f t="shared" si="26"/>
        <v>-1.0885729195086513</v>
      </c>
      <c r="AC161" s="70">
        <f t="shared" si="27"/>
        <v>-2.0833513889207493</v>
      </c>
    </row>
    <row r="162" spans="1:29" ht="15.75" thickBot="1" x14ac:dyDescent="0.3">
      <c r="A162" s="61">
        <f>VLOOKUP(B162,cod_ibge!$C$2:$D$646,2,FALSE)</f>
        <v>3513900</v>
      </c>
      <c r="B162" s="62" t="s">
        <v>162</v>
      </c>
      <c r="C162" s="63">
        <f>VLOOKUP(A162,'[1]2019completo'!$C$3:$F$646,3,FALSE)</f>
        <v>11146</v>
      </c>
      <c r="D162" s="64" t="str">
        <f>VLOOKUP(A162,'[1]2019completo'!$C$3:$F$646,4,FALSE)</f>
        <v>Pequeno</v>
      </c>
      <c r="E162" s="65">
        <f>VLOOKUP(A162,'RCL 2019'!$A$1:$E$645,5,FALSE)</f>
        <v>33193623.34</v>
      </c>
      <c r="F162" s="65">
        <f>VLOOKUP(A162,'RCL 2020'!$A$1:$E$645,5,FALSE)</f>
        <v>35699721.700000003</v>
      </c>
      <c r="G162" s="66">
        <f>VLOOKUP(A162,'Saude-2.oQuadrimestre-2019-2020'!$A$1:$H$645,3,FALSE)</f>
        <v>16997245.379999999</v>
      </c>
      <c r="H162" s="66">
        <f>VLOOKUP(A162,'Saude-2.oQuadrimestre-2019-2020'!$A$1:$H$645,4,FALSE)</f>
        <v>3762523.84</v>
      </c>
      <c r="I162" s="66">
        <f>VLOOKUP(A162,'Saude-2.oQuadrimestre-2019-2020'!$A$1:$H$645,5,FALSE)</f>
        <v>3697495.28</v>
      </c>
      <c r="J162" s="67">
        <f t="shared" si="28"/>
        <v>0.21753497095186372</v>
      </c>
      <c r="K162" s="66">
        <f>VLOOKUP(A162,'Saude-2.oQuadrimestre-2019-2020'!$A$1:$H$645,6,FALSE)</f>
        <v>17500098.620000001</v>
      </c>
      <c r="L162" s="66">
        <f>VLOOKUP(A162,'Saude-2.oQuadrimestre-2019-2020'!$A$1:$H$645,7,FALSE)</f>
        <v>4126224.85</v>
      </c>
      <c r="M162" s="66">
        <f>VLOOKUP(A162,'Saude-2.oQuadrimestre-2019-2020'!$A$1:$H$645,8,FALSE)</f>
        <v>3851409.72</v>
      </c>
      <c r="N162" s="67">
        <f t="shared" si="29"/>
        <v>0.22007931518731064</v>
      </c>
      <c r="O162" s="68">
        <f>VLOOKUP(A162,'Ensino-2.oQuadrimestre-2019-202'!$A$1:$H$645,3,FALSE)</f>
        <v>16997245.379999999</v>
      </c>
      <c r="P162" s="68">
        <f>VLOOKUP(A162,'Ensino-2.oQuadrimestre-2019-202'!$A$1:$H$645,4,FALSE)</f>
        <v>4762645.7</v>
      </c>
      <c r="Q162" s="68">
        <f>VLOOKUP(A162,'Ensino-2.oQuadrimestre-2019-202'!$A$1:$H$645,5,FALSE)</f>
        <v>4591154.29</v>
      </c>
      <c r="R162" s="69">
        <f t="shared" si="30"/>
        <v>0.27011166735300729</v>
      </c>
      <c r="S162" s="68">
        <f>VLOOKUP(A162,'Ensino-2.oQuadrimestre-2019-202'!$A$1:$H$645,6,FALSE)</f>
        <v>17500098.620000001</v>
      </c>
      <c r="T162" s="68">
        <f>VLOOKUP(A162,'Ensino-2.oQuadrimestre-2019-202'!$A$1:$H$645,7,FALSE)</f>
        <v>4364637.04</v>
      </c>
      <c r="U162" s="68">
        <f>VLOOKUP(A162,'Ensino-2.oQuadrimestre-2019-202'!$A$1:$H$645,8,FALSE)</f>
        <v>4110401.14</v>
      </c>
      <c r="V162" s="69">
        <f t="shared" si="31"/>
        <v>0.23487874150048646</v>
      </c>
      <c r="W162" s="70">
        <f t="shared" si="22"/>
        <v>7.5499391384008003</v>
      </c>
      <c r="X162" s="71">
        <f t="shared" si="23"/>
        <v>2.9584396104070487</v>
      </c>
      <c r="Y162" s="71">
        <f t="shared" si="24"/>
        <v>9.6664107781440727</v>
      </c>
      <c r="Z162" s="72">
        <f t="shared" si="24"/>
        <v>4.1626676532228162</v>
      </c>
      <c r="AA162" s="70">
        <f t="shared" si="25"/>
        <v>2.9584396104070487</v>
      </c>
      <c r="AB162" s="70">
        <f t="shared" si="26"/>
        <v>-8.3568815543007968</v>
      </c>
      <c r="AC162" s="70">
        <f t="shared" si="27"/>
        <v>-10.471291523509221</v>
      </c>
    </row>
    <row r="163" spans="1:29" ht="15.75" thickBot="1" x14ac:dyDescent="0.3">
      <c r="A163" s="61">
        <f>VLOOKUP(B163,cod_ibge!$C$2:$D$646,2,FALSE)</f>
        <v>3514007</v>
      </c>
      <c r="B163" s="62" t="s">
        <v>163</v>
      </c>
      <c r="C163" s="63">
        <f>VLOOKUP(A163,'[1]2019completo'!$C$3:$F$646,3,FALSE)</f>
        <v>8929</v>
      </c>
      <c r="D163" s="64" t="str">
        <f>VLOOKUP(A163,'[1]2019completo'!$C$3:$F$646,4,FALSE)</f>
        <v>Pequeno</v>
      </c>
      <c r="E163" s="65">
        <f>VLOOKUP(A163,'RCL 2019'!$A$1:$E$645,5,FALSE)</f>
        <v>21752206.890000001</v>
      </c>
      <c r="F163" s="65">
        <f>VLOOKUP(A163,'RCL 2020'!$A$1:$E$645,5,FALSE)</f>
        <v>24207696.68</v>
      </c>
      <c r="G163" s="66">
        <f>VLOOKUP(A163,'Saude-2.oQuadrimestre-2019-2020'!$A$1:$H$645,3,FALSE)</f>
        <v>11521495.93</v>
      </c>
      <c r="H163" s="66">
        <f>VLOOKUP(A163,'Saude-2.oQuadrimestre-2019-2020'!$A$1:$H$645,4,FALSE)</f>
        <v>2901029.16</v>
      </c>
      <c r="I163" s="66">
        <f>VLOOKUP(A163,'Saude-2.oQuadrimestre-2019-2020'!$A$1:$H$645,5,FALSE)</f>
        <v>2585664.6800000002</v>
      </c>
      <c r="J163" s="67">
        <f t="shared" si="28"/>
        <v>0.22442091684182891</v>
      </c>
      <c r="K163" s="66">
        <f>VLOOKUP(A163,'Saude-2.oQuadrimestre-2019-2020'!$A$1:$H$645,6,FALSE)</f>
        <v>10757007.140000001</v>
      </c>
      <c r="L163" s="66">
        <f>VLOOKUP(A163,'Saude-2.oQuadrimestre-2019-2020'!$A$1:$H$645,7,FALSE)</f>
        <v>2967227.57</v>
      </c>
      <c r="M163" s="66">
        <f>VLOOKUP(A163,'Saude-2.oQuadrimestre-2019-2020'!$A$1:$H$645,8,FALSE)</f>
        <v>2703686.64</v>
      </c>
      <c r="N163" s="67">
        <f t="shared" si="29"/>
        <v>0.25134190252103894</v>
      </c>
      <c r="O163" s="68">
        <f>VLOOKUP(A163,'Ensino-2.oQuadrimestre-2019-202'!$A$1:$H$645,3,FALSE)</f>
        <v>11875863.51</v>
      </c>
      <c r="P163" s="68">
        <f>VLOOKUP(A163,'Ensino-2.oQuadrimestre-2019-202'!$A$1:$H$645,4,FALSE)</f>
        <v>3414867.73</v>
      </c>
      <c r="Q163" s="68">
        <f>VLOOKUP(A163,'Ensino-2.oQuadrimestre-2019-202'!$A$1:$H$645,5,FALSE)</f>
        <v>3099685.3</v>
      </c>
      <c r="R163" s="69">
        <f t="shared" si="30"/>
        <v>0.26100715096547955</v>
      </c>
      <c r="S163" s="68">
        <f>VLOOKUP(A163,'Ensino-2.oQuadrimestre-2019-202'!$A$1:$H$645,6,FALSE)</f>
        <v>11114964.84</v>
      </c>
      <c r="T163" s="68">
        <f>VLOOKUP(A163,'Ensino-2.oQuadrimestre-2019-202'!$A$1:$H$645,7,FALSE)</f>
        <v>3698437.87</v>
      </c>
      <c r="U163" s="68">
        <f>VLOOKUP(A163,'Ensino-2.oQuadrimestre-2019-202'!$A$1:$H$645,8,FALSE)</f>
        <v>3401250.84</v>
      </c>
      <c r="V163" s="69">
        <f t="shared" si="31"/>
        <v>0.30600644167219876</v>
      </c>
      <c r="W163" s="70">
        <f t="shared" si="22"/>
        <v>11.288462832379759</v>
      </c>
      <c r="X163" s="71">
        <f t="shared" si="23"/>
        <v>-6.635325782734526</v>
      </c>
      <c r="Y163" s="71">
        <f t="shared" si="24"/>
        <v>2.2818939882699998</v>
      </c>
      <c r="Z163" s="72">
        <f t="shared" si="24"/>
        <v>4.5644727606365398</v>
      </c>
      <c r="AA163" s="70">
        <f t="shared" si="25"/>
        <v>-6.4071018445041057</v>
      </c>
      <c r="AB163" s="70">
        <f t="shared" si="26"/>
        <v>8.3039860521918403</v>
      </c>
      <c r="AC163" s="70">
        <f t="shared" si="27"/>
        <v>9.7289082862702241</v>
      </c>
    </row>
    <row r="164" spans="1:29" ht="15.75" thickBot="1" x14ac:dyDescent="0.3">
      <c r="A164" s="61">
        <f>VLOOKUP(B164,cod_ibge!$C$2:$D$646,2,FALSE)</f>
        <v>3514106</v>
      </c>
      <c r="B164" s="62" t="s">
        <v>164</v>
      </c>
      <c r="C164" s="63">
        <f>VLOOKUP(A164,'[1]2019completo'!$C$3:$F$646,3,FALSE)</f>
        <v>27315</v>
      </c>
      <c r="D164" s="64" t="str">
        <f>VLOOKUP(A164,'[1]2019completo'!$C$3:$F$646,4,FALSE)</f>
        <v>Médio</v>
      </c>
      <c r="E164" s="65">
        <f>VLOOKUP(A164,'RCL 2019'!$A$1:$E$645,5,FALSE)</f>
        <v>77951605.579999998</v>
      </c>
      <c r="F164" s="65">
        <f>VLOOKUP(A164,'RCL 2020'!$A$1:$E$645,5,FALSE)</f>
        <v>87436941.799999997</v>
      </c>
      <c r="G164" s="66">
        <f>VLOOKUP(A164,'Saude-2.oQuadrimestre-2019-2020'!$A$1:$H$645,3,FALSE)</f>
        <v>36590364.850000001</v>
      </c>
      <c r="H164" s="66">
        <f>VLOOKUP(A164,'Saude-2.oQuadrimestre-2019-2020'!$A$1:$H$645,4,FALSE)</f>
        <v>11566914.810000001</v>
      </c>
      <c r="I164" s="66">
        <f>VLOOKUP(A164,'Saude-2.oQuadrimestre-2019-2020'!$A$1:$H$645,5,FALSE)</f>
        <v>9148164.5399999991</v>
      </c>
      <c r="J164" s="67">
        <f t="shared" si="28"/>
        <v>0.25001566881069237</v>
      </c>
      <c r="K164" s="66">
        <f>VLOOKUP(A164,'Saude-2.oQuadrimestre-2019-2020'!$A$1:$H$645,6,FALSE)</f>
        <v>34562983.75</v>
      </c>
      <c r="L164" s="66">
        <f>VLOOKUP(A164,'Saude-2.oQuadrimestre-2019-2020'!$A$1:$H$645,7,FALSE)</f>
        <v>13193728.720000001</v>
      </c>
      <c r="M164" s="66">
        <f>VLOOKUP(A164,'Saude-2.oQuadrimestre-2019-2020'!$A$1:$H$645,8,FALSE)</f>
        <v>10560213.699999999</v>
      </c>
      <c r="N164" s="67">
        <f t="shared" si="29"/>
        <v>0.30553536049965591</v>
      </c>
      <c r="O164" s="68">
        <f>VLOOKUP(A164,'Ensino-2.oQuadrimestre-2019-202'!$A$1:$H$645,3,FALSE)</f>
        <v>37417222.549999997</v>
      </c>
      <c r="P164" s="68">
        <f>VLOOKUP(A164,'Ensino-2.oQuadrimestre-2019-202'!$A$1:$H$645,4,FALSE)</f>
        <v>10521089.75</v>
      </c>
      <c r="Q164" s="68">
        <f>VLOOKUP(A164,'Ensino-2.oQuadrimestre-2019-202'!$A$1:$H$645,5,FALSE)</f>
        <v>9562218.8399999999</v>
      </c>
      <c r="R164" s="69">
        <f t="shared" si="30"/>
        <v>0.25555661773725108</v>
      </c>
      <c r="S164" s="68">
        <f>VLOOKUP(A164,'Ensino-2.oQuadrimestre-2019-202'!$A$1:$H$645,6,FALSE)</f>
        <v>35398218.380000003</v>
      </c>
      <c r="T164" s="68">
        <f>VLOOKUP(A164,'Ensino-2.oQuadrimestre-2019-202'!$A$1:$H$645,7,FALSE)</f>
        <v>9703943.3200000003</v>
      </c>
      <c r="U164" s="68">
        <f>VLOOKUP(A164,'Ensino-2.oQuadrimestre-2019-202'!$A$1:$H$645,8,FALSE)</f>
        <v>8712685.8200000003</v>
      </c>
      <c r="V164" s="69">
        <f t="shared" si="31"/>
        <v>0.24613345582733251</v>
      </c>
      <c r="W164" s="70">
        <f t="shared" si="22"/>
        <v>12.168237138188783</v>
      </c>
      <c r="X164" s="71">
        <f t="shared" si="23"/>
        <v>-5.5407512559962937</v>
      </c>
      <c r="Y164" s="71">
        <f t="shared" si="24"/>
        <v>14.064371846099903</v>
      </c>
      <c r="Z164" s="72">
        <f t="shared" si="24"/>
        <v>15.435327532926078</v>
      </c>
      <c r="AA164" s="70">
        <f t="shared" si="25"/>
        <v>-5.3959220711853568</v>
      </c>
      <c r="AB164" s="70">
        <f t="shared" si="26"/>
        <v>-7.7667470710436604</v>
      </c>
      <c r="AC164" s="70">
        <f t="shared" si="27"/>
        <v>-8.8842666562523434</v>
      </c>
    </row>
    <row r="165" spans="1:29" ht="15.75" thickBot="1" x14ac:dyDescent="0.3">
      <c r="A165" s="61">
        <f>VLOOKUP(B165,cod_ibge!$C$2:$D$646,2,FALSE)</f>
        <v>3514205</v>
      </c>
      <c r="B165" s="62" t="s">
        <v>165</v>
      </c>
      <c r="C165" s="63">
        <f>VLOOKUP(A165,'[1]2019completo'!$C$3:$F$646,3,FALSE)</f>
        <v>2115</v>
      </c>
      <c r="D165" s="64" t="str">
        <f>VLOOKUP(A165,'[1]2019completo'!$C$3:$F$646,4,FALSE)</f>
        <v>Muito Pequeno</v>
      </c>
      <c r="E165" s="65">
        <f>VLOOKUP(A165,'RCL 2019'!$A$1:$E$645,5,FALSE)</f>
        <v>12365713.539999999</v>
      </c>
      <c r="F165" s="65">
        <f>VLOOKUP(A165,'RCL 2020'!$A$1:$E$645,5,FALSE)</f>
        <v>13798597.029999999</v>
      </c>
      <c r="G165" s="66">
        <f>VLOOKUP(A165,'Saude-2.oQuadrimestre-2019-2020'!$A$1:$H$645,3,FALSE)</f>
        <v>7955122.46</v>
      </c>
      <c r="H165" s="66">
        <f>VLOOKUP(A165,'Saude-2.oQuadrimestre-2019-2020'!$A$1:$H$645,4,FALSE)</f>
        <v>1711311.32</v>
      </c>
      <c r="I165" s="66">
        <f>VLOOKUP(A165,'Saude-2.oQuadrimestre-2019-2020'!$A$1:$H$645,5,FALSE)</f>
        <v>1320397.73</v>
      </c>
      <c r="J165" s="67">
        <f t="shared" si="28"/>
        <v>0.16598081759762123</v>
      </c>
      <c r="K165" s="66">
        <f>VLOOKUP(A165,'Saude-2.oQuadrimestre-2019-2020'!$A$1:$H$645,6,FALSE)</f>
        <v>7544436.0800000001</v>
      </c>
      <c r="L165" s="66">
        <f>VLOOKUP(A165,'Saude-2.oQuadrimestre-2019-2020'!$A$1:$H$645,7,FALSE)</f>
        <v>1717513.45</v>
      </c>
      <c r="M165" s="66">
        <f>VLOOKUP(A165,'Saude-2.oQuadrimestre-2019-2020'!$A$1:$H$645,8,FALSE)</f>
        <v>1576438.06</v>
      </c>
      <c r="N165" s="67">
        <f t="shared" si="29"/>
        <v>0.20895373004472456</v>
      </c>
      <c r="O165" s="68">
        <f>VLOOKUP(A165,'Ensino-2.oQuadrimestre-2019-202'!$A$1:$H$645,3,FALSE)</f>
        <v>8309490.04</v>
      </c>
      <c r="P165" s="68">
        <f>VLOOKUP(A165,'Ensino-2.oQuadrimestre-2019-202'!$A$1:$H$645,4,FALSE)</f>
        <v>2181596.14</v>
      </c>
      <c r="Q165" s="68">
        <f>VLOOKUP(A165,'Ensino-2.oQuadrimestre-2019-202'!$A$1:$H$645,5,FALSE)</f>
        <v>2144338.1</v>
      </c>
      <c r="R165" s="69">
        <f t="shared" si="30"/>
        <v>0.25805892896888294</v>
      </c>
      <c r="S165" s="68">
        <f>VLOOKUP(A165,'Ensino-2.oQuadrimestre-2019-202'!$A$1:$H$645,6,FALSE)</f>
        <v>7902393.7800000003</v>
      </c>
      <c r="T165" s="68">
        <f>VLOOKUP(A165,'Ensino-2.oQuadrimestre-2019-202'!$A$1:$H$645,7,FALSE)</f>
        <v>2368091.9</v>
      </c>
      <c r="U165" s="68">
        <f>VLOOKUP(A165,'Ensino-2.oQuadrimestre-2019-202'!$A$1:$H$645,8,FALSE)</f>
        <v>2284782.39</v>
      </c>
      <c r="V165" s="69">
        <f t="shared" si="31"/>
        <v>0.28912535284972851</v>
      </c>
      <c r="W165" s="70">
        <f t="shared" si="22"/>
        <v>11.587552027345446</v>
      </c>
      <c r="X165" s="71">
        <f t="shared" si="23"/>
        <v>-5.1625400119861871</v>
      </c>
      <c r="Y165" s="71">
        <f t="shared" si="24"/>
        <v>0.36241973786510617</v>
      </c>
      <c r="Z165" s="72">
        <f t="shared" si="24"/>
        <v>19.391151937227281</v>
      </c>
      <c r="AA165" s="70">
        <f t="shared" si="25"/>
        <v>-4.8991726091532781</v>
      </c>
      <c r="AB165" s="70">
        <f t="shared" si="26"/>
        <v>8.5485923164495414</v>
      </c>
      <c r="AC165" s="70">
        <f t="shared" si="27"/>
        <v>6.5495403919745687</v>
      </c>
    </row>
    <row r="166" spans="1:29" ht="15.75" thickBot="1" x14ac:dyDescent="0.3">
      <c r="A166" s="61">
        <f>VLOOKUP(B166,cod_ibge!$C$2:$D$646,2,FALSE)</f>
        <v>3514304</v>
      </c>
      <c r="B166" s="62" t="s">
        <v>166</v>
      </c>
      <c r="C166" s="63">
        <f>VLOOKUP(A166,'[1]2019completo'!$C$3:$F$646,3,FALSE)</f>
        <v>8873</v>
      </c>
      <c r="D166" s="64" t="str">
        <f>VLOOKUP(A166,'[1]2019completo'!$C$3:$F$646,4,FALSE)</f>
        <v>Pequeno</v>
      </c>
      <c r="E166" s="65">
        <f>VLOOKUP(A166,'RCL 2019'!$A$1:$E$645,5,FALSE)</f>
        <v>33958438.719999999</v>
      </c>
      <c r="F166" s="65">
        <f>VLOOKUP(A166,'RCL 2020'!$A$1:$E$645,5,FALSE)</f>
        <v>37164312.57</v>
      </c>
      <c r="G166" s="66">
        <f>VLOOKUP(A166,'Saude-2.oQuadrimestre-2019-2020'!$A$1:$H$645,3,FALSE)</f>
        <v>20794841.370000001</v>
      </c>
      <c r="H166" s="66">
        <f>VLOOKUP(A166,'Saude-2.oQuadrimestre-2019-2020'!$A$1:$H$645,4,FALSE)</f>
        <v>6613904.9699999997</v>
      </c>
      <c r="I166" s="66">
        <f>VLOOKUP(A166,'Saude-2.oQuadrimestre-2019-2020'!$A$1:$H$645,5,FALSE)</f>
        <v>6306724.2800000003</v>
      </c>
      <c r="J166" s="67">
        <f t="shared" si="28"/>
        <v>0.30328311564321397</v>
      </c>
      <c r="K166" s="66">
        <f>VLOOKUP(A166,'Saude-2.oQuadrimestre-2019-2020'!$A$1:$H$645,6,FALSE)</f>
        <v>20380360.989999998</v>
      </c>
      <c r="L166" s="66">
        <f>VLOOKUP(A166,'Saude-2.oQuadrimestre-2019-2020'!$A$1:$H$645,7,FALSE)</f>
        <v>7152626.1100000003</v>
      </c>
      <c r="M166" s="66">
        <f>VLOOKUP(A166,'Saude-2.oQuadrimestre-2019-2020'!$A$1:$H$645,8,FALSE)</f>
        <v>6581190.9400000004</v>
      </c>
      <c r="N166" s="67">
        <f t="shared" si="29"/>
        <v>0.32291827133136569</v>
      </c>
      <c r="O166" s="68">
        <f>VLOOKUP(A166,'Ensino-2.oQuadrimestre-2019-202'!$A$1:$H$645,3,FALSE)</f>
        <v>21149208.949999999</v>
      </c>
      <c r="P166" s="68">
        <f>VLOOKUP(A166,'Ensino-2.oQuadrimestre-2019-202'!$A$1:$H$645,4,FALSE)</f>
        <v>8086266.54</v>
      </c>
      <c r="Q166" s="68">
        <f>VLOOKUP(A166,'Ensino-2.oQuadrimestre-2019-202'!$A$1:$H$645,5,FALSE)</f>
        <v>7716121.7699999996</v>
      </c>
      <c r="R166" s="69">
        <f t="shared" si="30"/>
        <v>0.36484209826675335</v>
      </c>
      <c r="S166" s="68">
        <f>VLOOKUP(A166,'Ensino-2.oQuadrimestre-2019-202'!$A$1:$H$645,6,FALSE)</f>
        <v>20960929.32</v>
      </c>
      <c r="T166" s="68">
        <f>VLOOKUP(A166,'Ensino-2.oQuadrimestre-2019-202'!$A$1:$H$645,7,FALSE)</f>
        <v>8857749.4800000004</v>
      </c>
      <c r="U166" s="68">
        <f>VLOOKUP(A166,'Ensino-2.oQuadrimestre-2019-202'!$A$1:$H$645,8,FALSE)</f>
        <v>8304959.0800000001</v>
      </c>
      <c r="V166" s="69">
        <f t="shared" si="31"/>
        <v>0.39621139660424176</v>
      </c>
      <c r="W166" s="70">
        <f t="shared" si="22"/>
        <v>9.4405808124267079</v>
      </c>
      <c r="X166" s="71">
        <f t="shared" si="23"/>
        <v>-1.9931884673953761</v>
      </c>
      <c r="Y166" s="71">
        <f t="shared" si="24"/>
        <v>8.1452809262241423</v>
      </c>
      <c r="Z166" s="72">
        <f t="shared" si="24"/>
        <v>4.3519685943841537</v>
      </c>
      <c r="AA166" s="70">
        <f t="shared" si="25"/>
        <v>-0.89024431336945564</v>
      </c>
      <c r="AB166" s="70">
        <f t="shared" si="26"/>
        <v>9.5406568183689924</v>
      </c>
      <c r="AC166" s="70">
        <f t="shared" si="27"/>
        <v>7.6312599457590018</v>
      </c>
    </row>
    <row r="167" spans="1:29" ht="15.75" thickBot="1" x14ac:dyDescent="0.3">
      <c r="A167" s="61">
        <f>VLOOKUP(B167,cod_ibge!$C$2:$D$646,2,FALSE)</f>
        <v>3514403</v>
      </c>
      <c r="B167" s="62" t="s">
        <v>167</v>
      </c>
      <c r="C167" s="63">
        <f>VLOOKUP(A167,'[1]2019completo'!$C$3:$F$646,3,FALSE)</f>
        <v>46793</v>
      </c>
      <c r="D167" s="64" t="str">
        <f>VLOOKUP(A167,'[1]2019completo'!$C$3:$F$646,4,FALSE)</f>
        <v>Médio</v>
      </c>
      <c r="E167" s="65">
        <f>VLOOKUP(A167,'RCL 2019'!$A$1:$E$645,5,FALSE)</f>
        <v>120417374.95999999</v>
      </c>
      <c r="F167" s="65">
        <f>VLOOKUP(A167,'RCL 2020'!$A$1:$E$645,5,FALSE)</f>
        <v>140698917.18000001</v>
      </c>
      <c r="G167" s="66">
        <f>VLOOKUP(A167,'Saude-2.oQuadrimestre-2019-2020'!$A$1:$H$645,3,FALSE)</f>
        <v>59273028.880000003</v>
      </c>
      <c r="H167" s="66">
        <f>VLOOKUP(A167,'Saude-2.oQuadrimestre-2019-2020'!$A$1:$H$645,4,FALSE)</f>
        <v>17514450.41</v>
      </c>
      <c r="I167" s="66">
        <f>VLOOKUP(A167,'Saude-2.oQuadrimestre-2019-2020'!$A$1:$H$645,5,FALSE)</f>
        <v>14539075.720000001</v>
      </c>
      <c r="J167" s="67">
        <f t="shared" si="28"/>
        <v>0.24528990663586281</v>
      </c>
      <c r="K167" s="66">
        <f>VLOOKUP(A167,'Saude-2.oQuadrimestre-2019-2020'!$A$1:$H$645,6,FALSE)</f>
        <v>57080455.729999997</v>
      </c>
      <c r="L167" s="66">
        <f>VLOOKUP(A167,'Saude-2.oQuadrimestre-2019-2020'!$A$1:$H$645,7,FALSE)</f>
        <v>16329297.32</v>
      </c>
      <c r="M167" s="66">
        <f>VLOOKUP(A167,'Saude-2.oQuadrimestre-2019-2020'!$A$1:$H$645,8,FALSE)</f>
        <v>14837468.32</v>
      </c>
      <c r="N167" s="67">
        <f t="shared" si="29"/>
        <v>0.25993955602218177</v>
      </c>
      <c r="O167" s="68">
        <f>VLOOKUP(A167,'Ensino-2.oQuadrimestre-2019-202'!$A$1:$H$645,3,FALSE)</f>
        <v>60454254.159999996</v>
      </c>
      <c r="P167" s="68">
        <f>VLOOKUP(A167,'Ensino-2.oQuadrimestre-2019-202'!$A$1:$H$645,4,FALSE)</f>
        <v>19624212.629999999</v>
      </c>
      <c r="Q167" s="68">
        <f>VLOOKUP(A167,'Ensino-2.oQuadrimestre-2019-202'!$A$1:$H$645,5,FALSE)</f>
        <v>18290105.370000001</v>
      </c>
      <c r="R167" s="69">
        <f t="shared" si="30"/>
        <v>0.30254455412836412</v>
      </c>
      <c r="S167" s="68">
        <f>VLOOKUP(A167,'Ensino-2.oQuadrimestre-2019-202'!$A$1:$H$645,6,FALSE)</f>
        <v>58273648.07</v>
      </c>
      <c r="T167" s="68">
        <f>VLOOKUP(A167,'Ensino-2.oQuadrimestre-2019-202'!$A$1:$H$645,7,FALSE)</f>
        <v>21795407.809999999</v>
      </c>
      <c r="U167" s="68">
        <f>VLOOKUP(A167,'Ensino-2.oQuadrimestre-2019-202'!$A$1:$H$645,8,FALSE)</f>
        <v>21014070.129999999</v>
      </c>
      <c r="V167" s="69">
        <f t="shared" si="31"/>
        <v>0.36061016987914135</v>
      </c>
      <c r="W167" s="70">
        <f t="shared" si="22"/>
        <v>16.842704158546137</v>
      </c>
      <c r="X167" s="71">
        <f t="shared" si="23"/>
        <v>-3.699107657276862</v>
      </c>
      <c r="Y167" s="71">
        <f t="shared" si="24"/>
        <v>-6.766715838958488</v>
      </c>
      <c r="Z167" s="72">
        <f t="shared" si="24"/>
        <v>2.0523491709279003</v>
      </c>
      <c r="AA167" s="70">
        <f t="shared" si="25"/>
        <v>-3.6070349726402053</v>
      </c>
      <c r="AB167" s="70">
        <f t="shared" si="26"/>
        <v>11.063858820408633</v>
      </c>
      <c r="AC167" s="70">
        <f t="shared" si="27"/>
        <v>14.893105889198043</v>
      </c>
    </row>
    <row r="168" spans="1:29" ht="15.75" thickBot="1" x14ac:dyDescent="0.3">
      <c r="A168" s="61">
        <f>VLOOKUP(B168,cod_ibge!$C$2:$D$646,2,FALSE)</f>
        <v>3514502</v>
      </c>
      <c r="B168" s="62" t="s">
        <v>168</v>
      </c>
      <c r="C168" s="63">
        <f>VLOOKUP(A168,'[1]2019completo'!$C$3:$F$646,3,FALSE)</f>
        <v>12445</v>
      </c>
      <c r="D168" s="64" t="str">
        <f>VLOOKUP(A168,'[1]2019completo'!$C$3:$F$646,4,FALSE)</f>
        <v>Pequeno</v>
      </c>
      <c r="E168" s="65">
        <f>VLOOKUP(A168,'RCL 2019'!$A$1:$E$645,5,FALSE)</f>
        <v>36068581.600000001</v>
      </c>
      <c r="F168" s="65">
        <f>VLOOKUP(A168,'RCL 2020'!$A$1:$E$645,5,FALSE)</f>
        <v>42458954.32</v>
      </c>
      <c r="G168" s="66">
        <f>VLOOKUP(A168,'Saude-2.oQuadrimestre-2019-2020'!$A$1:$H$645,3,FALSE)</f>
        <v>16467196.66</v>
      </c>
      <c r="H168" s="66">
        <f>VLOOKUP(A168,'Saude-2.oQuadrimestre-2019-2020'!$A$1:$H$645,4,FALSE)</f>
        <v>4517774.75</v>
      </c>
      <c r="I168" s="66">
        <f>VLOOKUP(A168,'Saude-2.oQuadrimestre-2019-2020'!$A$1:$H$645,5,FALSE)</f>
        <v>4211803.45</v>
      </c>
      <c r="J168" s="67">
        <f t="shared" si="28"/>
        <v>0.25576930530202341</v>
      </c>
      <c r="K168" s="66">
        <f>VLOOKUP(A168,'Saude-2.oQuadrimestre-2019-2020'!$A$1:$H$645,6,FALSE)</f>
        <v>15748291.57</v>
      </c>
      <c r="L168" s="66">
        <f>VLOOKUP(A168,'Saude-2.oQuadrimestre-2019-2020'!$A$1:$H$645,7,FALSE)</f>
        <v>4822243.46</v>
      </c>
      <c r="M168" s="66">
        <f>VLOOKUP(A168,'Saude-2.oQuadrimestre-2019-2020'!$A$1:$H$645,8,FALSE)</f>
        <v>4231138.1100000003</v>
      </c>
      <c r="N168" s="67">
        <f t="shared" si="29"/>
        <v>0.2686728329351093</v>
      </c>
      <c r="O168" s="68">
        <f>VLOOKUP(A168,'Ensino-2.oQuadrimestre-2019-202'!$A$1:$H$645,3,FALSE)</f>
        <v>16939686.77</v>
      </c>
      <c r="P168" s="68">
        <f>VLOOKUP(A168,'Ensino-2.oQuadrimestre-2019-202'!$A$1:$H$645,4,FALSE)</f>
        <v>4771031.1399999997</v>
      </c>
      <c r="Q168" s="68">
        <f>VLOOKUP(A168,'Ensino-2.oQuadrimestre-2019-202'!$A$1:$H$645,5,FALSE)</f>
        <v>4434229.7699999996</v>
      </c>
      <c r="R168" s="69">
        <f t="shared" si="30"/>
        <v>0.26176574751387799</v>
      </c>
      <c r="S168" s="68">
        <f>VLOOKUP(A168,'Ensino-2.oQuadrimestre-2019-202'!$A$1:$H$645,6,FALSE)</f>
        <v>16225568.51</v>
      </c>
      <c r="T168" s="68">
        <f>VLOOKUP(A168,'Ensino-2.oQuadrimestre-2019-202'!$A$1:$H$645,7,FALSE)</f>
        <v>4610165.45</v>
      </c>
      <c r="U168" s="68">
        <f>VLOOKUP(A168,'Ensino-2.oQuadrimestre-2019-202'!$A$1:$H$645,8,FALSE)</f>
        <v>4278832.63</v>
      </c>
      <c r="V168" s="69">
        <f t="shared" si="31"/>
        <v>0.26370925785206895</v>
      </c>
      <c r="W168" s="70">
        <f t="shared" si="22"/>
        <v>17.717283121551965</v>
      </c>
      <c r="X168" s="71">
        <f t="shared" si="23"/>
        <v>-4.3656798715853791</v>
      </c>
      <c r="Y168" s="71">
        <f t="shared" si="24"/>
        <v>6.7393512702243505</v>
      </c>
      <c r="Z168" s="72">
        <f t="shared" si="24"/>
        <v>0.45905893353119664</v>
      </c>
      <c r="AA168" s="70">
        <f t="shared" si="25"/>
        <v>-4.2156520937842572</v>
      </c>
      <c r="AB168" s="70">
        <f t="shared" si="26"/>
        <v>-3.371717460641003</v>
      </c>
      <c r="AC168" s="70">
        <f t="shared" si="27"/>
        <v>-3.5044900255585918</v>
      </c>
    </row>
    <row r="169" spans="1:29" ht="15.75" thickBot="1" x14ac:dyDescent="0.3">
      <c r="A169" s="61">
        <f>VLOOKUP(B169,cod_ibge!$C$2:$D$646,2,FALSE)</f>
        <v>3514601</v>
      </c>
      <c r="B169" s="62" t="s">
        <v>169</v>
      </c>
      <c r="C169" s="63">
        <f>VLOOKUP(A169,'[1]2019completo'!$C$3:$F$646,3,FALSE)</f>
        <v>9868</v>
      </c>
      <c r="D169" s="64" t="str">
        <f>VLOOKUP(A169,'[1]2019completo'!$C$3:$F$646,4,FALSE)</f>
        <v>Pequeno</v>
      </c>
      <c r="E169" s="65">
        <f>VLOOKUP(A169,'RCL 2019'!$A$1:$E$645,5,FALSE)</f>
        <v>30297536.460000001</v>
      </c>
      <c r="F169" s="65">
        <f>VLOOKUP(A169,'RCL 2020'!$A$1:$E$645,5,FALSE)</f>
        <v>33950998.159999996</v>
      </c>
      <c r="G169" s="66">
        <f>VLOOKUP(A169,'Saude-2.oQuadrimestre-2019-2020'!$A$1:$H$645,3,FALSE)</f>
        <v>14609303.609999999</v>
      </c>
      <c r="H169" s="66">
        <f>VLOOKUP(A169,'Saude-2.oQuadrimestre-2019-2020'!$A$1:$H$645,4,FALSE)</f>
        <v>3291495.91</v>
      </c>
      <c r="I169" s="66">
        <f>VLOOKUP(A169,'Saude-2.oQuadrimestre-2019-2020'!$A$1:$H$645,5,FALSE)</f>
        <v>3196453.03</v>
      </c>
      <c r="J169" s="67">
        <f t="shared" si="28"/>
        <v>0.2187957150683105</v>
      </c>
      <c r="K169" s="66">
        <f>VLOOKUP(A169,'Saude-2.oQuadrimestre-2019-2020'!$A$1:$H$645,6,FALSE)</f>
        <v>13941309.26</v>
      </c>
      <c r="L169" s="66">
        <f>VLOOKUP(A169,'Saude-2.oQuadrimestre-2019-2020'!$A$1:$H$645,7,FALSE)</f>
        <v>3635945.7</v>
      </c>
      <c r="M169" s="66">
        <f>VLOOKUP(A169,'Saude-2.oQuadrimestre-2019-2020'!$A$1:$H$645,8,FALSE)</f>
        <v>3498852.2</v>
      </c>
      <c r="N169" s="67">
        <f t="shared" si="29"/>
        <v>0.25097013018991016</v>
      </c>
      <c r="O169" s="68">
        <f>VLOOKUP(A169,'Ensino-2.oQuadrimestre-2019-202'!$A$1:$H$645,3,FALSE)</f>
        <v>14963671.189999999</v>
      </c>
      <c r="P169" s="68">
        <f>VLOOKUP(A169,'Ensino-2.oQuadrimestre-2019-202'!$A$1:$H$645,4,FALSE)</f>
        <v>4160602.15</v>
      </c>
      <c r="Q169" s="68">
        <f>VLOOKUP(A169,'Ensino-2.oQuadrimestre-2019-202'!$A$1:$H$645,5,FALSE)</f>
        <v>4003723.97</v>
      </c>
      <c r="R169" s="69">
        <f t="shared" si="30"/>
        <v>0.26756294756567695</v>
      </c>
      <c r="S169" s="68">
        <f>VLOOKUP(A169,'Ensino-2.oQuadrimestre-2019-202'!$A$1:$H$645,6,FALSE)</f>
        <v>14299266.960000001</v>
      </c>
      <c r="T169" s="68">
        <f>VLOOKUP(A169,'Ensino-2.oQuadrimestre-2019-202'!$A$1:$H$645,7,FALSE)</f>
        <v>4357925.5599999996</v>
      </c>
      <c r="U169" s="68">
        <f>VLOOKUP(A169,'Ensino-2.oQuadrimestre-2019-202'!$A$1:$H$645,8,FALSE)</f>
        <v>4127222.04</v>
      </c>
      <c r="V169" s="69">
        <f t="shared" si="31"/>
        <v>0.28863172158022288</v>
      </c>
      <c r="W169" s="70">
        <f t="shared" si="22"/>
        <v>12.058609797609913</v>
      </c>
      <c r="X169" s="71">
        <f t="shared" si="23"/>
        <v>-4.5723900867031109</v>
      </c>
      <c r="Y169" s="71">
        <f t="shared" si="24"/>
        <v>10.464840285947675</v>
      </c>
      <c r="Z169" s="72">
        <f t="shared" si="24"/>
        <v>9.4604603027750542</v>
      </c>
      <c r="AA169" s="70">
        <f t="shared" si="25"/>
        <v>-4.4401151399531562</v>
      </c>
      <c r="AB169" s="70">
        <f t="shared" si="26"/>
        <v>4.7426647126065555</v>
      </c>
      <c r="AC169" s="70">
        <f t="shared" si="27"/>
        <v>3.0845800291272285</v>
      </c>
    </row>
    <row r="170" spans="1:29" ht="15.75" thickBot="1" x14ac:dyDescent="0.3">
      <c r="A170" s="61">
        <f>VLOOKUP(B170,cod_ibge!$C$2:$D$646,2,FALSE)</f>
        <v>3514700</v>
      </c>
      <c r="B170" s="62" t="s">
        <v>170</v>
      </c>
      <c r="C170" s="63">
        <f>VLOOKUP(A170,'[1]2019completo'!$C$3:$F$646,3,FALSE)</f>
        <v>6102</v>
      </c>
      <c r="D170" s="64" t="str">
        <f>VLOOKUP(A170,'[1]2019completo'!$C$3:$F$646,4,FALSE)</f>
        <v>Pequeno</v>
      </c>
      <c r="E170" s="65">
        <f>VLOOKUP(A170,'RCL 2019'!$A$1:$E$645,5,FALSE)</f>
        <v>25380024.399999999</v>
      </c>
      <c r="F170" s="65">
        <f>VLOOKUP(A170,'RCL 2020'!$A$1:$E$645,5,FALSE)</f>
        <v>28716727.109999999</v>
      </c>
      <c r="G170" s="66">
        <f>VLOOKUP(A170,'Saude-2.oQuadrimestre-2019-2020'!$A$1:$H$645,3,FALSE)</f>
        <v>14186913.550000001</v>
      </c>
      <c r="H170" s="66">
        <f>VLOOKUP(A170,'Saude-2.oQuadrimestre-2019-2020'!$A$1:$H$645,4,FALSE)</f>
        <v>3054363.32</v>
      </c>
      <c r="I170" s="66">
        <f>VLOOKUP(A170,'Saude-2.oQuadrimestre-2019-2020'!$A$1:$H$645,5,FALSE)</f>
        <v>3005519.13</v>
      </c>
      <c r="J170" s="67">
        <f t="shared" si="28"/>
        <v>0.2118515150887065</v>
      </c>
      <c r="K170" s="66">
        <f>VLOOKUP(A170,'Saude-2.oQuadrimestre-2019-2020'!$A$1:$H$645,6,FALSE)</f>
        <v>13633616.060000001</v>
      </c>
      <c r="L170" s="66">
        <f>VLOOKUP(A170,'Saude-2.oQuadrimestre-2019-2020'!$A$1:$H$645,7,FALSE)</f>
        <v>3483591.34</v>
      </c>
      <c r="M170" s="66">
        <f>VLOOKUP(A170,'Saude-2.oQuadrimestre-2019-2020'!$A$1:$H$645,8,FALSE)</f>
        <v>2771951.4</v>
      </c>
      <c r="N170" s="67">
        <f t="shared" si="29"/>
        <v>0.20331740220649869</v>
      </c>
      <c r="O170" s="68">
        <f>VLOOKUP(A170,'Ensino-2.oQuadrimestre-2019-202'!$A$1:$H$645,3,FALSE)</f>
        <v>14541281.130000001</v>
      </c>
      <c r="P170" s="68">
        <f>VLOOKUP(A170,'Ensino-2.oQuadrimestre-2019-202'!$A$1:$H$645,4,FALSE)</f>
        <v>4313825.42</v>
      </c>
      <c r="Q170" s="68">
        <f>VLOOKUP(A170,'Ensino-2.oQuadrimestre-2019-202'!$A$1:$H$645,5,FALSE)</f>
        <v>4239451.43</v>
      </c>
      <c r="R170" s="69">
        <f t="shared" si="30"/>
        <v>0.29154593684690006</v>
      </c>
      <c r="S170" s="68">
        <f>VLOOKUP(A170,'Ensino-2.oQuadrimestre-2019-202'!$A$1:$H$645,6,FALSE)</f>
        <v>13991573.76</v>
      </c>
      <c r="T170" s="68">
        <f>VLOOKUP(A170,'Ensino-2.oQuadrimestre-2019-202'!$A$1:$H$645,7,FALSE)</f>
        <v>4092782.25</v>
      </c>
      <c r="U170" s="68">
        <f>VLOOKUP(A170,'Ensino-2.oQuadrimestre-2019-202'!$A$1:$H$645,8,FALSE)</f>
        <v>3950181.8</v>
      </c>
      <c r="V170" s="69">
        <f t="shared" si="31"/>
        <v>0.28232576747678167</v>
      </c>
      <c r="W170" s="70">
        <f t="shared" si="22"/>
        <v>13.146964153430844</v>
      </c>
      <c r="X170" s="71">
        <f t="shared" si="23"/>
        <v>-3.9000554140967481</v>
      </c>
      <c r="Y170" s="71">
        <f t="shared" si="24"/>
        <v>14.05294573796807</v>
      </c>
      <c r="Z170" s="72">
        <f t="shared" si="24"/>
        <v>-7.7712940725817301</v>
      </c>
      <c r="AA170" s="70">
        <f t="shared" si="25"/>
        <v>-3.7803228277177325</v>
      </c>
      <c r="AB170" s="70">
        <f t="shared" si="26"/>
        <v>-5.1240638755381047</v>
      </c>
      <c r="AC170" s="70">
        <f t="shared" si="27"/>
        <v>-6.8232797279623485</v>
      </c>
    </row>
    <row r="171" spans="1:29" ht="15.75" thickBot="1" x14ac:dyDescent="0.3">
      <c r="A171" s="61">
        <f>VLOOKUP(B171,cod_ibge!$C$2:$D$646,2,FALSE)</f>
        <v>3514809</v>
      </c>
      <c r="B171" s="62" t="s">
        <v>171</v>
      </c>
      <c r="C171" s="63">
        <f>VLOOKUP(A171,'[1]2019completo'!$C$3:$F$646,3,FALSE)</f>
        <v>15494</v>
      </c>
      <c r="D171" s="64" t="str">
        <f>VLOOKUP(A171,'[1]2019completo'!$C$3:$F$646,4,FALSE)</f>
        <v>Pequeno</v>
      </c>
      <c r="E171" s="65">
        <f>VLOOKUP(A171,'RCL 2019'!$A$1:$E$645,5,FALSE)</f>
        <v>47951302.729999997</v>
      </c>
      <c r="F171" s="65">
        <f>VLOOKUP(A171,'RCL 2020'!$A$1:$E$645,5,FALSE)</f>
        <v>49233915.659999996</v>
      </c>
      <c r="G171" s="66">
        <f>VLOOKUP(A171,'Saude-2.oQuadrimestre-2019-2020'!$A$1:$H$645,3,FALSE)</f>
        <v>20394391.789999999</v>
      </c>
      <c r="H171" s="66">
        <f>VLOOKUP(A171,'Saude-2.oQuadrimestre-2019-2020'!$A$1:$H$645,4,FALSE)</f>
        <v>5289736.42</v>
      </c>
      <c r="I171" s="66">
        <f>VLOOKUP(A171,'Saude-2.oQuadrimestre-2019-2020'!$A$1:$H$645,5,FALSE)</f>
        <v>4836757.17</v>
      </c>
      <c r="J171" s="67">
        <f t="shared" si="28"/>
        <v>0.23716113820916257</v>
      </c>
      <c r="K171" s="66">
        <f>VLOOKUP(A171,'Saude-2.oQuadrimestre-2019-2020'!$A$1:$H$645,6,FALSE)</f>
        <v>18694470.210000001</v>
      </c>
      <c r="L171" s="66">
        <f>VLOOKUP(A171,'Saude-2.oQuadrimestre-2019-2020'!$A$1:$H$645,7,FALSE)</f>
        <v>5551004.6100000003</v>
      </c>
      <c r="M171" s="66">
        <f>VLOOKUP(A171,'Saude-2.oQuadrimestre-2019-2020'!$A$1:$H$645,8,FALSE)</f>
        <v>4580108.67</v>
      </c>
      <c r="N171" s="67">
        <f t="shared" si="29"/>
        <v>0.24499804586866653</v>
      </c>
      <c r="O171" s="68">
        <f>VLOOKUP(A171,'Ensino-2.oQuadrimestre-2019-202'!$A$1:$H$645,3,FALSE)</f>
        <v>20394391.789999999</v>
      </c>
      <c r="P171" s="68">
        <f>VLOOKUP(A171,'Ensino-2.oQuadrimestre-2019-202'!$A$1:$H$645,4,FALSE)</f>
        <v>5605831.3499999996</v>
      </c>
      <c r="Q171" s="68">
        <f>VLOOKUP(A171,'Ensino-2.oQuadrimestre-2019-202'!$A$1:$H$645,5,FALSE)</f>
        <v>5272552.8600000003</v>
      </c>
      <c r="R171" s="69">
        <f t="shared" si="30"/>
        <v>0.25852954646999066</v>
      </c>
      <c r="S171" s="68">
        <f>VLOOKUP(A171,'Ensino-2.oQuadrimestre-2019-202'!$A$1:$H$645,6,FALSE)</f>
        <v>18694470.210000001</v>
      </c>
      <c r="T171" s="68">
        <f>VLOOKUP(A171,'Ensino-2.oQuadrimestre-2019-202'!$A$1:$H$645,7,FALSE)</f>
        <v>5167185.9400000004</v>
      </c>
      <c r="U171" s="68">
        <f>VLOOKUP(A171,'Ensino-2.oQuadrimestre-2019-202'!$A$1:$H$645,8,FALSE)</f>
        <v>4894172.17</v>
      </c>
      <c r="V171" s="69">
        <f t="shared" si="31"/>
        <v>0.26179785332360056</v>
      </c>
      <c r="W171" s="70">
        <f t="shared" si="22"/>
        <v>2.6748239505025015</v>
      </c>
      <c r="X171" s="71">
        <f t="shared" si="23"/>
        <v>-8.3352403812969911</v>
      </c>
      <c r="Y171" s="71">
        <f t="shared" si="24"/>
        <v>4.93915328204577</v>
      </c>
      <c r="Z171" s="72">
        <f t="shared" si="24"/>
        <v>-5.3062101523695056</v>
      </c>
      <c r="AA171" s="70">
        <f t="shared" si="25"/>
        <v>-8.3352403812969911</v>
      </c>
      <c r="AB171" s="70">
        <f t="shared" si="26"/>
        <v>-7.8248056820332144</v>
      </c>
      <c r="AC171" s="70">
        <f t="shared" si="27"/>
        <v>-7.1764228836958575</v>
      </c>
    </row>
    <row r="172" spans="1:29" ht="15.75" thickBot="1" x14ac:dyDescent="0.3">
      <c r="A172" s="61">
        <f>VLOOKUP(B172,cod_ibge!$C$2:$D$646,2,FALSE)</f>
        <v>3514908</v>
      </c>
      <c r="B172" s="62" t="s">
        <v>172</v>
      </c>
      <c r="C172" s="63">
        <f>VLOOKUP(A172,'[1]2019completo'!$C$3:$F$646,3,FALSE)</f>
        <v>17772</v>
      </c>
      <c r="D172" s="64" t="str">
        <f>VLOOKUP(A172,'[1]2019completo'!$C$3:$F$646,4,FALSE)</f>
        <v>Pequeno</v>
      </c>
      <c r="E172" s="65">
        <f>VLOOKUP(A172,'RCL 2019'!$A$1:$E$645,5,FALSE)</f>
        <v>61490225.100000001</v>
      </c>
      <c r="F172" s="65">
        <f>VLOOKUP(A172,'RCL 2020'!$A$1:$E$645,5,FALSE)</f>
        <v>65647928.520000003</v>
      </c>
      <c r="G172" s="66">
        <f>VLOOKUP(A172,'Saude-2.oQuadrimestre-2019-2020'!$A$1:$H$645,3,FALSE)</f>
        <v>29461790.100000001</v>
      </c>
      <c r="H172" s="66">
        <f>VLOOKUP(A172,'Saude-2.oQuadrimestre-2019-2020'!$A$1:$H$645,4,FALSE)</f>
        <v>8299764.7300000004</v>
      </c>
      <c r="I172" s="66">
        <f>VLOOKUP(A172,'Saude-2.oQuadrimestre-2019-2020'!$A$1:$H$645,5,FALSE)</f>
        <v>7728643.1699999999</v>
      </c>
      <c r="J172" s="67">
        <f t="shared" si="28"/>
        <v>0.26232768422309816</v>
      </c>
      <c r="K172" s="66">
        <f>VLOOKUP(A172,'Saude-2.oQuadrimestre-2019-2020'!$A$1:$H$645,6,FALSE)</f>
        <v>28044034.440000001</v>
      </c>
      <c r="L172" s="66">
        <f>VLOOKUP(A172,'Saude-2.oQuadrimestre-2019-2020'!$A$1:$H$645,7,FALSE)</f>
        <v>9955748.6799999997</v>
      </c>
      <c r="M172" s="66">
        <f>VLOOKUP(A172,'Saude-2.oQuadrimestre-2019-2020'!$A$1:$H$645,8,FALSE)</f>
        <v>8541170.2300000004</v>
      </c>
      <c r="N172" s="67">
        <f t="shared" si="29"/>
        <v>0.30456282059821915</v>
      </c>
      <c r="O172" s="68">
        <f>VLOOKUP(A172,'Ensino-2.oQuadrimestre-2019-202'!$A$1:$H$645,3,FALSE)</f>
        <v>30170525.27</v>
      </c>
      <c r="P172" s="68">
        <f>VLOOKUP(A172,'Ensino-2.oQuadrimestre-2019-202'!$A$1:$H$645,4,FALSE)</f>
        <v>7970937.5599999996</v>
      </c>
      <c r="Q172" s="68">
        <f>VLOOKUP(A172,'Ensino-2.oQuadrimestre-2019-202'!$A$1:$H$645,5,FALSE)</f>
        <v>7352397.9500000002</v>
      </c>
      <c r="R172" s="69">
        <f t="shared" si="30"/>
        <v>0.24369472802354031</v>
      </c>
      <c r="S172" s="68">
        <f>VLOOKUP(A172,'Ensino-2.oQuadrimestre-2019-202'!$A$1:$H$645,6,FALSE)</f>
        <v>28759949.84</v>
      </c>
      <c r="T172" s="68">
        <f>VLOOKUP(A172,'Ensino-2.oQuadrimestre-2019-202'!$A$1:$H$645,7,FALSE)</f>
        <v>7729261.0700000003</v>
      </c>
      <c r="U172" s="68">
        <f>VLOOKUP(A172,'Ensino-2.oQuadrimestre-2019-202'!$A$1:$H$645,8,FALSE)</f>
        <v>7109443.7400000002</v>
      </c>
      <c r="V172" s="69">
        <f t="shared" si="31"/>
        <v>0.24719944852309939</v>
      </c>
      <c r="W172" s="70">
        <f t="shared" si="22"/>
        <v>6.7615680593759953</v>
      </c>
      <c r="X172" s="71">
        <f t="shared" si="23"/>
        <v>-4.8121843757212837</v>
      </c>
      <c r="Y172" s="71">
        <f t="shared" si="24"/>
        <v>19.952179415572413</v>
      </c>
      <c r="Z172" s="72">
        <f t="shared" si="24"/>
        <v>10.513191541226252</v>
      </c>
      <c r="AA172" s="70">
        <f t="shared" si="25"/>
        <v>-4.6753426311825024</v>
      </c>
      <c r="AB172" s="70">
        <f t="shared" si="26"/>
        <v>-3.0319706832579842</v>
      </c>
      <c r="AC172" s="70">
        <f t="shared" si="27"/>
        <v>-3.304421382686447</v>
      </c>
    </row>
    <row r="173" spans="1:29" ht="15.75" thickBot="1" x14ac:dyDescent="0.3">
      <c r="A173" s="61">
        <f>VLOOKUP(B173,cod_ibge!$C$2:$D$646,2,FALSE)</f>
        <v>3514924</v>
      </c>
      <c r="B173" s="62" t="s">
        <v>173</v>
      </c>
      <c r="C173" s="63">
        <f>VLOOKUP(A173,'[1]2019completo'!$C$3:$F$646,3,FALSE)</f>
        <v>3651</v>
      </c>
      <c r="D173" s="64" t="str">
        <f>VLOOKUP(A173,'[1]2019completo'!$C$3:$F$646,4,FALSE)</f>
        <v>Muito Pequeno</v>
      </c>
      <c r="E173" s="65">
        <f>VLOOKUP(A173,'RCL 2019'!$A$1:$E$645,5,FALSE)</f>
        <v>16648578.49</v>
      </c>
      <c r="F173" s="65">
        <f>VLOOKUP(A173,'RCL 2020'!$A$1:$E$645,5,FALSE)</f>
        <v>18694926.670000002</v>
      </c>
      <c r="G173" s="66">
        <f>VLOOKUP(A173,'Saude-2.oQuadrimestre-2019-2020'!$A$1:$H$645,3,FALSE)</f>
        <v>9032710.8699999992</v>
      </c>
      <c r="H173" s="66">
        <f>VLOOKUP(A173,'Saude-2.oQuadrimestre-2019-2020'!$A$1:$H$645,4,FALSE)</f>
        <v>1663470.86</v>
      </c>
      <c r="I173" s="66">
        <f>VLOOKUP(A173,'Saude-2.oQuadrimestre-2019-2020'!$A$1:$H$645,5,FALSE)</f>
        <v>1654577.09</v>
      </c>
      <c r="J173" s="67">
        <f t="shared" si="28"/>
        <v>0.18317613768589497</v>
      </c>
      <c r="K173" s="66">
        <f>VLOOKUP(A173,'Saude-2.oQuadrimestre-2019-2020'!$A$1:$H$645,6,FALSE)</f>
        <v>8563650.5700000003</v>
      </c>
      <c r="L173" s="66">
        <f>VLOOKUP(A173,'Saude-2.oQuadrimestre-2019-2020'!$A$1:$H$645,7,FALSE)</f>
        <v>1733915.44</v>
      </c>
      <c r="M173" s="66">
        <f>VLOOKUP(A173,'Saude-2.oQuadrimestre-2019-2020'!$A$1:$H$645,8,FALSE)</f>
        <v>1721824.39</v>
      </c>
      <c r="N173" s="67">
        <f t="shared" si="29"/>
        <v>0.20106196252703942</v>
      </c>
      <c r="O173" s="68">
        <f>VLOOKUP(A173,'Ensino-2.oQuadrimestre-2019-202'!$A$1:$H$645,3,FALSE)</f>
        <v>9387078.4499999993</v>
      </c>
      <c r="P173" s="68">
        <f>VLOOKUP(A173,'Ensino-2.oQuadrimestre-2019-202'!$A$1:$H$645,4,FALSE)</f>
        <v>2460523.4500000002</v>
      </c>
      <c r="Q173" s="68">
        <f>VLOOKUP(A173,'Ensino-2.oQuadrimestre-2019-202'!$A$1:$H$645,5,FALSE)</f>
        <v>2404021.81</v>
      </c>
      <c r="R173" s="69">
        <f t="shared" si="30"/>
        <v>0.256099043254507</v>
      </c>
      <c r="S173" s="68">
        <f>VLOOKUP(A173,'Ensino-2.oQuadrimestre-2019-202'!$A$1:$H$645,6,FALSE)</f>
        <v>8921608.2699999996</v>
      </c>
      <c r="T173" s="68">
        <f>VLOOKUP(A173,'Ensino-2.oQuadrimestre-2019-202'!$A$1:$H$645,7,FALSE)</f>
        <v>2144101.91</v>
      </c>
      <c r="U173" s="68">
        <f>VLOOKUP(A173,'Ensino-2.oQuadrimestre-2019-202'!$A$1:$H$645,8,FALSE)</f>
        <v>2144101.91</v>
      </c>
      <c r="V173" s="69">
        <f t="shared" si="31"/>
        <v>0.24032683851518177</v>
      </c>
      <c r="W173" s="70">
        <f t="shared" si="22"/>
        <v>12.291428852193864</v>
      </c>
      <c r="X173" s="71">
        <f t="shared" si="23"/>
        <v>-5.1929072761298167</v>
      </c>
      <c r="Y173" s="71">
        <f t="shared" si="24"/>
        <v>4.2347949515628933</v>
      </c>
      <c r="Z173" s="72">
        <f t="shared" si="24"/>
        <v>4.0643195416177198</v>
      </c>
      <c r="AA173" s="70">
        <f t="shared" si="25"/>
        <v>-4.958626717346756</v>
      </c>
      <c r="AB173" s="70">
        <f t="shared" si="26"/>
        <v>-12.859927833648568</v>
      </c>
      <c r="AC173" s="70">
        <f t="shared" si="27"/>
        <v>-10.811877784087153</v>
      </c>
    </row>
    <row r="174" spans="1:29" ht="15.75" thickBot="1" x14ac:dyDescent="0.3">
      <c r="A174" s="61">
        <f>VLOOKUP(B174,cod_ibge!$C$2:$D$646,2,FALSE)</f>
        <v>3514957</v>
      </c>
      <c r="B174" s="62" t="s">
        <v>174</v>
      </c>
      <c r="C174" s="63">
        <f>VLOOKUP(A174,'[1]2019completo'!$C$3:$F$646,3,FALSE)</f>
        <v>2452</v>
      </c>
      <c r="D174" s="64" t="str">
        <f>VLOOKUP(A174,'[1]2019completo'!$C$3:$F$646,4,FALSE)</f>
        <v>Muito Pequeno</v>
      </c>
      <c r="E174" s="65">
        <f>VLOOKUP(A174,'RCL 2019'!$A$1:$E$645,5,FALSE)</f>
        <v>13694639.869999999</v>
      </c>
      <c r="F174" s="65">
        <f>VLOOKUP(A174,'RCL 2020'!$A$1:$E$645,5,FALSE)</f>
        <v>15079358.68</v>
      </c>
      <c r="G174" s="66">
        <f>VLOOKUP(A174,'Saude-2.oQuadrimestre-2019-2020'!$A$1:$H$645,3,FALSE)</f>
        <v>8561810.7799999993</v>
      </c>
      <c r="H174" s="66">
        <f>VLOOKUP(A174,'Saude-2.oQuadrimestre-2019-2020'!$A$1:$H$645,4,FALSE)</f>
        <v>1814623.31</v>
      </c>
      <c r="I174" s="66">
        <f>VLOOKUP(A174,'Saude-2.oQuadrimestre-2019-2020'!$A$1:$H$645,5,FALSE)</f>
        <v>1814623.31</v>
      </c>
      <c r="J174" s="67">
        <f t="shared" si="28"/>
        <v>0.21194386989243882</v>
      </c>
      <c r="K174" s="66">
        <f>VLOOKUP(A174,'Saude-2.oQuadrimestre-2019-2020'!$A$1:$H$645,6,FALSE)</f>
        <v>7789001.96</v>
      </c>
      <c r="L174" s="66">
        <f>VLOOKUP(A174,'Saude-2.oQuadrimestre-2019-2020'!$A$1:$H$645,7,FALSE)</f>
        <v>1965495.58</v>
      </c>
      <c r="M174" s="66">
        <f>VLOOKUP(A174,'Saude-2.oQuadrimestre-2019-2020'!$A$1:$H$645,8,FALSE)</f>
        <v>1965494.58</v>
      </c>
      <c r="N174" s="67">
        <f t="shared" si="29"/>
        <v>0.25234228853628382</v>
      </c>
      <c r="O174" s="68">
        <f>VLOOKUP(A174,'Ensino-2.oQuadrimestre-2019-202'!$A$1:$H$645,3,FALSE)</f>
        <v>8561810.7799999993</v>
      </c>
      <c r="P174" s="68">
        <f>VLOOKUP(A174,'Ensino-2.oQuadrimestre-2019-202'!$A$1:$H$645,4,FALSE)</f>
        <v>2470632.6800000002</v>
      </c>
      <c r="Q174" s="68">
        <f>VLOOKUP(A174,'Ensino-2.oQuadrimestre-2019-202'!$A$1:$H$645,5,FALSE)</f>
        <v>2470632.6800000002</v>
      </c>
      <c r="R174" s="69">
        <f t="shared" si="30"/>
        <v>0.28856427027928316</v>
      </c>
      <c r="S174" s="68">
        <f>VLOOKUP(A174,'Ensino-2.oQuadrimestre-2019-202'!$A$1:$H$645,6,FALSE)</f>
        <v>8146959.6600000001</v>
      </c>
      <c r="T174" s="68">
        <f>VLOOKUP(A174,'Ensino-2.oQuadrimestre-2019-202'!$A$1:$H$645,7,FALSE)</f>
        <v>2323668.0699999998</v>
      </c>
      <c r="U174" s="68">
        <f>VLOOKUP(A174,'Ensino-2.oQuadrimestre-2019-202'!$A$1:$H$645,8,FALSE)</f>
        <v>2318768.0699999998</v>
      </c>
      <c r="V174" s="69">
        <f t="shared" si="31"/>
        <v>0.28461759561480382</v>
      </c>
      <c r="W174" s="70">
        <f t="shared" si="22"/>
        <v>10.111392655409789</v>
      </c>
      <c r="X174" s="71">
        <f t="shared" si="23"/>
        <v>-9.02623101418272</v>
      </c>
      <c r="Y174" s="71">
        <f t="shared" si="24"/>
        <v>8.314247324421288</v>
      </c>
      <c r="Z174" s="72">
        <f t="shared" si="24"/>
        <v>8.3141922165653224</v>
      </c>
      <c r="AA174" s="70">
        <f t="shared" si="25"/>
        <v>-4.8453666012927137</v>
      </c>
      <c r="AB174" s="70">
        <f t="shared" si="26"/>
        <v>-5.9484605376465893</v>
      </c>
      <c r="AC174" s="70">
        <f t="shared" si="27"/>
        <v>-6.1467903031218833</v>
      </c>
    </row>
    <row r="175" spans="1:29" ht="15.75" thickBot="1" x14ac:dyDescent="0.3">
      <c r="A175" s="61">
        <f>VLOOKUP(B175,cod_ibge!$C$2:$D$646,2,FALSE)</f>
        <v>3515004</v>
      </c>
      <c r="B175" s="62" t="s">
        <v>175</v>
      </c>
      <c r="C175" s="63">
        <f>VLOOKUP(A175,'[1]2019completo'!$C$3:$F$646,3,FALSE)</f>
        <v>273726</v>
      </c>
      <c r="D175" s="64" t="str">
        <f>VLOOKUP(A175,'[1]2019completo'!$C$3:$F$646,4,FALSE)</f>
        <v>Grande</v>
      </c>
      <c r="E175" s="65">
        <f>VLOOKUP(A175,'RCL 2019'!$A$1:$E$645,5,FALSE)</f>
        <v>624820161.84000003</v>
      </c>
      <c r="F175" s="65">
        <f>VLOOKUP(A175,'RCL 2020'!$A$1:$E$645,5,FALSE)</f>
        <v>743317432.82000005</v>
      </c>
      <c r="G175" s="66">
        <f>VLOOKUP(A175,'Saude-2.oQuadrimestre-2019-2020'!$A$1:$H$645,3,FALSE)</f>
        <v>331902891.97000003</v>
      </c>
      <c r="H175" s="66">
        <f>VLOOKUP(A175,'Saude-2.oQuadrimestre-2019-2020'!$A$1:$H$645,4,FALSE)</f>
        <v>81100134.069999993</v>
      </c>
      <c r="I175" s="66">
        <f>VLOOKUP(A175,'Saude-2.oQuadrimestre-2019-2020'!$A$1:$H$645,5,FALSE)</f>
        <v>77360651.680000007</v>
      </c>
      <c r="J175" s="67">
        <f t="shared" si="28"/>
        <v>0.23308218624076485</v>
      </c>
      <c r="K175" s="66">
        <f>VLOOKUP(A175,'Saude-2.oQuadrimestre-2019-2020'!$A$1:$H$645,6,FALSE)</f>
        <v>349874103.56</v>
      </c>
      <c r="L175" s="66">
        <f>VLOOKUP(A175,'Saude-2.oQuadrimestre-2019-2020'!$A$1:$H$645,7,FALSE)</f>
        <v>91859002.439999998</v>
      </c>
      <c r="M175" s="66">
        <f>VLOOKUP(A175,'Saude-2.oQuadrimestre-2019-2020'!$A$1:$H$645,8,FALSE)</f>
        <v>75620333.840000004</v>
      </c>
      <c r="N175" s="67">
        <f t="shared" si="29"/>
        <v>0.21613584163719579</v>
      </c>
      <c r="O175" s="68">
        <f>VLOOKUP(A175,'Ensino-2.oQuadrimestre-2019-202'!$A$1:$H$645,3,FALSE)</f>
        <v>334829604.04000002</v>
      </c>
      <c r="P175" s="68">
        <f>VLOOKUP(A175,'Ensino-2.oQuadrimestre-2019-202'!$A$1:$H$645,4,FALSE)</f>
        <v>75348923.920000002</v>
      </c>
      <c r="Q175" s="68">
        <f>VLOOKUP(A175,'Ensino-2.oQuadrimestre-2019-202'!$A$1:$H$645,5,FALSE)</f>
        <v>72235836.189999998</v>
      </c>
      <c r="R175" s="69">
        <f t="shared" si="30"/>
        <v>0.21573909629977173</v>
      </c>
      <c r="S175" s="68">
        <f>VLOOKUP(A175,'Ensino-2.oQuadrimestre-2019-202'!$A$1:$H$645,6,FALSE)</f>
        <v>352829167.13</v>
      </c>
      <c r="T175" s="68">
        <f>VLOOKUP(A175,'Ensino-2.oQuadrimestre-2019-202'!$A$1:$H$645,7,FALSE)</f>
        <v>82543312.579999998</v>
      </c>
      <c r="U175" s="68">
        <f>VLOOKUP(A175,'Ensino-2.oQuadrimestre-2019-202'!$A$1:$H$645,8,FALSE)</f>
        <v>76753741.909999996</v>
      </c>
      <c r="V175" s="69">
        <f t="shared" si="31"/>
        <v>0.21753797321897728</v>
      </c>
      <c r="W175" s="70">
        <f t="shared" si="22"/>
        <v>18.965020371788842</v>
      </c>
      <c r="X175" s="71">
        <f t="shared" si="23"/>
        <v>5.4145992773164364</v>
      </c>
      <c r="Y175" s="71">
        <f t="shared" si="24"/>
        <v>13.266153617839519</v>
      </c>
      <c r="Z175" s="72">
        <f t="shared" si="24"/>
        <v>-2.2496163129529667</v>
      </c>
      <c r="AA175" s="70">
        <f t="shared" si="25"/>
        <v>5.375738247998429</v>
      </c>
      <c r="AB175" s="70">
        <f t="shared" si="26"/>
        <v>9.5480974189339118</v>
      </c>
      <c r="AC175" s="70">
        <f t="shared" si="27"/>
        <v>6.254382808162795</v>
      </c>
    </row>
    <row r="176" spans="1:29" ht="15.75" thickBot="1" x14ac:dyDescent="0.3">
      <c r="A176" s="61">
        <f>VLOOKUP(B176,cod_ibge!$C$2:$D$646,2,FALSE)</f>
        <v>3515103</v>
      </c>
      <c r="B176" s="62" t="s">
        <v>176</v>
      </c>
      <c r="C176" s="63">
        <f>VLOOKUP(A176,'[1]2019completo'!$C$3:$F$646,3,FALSE)</f>
        <v>69385</v>
      </c>
      <c r="D176" s="64" t="str">
        <f>VLOOKUP(A176,'[1]2019completo'!$C$3:$F$646,4,FALSE)</f>
        <v>Médio</v>
      </c>
      <c r="E176" s="65">
        <f>VLOOKUP(A176,'RCL 2019'!$A$1:$E$645,5,FALSE)</f>
        <v>138935591.75</v>
      </c>
      <c r="F176" s="65">
        <f>VLOOKUP(A176,'RCL 2020'!$A$1:$E$645,5,FALSE)</f>
        <v>151976308.78999999</v>
      </c>
      <c r="G176" s="66">
        <f>VLOOKUP(A176,'Saude-2.oQuadrimestre-2019-2020'!$A$1:$H$645,3,FALSE)</f>
        <v>58067039.280000001</v>
      </c>
      <c r="H176" s="66">
        <f>VLOOKUP(A176,'Saude-2.oQuadrimestre-2019-2020'!$A$1:$H$645,4,FALSE)</f>
        <v>24276726.16</v>
      </c>
      <c r="I176" s="66">
        <f>VLOOKUP(A176,'Saude-2.oQuadrimestre-2019-2020'!$A$1:$H$645,5,FALSE)</f>
        <v>21507384.649999999</v>
      </c>
      <c r="J176" s="67">
        <f t="shared" si="28"/>
        <v>0.37038886288469292</v>
      </c>
      <c r="K176" s="66">
        <f>VLOOKUP(A176,'Saude-2.oQuadrimestre-2019-2020'!$A$1:$H$645,6,FALSE)</f>
        <v>55165437.079999998</v>
      </c>
      <c r="L176" s="66">
        <f>VLOOKUP(A176,'Saude-2.oQuadrimestre-2019-2020'!$A$1:$H$645,7,FALSE)</f>
        <v>25712220.390000001</v>
      </c>
      <c r="M176" s="66">
        <f>VLOOKUP(A176,'Saude-2.oQuadrimestre-2019-2020'!$A$1:$H$645,8,FALSE)</f>
        <v>18167226.640000001</v>
      </c>
      <c r="N176" s="67">
        <f t="shared" si="29"/>
        <v>0.32932262665940981</v>
      </c>
      <c r="O176" s="68">
        <f>VLOOKUP(A176,'Ensino-2.oQuadrimestre-2019-202'!$A$1:$H$645,3,FALSE)</f>
        <v>59484509.609999999</v>
      </c>
      <c r="P176" s="68">
        <f>VLOOKUP(A176,'Ensino-2.oQuadrimestre-2019-202'!$A$1:$H$645,4,FALSE)</f>
        <v>18247579.5</v>
      </c>
      <c r="Q176" s="68">
        <f>VLOOKUP(A176,'Ensino-2.oQuadrimestre-2019-202'!$A$1:$H$645,5,FALSE)</f>
        <v>15324199.99</v>
      </c>
      <c r="R176" s="69">
        <f t="shared" si="30"/>
        <v>0.25761664827482805</v>
      </c>
      <c r="S176" s="68">
        <f>VLOOKUP(A176,'Ensino-2.oQuadrimestre-2019-202'!$A$1:$H$645,6,FALSE)</f>
        <v>56597267.890000001</v>
      </c>
      <c r="T176" s="68">
        <f>VLOOKUP(A176,'Ensino-2.oQuadrimestre-2019-202'!$A$1:$H$645,7,FALSE)</f>
        <v>16880178.079999998</v>
      </c>
      <c r="U176" s="68">
        <f>VLOOKUP(A176,'Ensino-2.oQuadrimestre-2019-202'!$A$1:$H$645,8,FALSE)</f>
        <v>14091768.85</v>
      </c>
      <c r="V176" s="69">
        <f t="shared" si="31"/>
        <v>0.24898319963762475</v>
      </c>
      <c r="W176" s="70">
        <f t="shared" si="22"/>
        <v>9.3861600729821575</v>
      </c>
      <c r="X176" s="71">
        <f t="shared" si="23"/>
        <v>-4.9969866484985399</v>
      </c>
      <c r="Y176" s="71">
        <f t="shared" si="24"/>
        <v>5.913047008641632</v>
      </c>
      <c r="Z176" s="72">
        <f t="shared" si="24"/>
        <v>-15.530284431863722</v>
      </c>
      <c r="AA176" s="70">
        <f t="shared" si="25"/>
        <v>-4.8537707361625815</v>
      </c>
      <c r="AB176" s="70">
        <f t="shared" si="26"/>
        <v>-7.493604398325826</v>
      </c>
      <c r="AC176" s="70">
        <f t="shared" si="27"/>
        <v>-8.0423848605750319</v>
      </c>
    </row>
    <row r="177" spans="1:29" ht="15.75" thickBot="1" x14ac:dyDescent="0.3">
      <c r="A177" s="61">
        <f>VLOOKUP(B177,cod_ibge!$C$2:$D$646,2,FALSE)</f>
        <v>3515129</v>
      </c>
      <c r="B177" s="62" t="s">
        <v>177</v>
      </c>
      <c r="C177" s="63">
        <f>VLOOKUP(A177,'[1]2019completo'!$C$3:$F$646,3,FALSE)</f>
        <v>3214</v>
      </c>
      <c r="D177" s="64" t="str">
        <f>VLOOKUP(A177,'[1]2019completo'!$C$3:$F$646,4,FALSE)</f>
        <v>Muito Pequeno</v>
      </c>
      <c r="E177" s="65">
        <f>VLOOKUP(A177,'RCL 2019'!$A$1:$E$645,5,FALSE)</f>
        <v>14677419.58</v>
      </c>
      <c r="F177" s="65">
        <f>VLOOKUP(A177,'RCL 2020'!$A$1:$E$645,5,FALSE)</f>
        <v>16606571.52</v>
      </c>
      <c r="G177" s="66">
        <f>VLOOKUP(A177,'Saude-2.oQuadrimestre-2019-2020'!$A$1:$H$645,3,FALSE)</f>
        <v>8689546.3300000001</v>
      </c>
      <c r="H177" s="66">
        <f>VLOOKUP(A177,'Saude-2.oQuadrimestre-2019-2020'!$A$1:$H$645,4,FALSE)</f>
        <v>2487723.5099999998</v>
      </c>
      <c r="I177" s="66">
        <f>VLOOKUP(A177,'Saude-2.oQuadrimestre-2019-2020'!$A$1:$H$645,5,FALSE)</f>
        <v>2244255.36</v>
      </c>
      <c r="J177" s="67">
        <f t="shared" si="28"/>
        <v>0.25827071687872571</v>
      </c>
      <c r="K177" s="66">
        <f>VLOOKUP(A177,'Saude-2.oQuadrimestre-2019-2020'!$A$1:$H$645,6,FALSE)</f>
        <v>7353547.9400000004</v>
      </c>
      <c r="L177" s="66">
        <f>VLOOKUP(A177,'Saude-2.oQuadrimestre-2019-2020'!$A$1:$H$645,7,FALSE)</f>
        <v>2354235.9</v>
      </c>
      <c r="M177" s="66">
        <f>VLOOKUP(A177,'Saude-2.oQuadrimestre-2019-2020'!$A$1:$H$645,8,FALSE)</f>
        <v>2103201.8199999998</v>
      </c>
      <c r="N177" s="67">
        <f t="shared" si="29"/>
        <v>0.2860118458682408</v>
      </c>
      <c r="O177" s="68">
        <f>VLOOKUP(A177,'Ensino-2.oQuadrimestre-2019-202'!$A$1:$H$645,3,FALSE)</f>
        <v>9043913.9100000001</v>
      </c>
      <c r="P177" s="68">
        <f>VLOOKUP(A177,'Ensino-2.oQuadrimestre-2019-202'!$A$1:$H$645,4,FALSE)</f>
        <v>2394481.7400000002</v>
      </c>
      <c r="Q177" s="68">
        <f>VLOOKUP(A177,'Ensino-2.oQuadrimestre-2019-202'!$A$1:$H$645,5,FALSE)</f>
        <v>2367623.0299999998</v>
      </c>
      <c r="R177" s="69">
        <f t="shared" si="30"/>
        <v>0.26179185843223046</v>
      </c>
      <c r="S177" s="68">
        <f>VLOOKUP(A177,'Ensino-2.oQuadrimestre-2019-202'!$A$1:$H$645,6,FALSE)</f>
        <v>7353547.9400000004</v>
      </c>
      <c r="T177" s="68">
        <f>VLOOKUP(A177,'Ensino-2.oQuadrimestre-2019-202'!$A$1:$H$645,7,FALSE)</f>
        <v>2097014.27</v>
      </c>
      <c r="U177" s="68">
        <f>VLOOKUP(A177,'Ensino-2.oQuadrimestre-2019-202'!$A$1:$H$645,8,FALSE)</f>
        <v>2048031.78</v>
      </c>
      <c r="V177" s="69">
        <f t="shared" si="31"/>
        <v>0.27850933953386314</v>
      </c>
      <c r="W177" s="70">
        <f t="shared" si="22"/>
        <v>13.143672356609153</v>
      </c>
      <c r="X177" s="71">
        <f t="shared" si="23"/>
        <v>-15.374777223841555</v>
      </c>
      <c r="Y177" s="71">
        <f t="shared" si="24"/>
        <v>-5.3658539408987576</v>
      </c>
      <c r="Z177" s="72">
        <f t="shared" si="24"/>
        <v>-6.2850931544617117</v>
      </c>
      <c r="AA177" s="70">
        <f t="shared" si="25"/>
        <v>-18.690646403997</v>
      </c>
      <c r="AB177" s="70">
        <f t="shared" si="26"/>
        <v>-12.423041906345887</v>
      </c>
      <c r="AC177" s="70">
        <f t="shared" si="27"/>
        <v>-13.498400967995305</v>
      </c>
    </row>
    <row r="178" spans="1:29" ht="15.75" thickBot="1" x14ac:dyDescent="0.3">
      <c r="A178" s="61">
        <f>VLOOKUP(B178,cod_ibge!$C$2:$D$646,2,FALSE)</f>
        <v>3515152</v>
      </c>
      <c r="B178" s="62" t="s">
        <v>178</v>
      </c>
      <c r="C178" s="63">
        <f>VLOOKUP(A178,'[1]2019completo'!$C$3:$F$646,3,FALSE)</f>
        <v>20773</v>
      </c>
      <c r="D178" s="64" t="str">
        <f>VLOOKUP(A178,'[1]2019completo'!$C$3:$F$646,4,FALSE)</f>
        <v>Médio</v>
      </c>
      <c r="E178" s="65">
        <f>VLOOKUP(A178,'RCL 2019'!$A$1:$E$645,5,FALSE)</f>
        <v>56283351.049999997</v>
      </c>
      <c r="F178" s="65">
        <f>VLOOKUP(A178,'RCL 2020'!$A$1:$E$645,5,FALSE)</f>
        <v>65548755.100000001</v>
      </c>
      <c r="G178" s="66">
        <f>VLOOKUP(A178,'Saude-2.oQuadrimestre-2019-2020'!$A$1:$H$645,3,FALSE)</f>
        <v>29838903.120000001</v>
      </c>
      <c r="H178" s="66">
        <f>VLOOKUP(A178,'Saude-2.oQuadrimestre-2019-2020'!$A$1:$H$645,4,FALSE)</f>
        <v>8915993.1099999994</v>
      </c>
      <c r="I178" s="66">
        <f>VLOOKUP(A178,'Saude-2.oQuadrimestre-2019-2020'!$A$1:$H$645,5,FALSE)</f>
        <v>7591033.21</v>
      </c>
      <c r="J178" s="67">
        <f t="shared" si="28"/>
        <v>0.25440054480125945</v>
      </c>
      <c r="K178" s="66">
        <f>VLOOKUP(A178,'Saude-2.oQuadrimestre-2019-2020'!$A$1:$H$645,6,FALSE)</f>
        <v>29859454.379999999</v>
      </c>
      <c r="L178" s="66">
        <f>VLOOKUP(A178,'Saude-2.oQuadrimestre-2019-2020'!$A$1:$H$645,7,FALSE)</f>
        <v>9327564.6600000001</v>
      </c>
      <c r="M178" s="66">
        <f>VLOOKUP(A178,'Saude-2.oQuadrimestre-2019-2020'!$A$1:$H$645,8,FALSE)</f>
        <v>8716438.4299999997</v>
      </c>
      <c r="N178" s="67">
        <f t="shared" si="29"/>
        <v>0.29191552930177822</v>
      </c>
      <c r="O178" s="68">
        <f>VLOOKUP(A178,'Ensino-2.oQuadrimestre-2019-202'!$A$1:$H$645,3,FALSE)</f>
        <v>29838903.120000001</v>
      </c>
      <c r="P178" s="68">
        <f>VLOOKUP(A178,'Ensino-2.oQuadrimestre-2019-202'!$A$1:$H$645,4,FALSE)</f>
        <v>7357767.6799999997</v>
      </c>
      <c r="Q178" s="68">
        <f>VLOOKUP(A178,'Ensino-2.oQuadrimestre-2019-202'!$A$1:$H$645,5,FALSE)</f>
        <v>7032830.1500000004</v>
      </c>
      <c r="R178" s="69">
        <f t="shared" si="30"/>
        <v>0.23569332028448906</v>
      </c>
      <c r="S178" s="68">
        <f>VLOOKUP(A178,'Ensino-2.oQuadrimestre-2019-202'!$A$1:$H$645,6,FALSE)</f>
        <v>30575369.780000001</v>
      </c>
      <c r="T178" s="68">
        <f>VLOOKUP(A178,'Ensino-2.oQuadrimestre-2019-202'!$A$1:$H$645,7,FALSE)</f>
        <v>7161570.0899999999</v>
      </c>
      <c r="U178" s="68">
        <f>VLOOKUP(A178,'Ensino-2.oQuadrimestre-2019-202'!$A$1:$H$645,8,FALSE)</f>
        <v>7048779.1699999999</v>
      </c>
      <c r="V178" s="69">
        <f t="shared" si="31"/>
        <v>0.23053782246031104</v>
      </c>
      <c r="W178" s="70">
        <f t="shared" si="22"/>
        <v>16.46206893716931</v>
      </c>
      <c r="X178" s="71">
        <f t="shared" si="23"/>
        <v>6.8874046466617947E-2</v>
      </c>
      <c r="Y178" s="71">
        <f t="shared" si="24"/>
        <v>4.616104397146632</v>
      </c>
      <c r="Z178" s="72">
        <f t="shared" si="24"/>
        <v>14.825455097699406</v>
      </c>
      <c r="AA178" s="70">
        <f t="shared" si="25"/>
        <v>2.468142535394914</v>
      </c>
      <c r="AB178" s="70">
        <f t="shared" si="26"/>
        <v>-2.6665368972345682</v>
      </c>
      <c r="AC178" s="70">
        <f t="shared" si="27"/>
        <v>0.22677954194584882</v>
      </c>
    </row>
    <row r="179" spans="1:29" ht="15.75" thickBot="1" x14ac:dyDescent="0.3">
      <c r="A179" s="61">
        <f>VLOOKUP(B179,cod_ibge!$C$2:$D$646,2,FALSE)</f>
        <v>3515186</v>
      </c>
      <c r="B179" s="62" t="s">
        <v>179</v>
      </c>
      <c r="C179" s="63">
        <f>VLOOKUP(A179,'[1]2019completo'!$C$3:$F$646,3,FALSE)</f>
        <v>44330</v>
      </c>
      <c r="D179" s="64" t="str">
        <f>VLOOKUP(A179,'[1]2019completo'!$C$3:$F$646,4,FALSE)</f>
        <v>Médio</v>
      </c>
      <c r="E179" s="65">
        <f>VLOOKUP(A179,'RCL 2019'!$A$1:$E$645,5,FALSE)</f>
        <v>108047137</v>
      </c>
      <c r="F179" s="65">
        <f>VLOOKUP(A179,'RCL 2020'!$A$1:$E$645,5,FALSE)</f>
        <v>124817900.23999999</v>
      </c>
      <c r="G179" s="66">
        <f>VLOOKUP(A179,'Saude-2.oQuadrimestre-2019-2020'!$A$1:$H$645,3,FALSE)</f>
        <v>57438026</v>
      </c>
      <c r="H179" s="66">
        <f>VLOOKUP(A179,'Saude-2.oQuadrimestre-2019-2020'!$A$1:$H$645,4,FALSE)</f>
        <v>18815881.68</v>
      </c>
      <c r="I179" s="66">
        <f>VLOOKUP(A179,'Saude-2.oQuadrimestre-2019-2020'!$A$1:$H$645,5,FALSE)</f>
        <v>16703265.939999999</v>
      </c>
      <c r="J179" s="67">
        <f t="shared" si="28"/>
        <v>0.29080501373776318</v>
      </c>
      <c r="K179" s="66">
        <f>VLOOKUP(A179,'Saude-2.oQuadrimestre-2019-2020'!$A$1:$H$645,6,FALSE)</f>
        <v>55972852.109999999</v>
      </c>
      <c r="L179" s="66">
        <f>VLOOKUP(A179,'Saude-2.oQuadrimestre-2019-2020'!$A$1:$H$645,7,FALSE)</f>
        <v>22294123.739999998</v>
      </c>
      <c r="M179" s="66">
        <f>VLOOKUP(A179,'Saude-2.oQuadrimestre-2019-2020'!$A$1:$H$645,8,FALSE)</f>
        <v>18832245.390000001</v>
      </c>
      <c r="N179" s="67">
        <f t="shared" si="29"/>
        <v>0.33645320329559314</v>
      </c>
      <c r="O179" s="68">
        <f>VLOOKUP(A179,'Ensino-2.oQuadrimestre-2019-202'!$A$1:$H$645,3,FALSE)</f>
        <v>58619251.280000001</v>
      </c>
      <c r="P179" s="68">
        <f>VLOOKUP(A179,'Ensino-2.oQuadrimestre-2019-202'!$A$1:$H$645,4,FALSE)</f>
        <v>17413358.300000001</v>
      </c>
      <c r="Q179" s="68">
        <f>VLOOKUP(A179,'Ensino-2.oQuadrimestre-2019-202'!$A$1:$H$645,5,FALSE)</f>
        <v>16390945.42</v>
      </c>
      <c r="R179" s="69">
        <f t="shared" si="30"/>
        <v>0.27961710636164916</v>
      </c>
      <c r="S179" s="68">
        <f>VLOOKUP(A179,'Ensino-2.oQuadrimestre-2019-202'!$A$1:$H$645,6,FALSE)</f>
        <v>57166044.450000003</v>
      </c>
      <c r="T179" s="68">
        <f>VLOOKUP(A179,'Ensino-2.oQuadrimestre-2019-202'!$A$1:$H$645,7,FALSE)</f>
        <v>18660949.649999999</v>
      </c>
      <c r="U179" s="68">
        <f>VLOOKUP(A179,'Ensino-2.oQuadrimestre-2019-202'!$A$1:$H$645,8,FALSE)</f>
        <v>17128999.18</v>
      </c>
      <c r="V179" s="69">
        <f t="shared" si="31"/>
        <v>0.2996359000312116</v>
      </c>
      <c r="W179" s="70">
        <f t="shared" si="22"/>
        <v>15.521709973675652</v>
      </c>
      <c r="X179" s="71">
        <f t="shared" si="23"/>
        <v>-2.5508778626897808</v>
      </c>
      <c r="Y179" s="71">
        <f t="shared" si="24"/>
        <v>18.485671408622498</v>
      </c>
      <c r="Z179" s="72">
        <f t="shared" si="24"/>
        <v>12.745887287237917</v>
      </c>
      <c r="AA179" s="70">
        <f t="shared" si="25"/>
        <v>-2.4790607151541875</v>
      </c>
      <c r="AB179" s="70">
        <f t="shared" si="26"/>
        <v>7.1645648616786213</v>
      </c>
      <c r="AC179" s="70">
        <f t="shared" si="27"/>
        <v>4.5028138468415433</v>
      </c>
    </row>
    <row r="180" spans="1:29" ht="15.75" thickBot="1" x14ac:dyDescent="0.3">
      <c r="A180" s="61">
        <f>VLOOKUP(B180,cod_ibge!$C$2:$D$646,2,FALSE)</f>
        <v>3515194</v>
      </c>
      <c r="B180" s="62" t="s">
        <v>180</v>
      </c>
      <c r="C180" s="63">
        <f>VLOOKUP(A180,'[1]2019completo'!$C$3:$F$646,3,FALSE)</f>
        <v>4829</v>
      </c>
      <c r="D180" s="64" t="str">
        <f>VLOOKUP(A180,'[1]2019completo'!$C$3:$F$646,4,FALSE)</f>
        <v>Muito Pequeno</v>
      </c>
      <c r="E180" s="65">
        <f>VLOOKUP(A180,'RCL 2019'!$A$1:$E$645,5,FALSE)</f>
        <v>20638218.34</v>
      </c>
      <c r="F180" s="65">
        <f>VLOOKUP(A180,'RCL 2020'!$A$1:$E$645,5,FALSE)</f>
        <v>21002943.68</v>
      </c>
      <c r="G180" s="66">
        <f>VLOOKUP(A180,'Saude-2.oQuadrimestre-2019-2020'!$A$1:$H$645,3,FALSE)</f>
        <v>11100197.59</v>
      </c>
      <c r="H180" s="66">
        <f>VLOOKUP(A180,'Saude-2.oQuadrimestre-2019-2020'!$A$1:$H$645,4,FALSE)</f>
        <v>3025237.58</v>
      </c>
      <c r="I180" s="66">
        <f>VLOOKUP(A180,'Saude-2.oQuadrimestre-2019-2020'!$A$1:$H$645,5,FALSE)</f>
        <v>2813055.69</v>
      </c>
      <c r="J180" s="67">
        <f t="shared" si="28"/>
        <v>0.25342392936628799</v>
      </c>
      <c r="K180" s="66">
        <f>VLOOKUP(A180,'Saude-2.oQuadrimestre-2019-2020'!$A$1:$H$645,6,FALSE)</f>
        <v>10404547.369999999</v>
      </c>
      <c r="L180" s="66">
        <f>VLOOKUP(A180,'Saude-2.oQuadrimestre-2019-2020'!$A$1:$H$645,7,FALSE)</f>
        <v>3044390.43</v>
      </c>
      <c r="M180" s="66">
        <f>VLOOKUP(A180,'Saude-2.oQuadrimestre-2019-2020'!$A$1:$H$645,8,FALSE)</f>
        <v>2943424.55</v>
      </c>
      <c r="N180" s="67">
        <f t="shared" si="29"/>
        <v>0.28289789505759155</v>
      </c>
      <c r="O180" s="68">
        <f>VLOOKUP(A180,'Ensino-2.oQuadrimestre-2019-202'!$A$1:$H$645,3,FALSE)</f>
        <v>11454565.17</v>
      </c>
      <c r="P180" s="68">
        <f>VLOOKUP(A180,'Ensino-2.oQuadrimestre-2019-202'!$A$1:$H$645,4,FALSE)</f>
        <v>3079421.27</v>
      </c>
      <c r="Q180" s="68">
        <f>VLOOKUP(A180,'Ensino-2.oQuadrimestre-2019-202'!$A$1:$H$645,5,FALSE)</f>
        <v>2961345.23</v>
      </c>
      <c r="R180" s="69">
        <f t="shared" si="30"/>
        <v>0.25852969414813676</v>
      </c>
      <c r="S180" s="68">
        <f>VLOOKUP(A180,'Ensino-2.oQuadrimestre-2019-202'!$A$1:$H$645,6,FALSE)</f>
        <v>10762505.07</v>
      </c>
      <c r="T180" s="68">
        <f>VLOOKUP(A180,'Ensino-2.oQuadrimestre-2019-202'!$A$1:$H$645,7,FALSE)</f>
        <v>2726466.91</v>
      </c>
      <c r="U180" s="68">
        <f>VLOOKUP(A180,'Ensino-2.oQuadrimestre-2019-202'!$A$1:$H$645,8,FALSE)</f>
        <v>2653063.96</v>
      </c>
      <c r="V180" s="69">
        <f t="shared" si="31"/>
        <v>0.24650989177187907</v>
      </c>
      <c r="W180" s="70">
        <f t="shared" si="22"/>
        <v>1.7672326844856892</v>
      </c>
      <c r="X180" s="71">
        <f t="shared" si="23"/>
        <v>-6.267007540718927</v>
      </c>
      <c r="Y180" s="71">
        <f t="shared" si="24"/>
        <v>0.63310234299020218</v>
      </c>
      <c r="Z180" s="72">
        <f t="shared" si="24"/>
        <v>4.6344215816075751</v>
      </c>
      <c r="AA180" s="70">
        <f t="shared" si="25"/>
        <v>-6.0417841247482258</v>
      </c>
      <c r="AB180" s="70">
        <f t="shared" si="26"/>
        <v>-11.461710790872075</v>
      </c>
      <c r="AC180" s="70">
        <f t="shared" si="27"/>
        <v>-10.410176661503259</v>
      </c>
    </row>
    <row r="181" spans="1:29" ht="15.75" thickBot="1" x14ac:dyDescent="0.3">
      <c r="A181" s="61">
        <f>VLOOKUP(B181,cod_ibge!$C$2:$D$646,2,FALSE)</f>
        <v>3557303</v>
      </c>
      <c r="B181" s="62" t="s">
        <v>181</v>
      </c>
      <c r="C181" s="63">
        <f>VLOOKUP(A181,'[1]2019completo'!$C$3:$F$646,3,FALSE)</f>
        <v>11304</v>
      </c>
      <c r="D181" s="64" t="str">
        <f>VLOOKUP(A181,'[1]2019completo'!$C$3:$F$646,4,FALSE)</f>
        <v>Pequeno</v>
      </c>
      <c r="E181" s="65">
        <f>VLOOKUP(A181,'RCL 2019'!$A$1:$E$645,5,FALSE)</f>
        <v>37755490.439999998</v>
      </c>
      <c r="F181" s="65">
        <f>VLOOKUP(A181,'RCL 2020'!$A$1:$E$645,5,FALSE)</f>
        <v>39897096.229999997</v>
      </c>
      <c r="G181" s="66">
        <f>VLOOKUP(A181,'Saude-2.oQuadrimestre-2019-2020'!$A$1:$H$645,3,FALSE)</f>
        <v>16218826.039999999</v>
      </c>
      <c r="H181" s="66">
        <f>VLOOKUP(A181,'Saude-2.oQuadrimestre-2019-2020'!$A$1:$H$645,4,FALSE)</f>
        <v>5465180.5</v>
      </c>
      <c r="I181" s="66">
        <f>VLOOKUP(A181,'Saude-2.oQuadrimestre-2019-2020'!$A$1:$H$645,5,FALSE)</f>
        <v>5417073.2999999998</v>
      </c>
      <c r="J181" s="67">
        <f t="shared" si="28"/>
        <v>0.33399909997431604</v>
      </c>
      <c r="K181" s="66">
        <f>VLOOKUP(A181,'Saude-2.oQuadrimestre-2019-2020'!$A$1:$H$645,6,FALSE)</f>
        <v>15663495.74</v>
      </c>
      <c r="L181" s="66">
        <f>VLOOKUP(A181,'Saude-2.oQuadrimestre-2019-2020'!$A$1:$H$645,7,FALSE)</f>
        <v>6266650.9900000002</v>
      </c>
      <c r="M181" s="66">
        <f>VLOOKUP(A181,'Saude-2.oQuadrimestre-2019-2020'!$A$1:$H$645,8,FALSE)</f>
        <v>6181204.6299999999</v>
      </c>
      <c r="N181" s="67">
        <f t="shared" si="29"/>
        <v>0.39462484828434602</v>
      </c>
      <c r="O181" s="68">
        <f>VLOOKUP(A181,'Ensino-2.oQuadrimestre-2019-202'!$A$1:$H$645,3,FALSE)</f>
        <v>16691316.15</v>
      </c>
      <c r="P181" s="68">
        <f>VLOOKUP(A181,'Ensino-2.oQuadrimestre-2019-202'!$A$1:$H$645,4,FALSE)</f>
        <v>3865704.02</v>
      </c>
      <c r="Q181" s="68">
        <f>VLOOKUP(A181,'Ensino-2.oQuadrimestre-2019-202'!$A$1:$H$645,5,FALSE)</f>
        <v>3863366.59</v>
      </c>
      <c r="R181" s="69">
        <f t="shared" si="30"/>
        <v>0.23145967371782122</v>
      </c>
      <c r="S181" s="68">
        <f>VLOOKUP(A181,'Ensino-2.oQuadrimestre-2019-202'!$A$1:$H$645,6,FALSE)</f>
        <v>16140772.68</v>
      </c>
      <c r="T181" s="68">
        <f>VLOOKUP(A181,'Ensino-2.oQuadrimestre-2019-202'!$A$1:$H$645,7,FALSE)</f>
        <v>3720269.69</v>
      </c>
      <c r="U181" s="68">
        <f>VLOOKUP(A181,'Ensino-2.oQuadrimestre-2019-202'!$A$1:$H$645,8,FALSE)</f>
        <v>3660278.39</v>
      </c>
      <c r="V181" s="69">
        <f t="shared" si="31"/>
        <v>0.22677219130503237</v>
      </c>
      <c r="W181" s="70">
        <f t="shared" si="22"/>
        <v>5.6723029287710638</v>
      </c>
      <c r="X181" s="71">
        <f t="shared" si="23"/>
        <v>-3.4239857966933274</v>
      </c>
      <c r="Y181" s="71">
        <f t="shared" si="24"/>
        <v>14.665032380906728</v>
      </c>
      <c r="Z181" s="72">
        <f t="shared" si="24"/>
        <v>14.105980991617745</v>
      </c>
      <c r="AA181" s="70">
        <f t="shared" si="25"/>
        <v>-3.2983826143632218</v>
      </c>
      <c r="AB181" s="70">
        <f t="shared" si="26"/>
        <v>-3.762169303380865</v>
      </c>
      <c r="AC181" s="70">
        <f t="shared" si="27"/>
        <v>-5.2567675178865105</v>
      </c>
    </row>
    <row r="182" spans="1:29" ht="15.75" thickBot="1" x14ac:dyDescent="0.3">
      <c r="A182" s="61">
        <f>VLOOKUP(B182,cod_ibge!$C$2:$D$646,2,FALSE)</f>
        <v>3515301</v>
      </c>
      <c r="B182" s="62" t="s">
        <v>183</v>
      </c>
      <c r="C182" s="63">
        <f>VLOOKUP(A182,'[1]2019completo'!$C$3:$F$646,3,FALSE)</f>
        <v>2766</v>
      </c>
      <c r="D182" s="64" t="str">
        <f>VLOOKUP(A182,'[1]2019completo'!$C$3:$F$646,4,FALSE)</f>
        <v>Muito Pequeno</v>
      </c>
      <c r="E182" s="65">
        <f>VLOOKUP(A182,'RCL 2019'!$A$1:$E$645,5,FALSE)</f>
        <v>14668673.449999999</v>
      </c>
      <c r="F182" s="65">
        <f>VLOOKUP(A182,'RCL 2020'!$A$1:$E$645,5,FALSE)</f>
        <v>16567839.279999999</v>
      </c>
      <c r="G182" s="66">
        <f>VLOOKUP(A182,'Saude-2.oQuadrimestre-2019-2020'!$A$1:$H$645,3,FALSE)</f>
        <v>8996857.8699999992</v>
      </c>
      <c r="H182" s="66">
        <f>VLOOKUP(A182,'Saude-2.oQuadrimestre-2019-2020'!$A$1:$H$645,4,FALSE)</f>
        <v>1619342.41</v>
      </c>
      <c r="I182" s="66">
        <f>VLOOKUP(A182,'Saude-2.oQuadrimestre-2019-2020'!$A$1:$H$645,5,FALSE)</f>
        <v>1615643.55</v>
      </c>
      <c r="J182" s="67">
        <f t="shared" si="28"/>
        <v>0.17957864549437416</v>
      </c>
      <c r="K182" s="66">
        <f>VLOOKUP(A182,'Saude-2.oQuadrimestre-2019-2020'!$A$1:$H$645,6,FALSE)</f>
        <v>9106066.1799999997</v>
      </c>
      <c r="L182" s="66">
        <f>VLOOKUP(A182,'Saude-2.oQuadrimestre-2019-2020'!$A$1:$H$645,7,FALSE)</f>
        <v>1469953.12</v>
      </c>
      <c r="M182" s="66">
        <f>VLOOKUP(A182,'Saude-2.oQuadrimestre-2019-2020'!$A$1:$H$645,8,FALSE)</f>
        <v>1424436.92</v>
      </c>
      <c r="N182" s="67">
        <f t="shared" si="29"/>
        <v>0.15642725320056922</v>
      </c>
      <c r="O182" s="68">
        <f>VLOOKUP(A182,'Ensino-2.oQuadrimestre-2019-202'!$A$1:$H$645,3,FALSE)</f>
        <v>9351225.4499999993</v>
      </c>
      <c r="P182" s="68">
        <f>VLOOKUP(A182,'Ensino-2.oQuadrimestre-2019-202'!$A$1:$H$645,4,FALSE)</f>
        <v>3029338.59</v>
      </c>
      <c r="Q182" s="68">
        <f>VLOOKUP(A182,'Ensino-2.oQuadrimestre-2019-202'!$A$1:$H$645,5,FALSE)</f>
        <v>3023071.59</v>
      </c>
      <c r="R182" s="69">
        <f t="shared" si="30"/>
        <v>0.32328079417655364</v>
      </c>
      <c r="S182" s="68">
        <f>VLOOKUP(A182,'Ensino-2.oQuadrimestre-2019-202'!$A$1:$H$645,6,FALSE)</f>
        <v>9464023.8800000008</v>
      </c>
      <c r="T182" s="68">
        <f>VLOOKUP(A182,'Ensino-2.oQuadrimestre-2019-202'!$A$1:$H$645,7,FALSE)</f>
        <v>2566816.7599999998</v>
      </c>
      <c r="U182" s="68">
        <f>VLOOKUP(A182,'Ensino-2.oQuadrimestre-2019-202'!$A$1:$H$645,8,FALSE)</f>
        <v>2566237.5099999998</v>
      </c>
      <c r="V182" s="69">
        <f t="shared" si="31"/>
        <v>0.27115712539812392</v>
      </c>
      <c r="W182" s="70">
        <f t="shared" si="22"/>
        <v>12.947086432004525</v>
      </c>
      <c r="X182" s="71">
        <f t="shared" si="23"/>
        <v>1.2138494525311483</v>
      </c>
      <c r="Y182" s="71">
        <f t="shared" si="24"/>
        <v>-9.2253058449818415</v>
      </c>
      <c r="Z182" s="72">
        <f t="shared" si="24"/>
        <v>-11.834703886262544</v>
      </c>
      <c r="AA182" s="70">
        <f t="shared" si="25"/>
        <v>1.2062422257181444</v>
      </c>
      <c r="AB182" s="70">
        <f t="shared" si="26"/>
        <v>-15.268079689962955</v>
      </c>
      <c r="AC182" s="70">
        <f t="shared" si="27"/>
        <v>-15.111586556903209</v>
      </c>
    </row>
    <row r="183" spans="1:29" ht="15.75" thickBot="1" x14ac:dyDescent="0.3">
      <c r="A183" s="61">
        <f>VLOOKUP(B183,cod_ibge!$C$2:$D$646,2,FALSE)</f>
        <v>3515202</v>
      </c>
      <c r="B183" s="62" t="s">
        <v>182</v>
      </c>
      <c r="C183" s="63">
        <f>VLOOKUP(A183,'[1]2019completo'!$C$3:$F$646,3,FALSE)</f>
        <v>8419</v>
      </c>
      <c r="D183" s="64" t="str">
        <f>VLOOKUP(A183,'[1]2019completo'!$C$3:$F$646,4,FALSE)</f>
        <v>Pequeno</v>
      </c>
      <c r="E183" s="65">
        <f>VLOOKUP(A183,'RCL 2019'!$A$1:$E$645,5,FALSE)</f>
        <v>33414562.879999999</v>
      </c>
      <c r="F183" s="65">
        <f>VLOOKUP(A183,'RCL 2020'!$A$1:$E$645,5,FALSE)</f>
        <v>40073305.399999999</v>
      </c>
      <c r="G183" s="66">
        <f>VLOOKUP(A183,'Saude-2.oQuadrimestre-2019-2020'!$A$1:$H$645,3,FALSE)</f>
        <v>19999221.850000001</v>
      </c>
      <c r="H183" s="66">
        <f>VLOOKUP(A183,'Saude-2.oQuadrimestre-2019-2020'!$A$1:$H$645,4,FALSE)</f>
        <v>5091891.25</v>
      </c>
      <c r="I183" s="66">
        <f>VLOOKUP(A183,'Saude-2.oQuadrimestre-2019-2020'!$A$1:$H$645,5,FALSE)</f>
        <v>4240661.04</v>
      </c>
      <c r="J183" s="67">
        <f t="shared" si="28"/>
        <v>0.21204130199695742</v>
      </c>
      <c r="K183" s="66">
        <f>VLOOKUP(A183,'Saude-2.oQuadrimestre-2019-2020'!$A$1:$H$645,6,FALSE)</f>
        <v>20589027.399999999</v>
      </c>
      <c r="L183" s="66">
        <f>VLOOKUP(A183,'Saude-2.oQuadrimestre-2019-2020'!$A$1:$H$645,7,FALSE)</f>
        <v>5220900.97</v>
      </c>
      <c r="M183" s="66">
        <f>VLOOKUP(A183,'Saude-2.oQuadrimestre-2019-2020'!$A$1:$H$645,8,FALSE)</f>
        <v>4622511.76</v>
      </c>
      <c r="N183" s="67">
        <f t="shared" si="29"/>
        <v>0.2245133619084892</v>
      </c>
      <c r="O183" s="68">
        <f>VLOOKUP(A183,'Ensino-2.oQuadrimestre-2019-202'!$A$1:$H$645,3,FALSE)</f>
        <v>20353589.43</v>
      </c>
      <c r="P183" s="68">
        <f>VLOOKUP(A183,'Ensino-2.oQuadrimestre-2019-202'!$A$1:$H$645,4,FALSE)</f>
        <v>5843556.7800000003</v>
      </c>
      <c r="Q183" s="68">
        <f>VLOOKUP(A183,'Ensino-2.oQuadrimestre-2019-202'!$A$1:$H$645,5,FALSE)</f>
        <v>5784302.1699999999</v>
      </c>
      <c r="R183" s="69">
        <f t="shared" si="30"/>
        <v>0.28419076595277476</v>
      </c>
      <c r="S183" s="68">
        <f>VLOOKUP(A183,'Ensino-2.oQuadrimestre-2019-202'!$A$1:$H$645,6,FALSE)</f>
        <v>20946985.100000001</v>
      </c>
      <c r="T183" s="68">
        <f>VLOOKUP(A183,'Ensino-2.oQuadrimestre-2019-202'!$A$1:$H$645,7,FALSE)</f>
        <v>6302630.2800000003</v>
      </c>
      <c r="U183" s="68">
        <f>VLOOKUP(A183,'Ensino-2.oQuadrimestre-2019-202'!$A$1:$H$645,8,FALSE)</f>
        <v>6181639.2000000002</v>
      </c>
      <c r="V183" s="69">
        <f t="shared" si="31"/>
        <v>0.29510877916268724</v>
      </c>
      <c r="W183" s="70">
        <f t="shared" si="22"/>
        <v>19.927666101493529</v>
      </c>
      <c r="X183" s="71">
        <f t="shared" si="23"/>
        <v>2.9491424937615607</v>
      </c>
      <c r="Y183" s="71">
        <f t="shared" si="24"/>
        <v>2.5336307015590669</v>
      </c>
      <c r="Z183" s="72">
        <f t="shared" si="24"/>
        <v>9.0045093535700218</v>
      </c>
      <c r="AA183" s="70">
        <f t="shared" si="25"/>
        <v>2.9154350000072777</v>
      </c>
      <c r="AB183" s="70">
        <f t="shared" si="26"/>
        <v>7.8560629644468003</v>
      </c>
      <c r="AC183" s="70">
        <f t="shared" si="27"/>
        <v>6.8692301737065069</v>
      </c>
    </row>
    <row r="184" spans="1:29" ht="15.75" thickBot="1" x14ac:dyDescent="0.3">
      <c r="A184" s="61">
        <f>VLOOKUP(B184,cod_ibge!$C$2:$D$646,2,FALSE)</f>
        <v>3515350</v>
      </c>
      <c r="B184" s="62" t="s">
        <v>184</v>
      </c>
      <c r="C184" s="63">
        <f>VLOOKUP(A184,'[1]2019completo'!$C$3:$F$646,3,FALSE)</f>
        <v>9371</v>
      </c>
      <c r="D184" s="64" t="str">
        <f>VLOOKUP(A184,'[1]2019completo'!$C$3:$F$646,4,FALSE)</f>
        <v>Pequeno</v>
      </c>
      <c r="E184" s="65">
        <f>VLOOKUP(A184,'RCL 2019'!$A$1:$E$645,5,FALSE)</f>
        <v>27340364.399999999</v>
      </c>
      <c r="F184" s="65">
        <f>VLOOKUP(A184,'RCL 2020'!$A$1:$E$645,5,FALSE)</f>
        <v>31214266.09</v>
      </c>
      <c r="G184" s="66">
        <f>VLOOKUP(A184,'Saude-2.oQuadrimestre-2019-2020'!$A$1:$H$645,3,FALSE)</f>
        <v>12746280.189999999</v>
      </c>
      <c r="H184" s="66">
        <f>VLOOKUP(A184,'Saude-2.oQuadrimestre-2019-2020'!$A$1:$H$645,4,FALSE)</f>
        <v>4129508.18</v>
      </c>
      <c r="I184" s="66">
        <f>VLOOKUP(A184,'Saude-2.oQuadrimestre-2019-2020'!$A$1:$H$645,5,FALSE)</f>
        <v>3734029.49</v>
      </c>
      <c r="J184" s="67">
        <f t="shared" si="28"/>
        <v>0.29295052629782181</v>
      </c>
      <c r="K184" s="66">
        <f>VLOOKUP(A184,'Saude-2.oQuadrimestre-2019-2020'!$A$1:$H$645,6,FALSE)</f>
        <v>11976950.18</v>
      </c>
      <c r="L184" s="66">
        <f>VLOOKUP(A184,'Saude-2.oQuadrimestre-2019-2020'!$A$1:$H$645,7,FALSE)</f>
        <v>4308387.9800000004</v>
      </c>
      <c r="M184" s="66">
        <f>VLOOKUP(A184,'Saude-2.oQuadrimestre-2019-2020'!$A$1:$H$645,8,FALSE)</f>
        <v>4118262.15</v>
      </c>
      <c r="N184" s="67">
        <f t="shared" si="29"/>
        <v>0.34384898393223506</v>
      </c>
      <c r="O184" s="68">
        <f>VLOOKUP(A184,'Ensino-2.oQuadrimestre-2019-202'!$A$1:$H$645,3,FALSE)</f>
        <v>13100647.77</v>
      </c>
      <c r="P184" s="68">
        <f>VLOOKUP(A184,'Ensino-2.oQuadrimestre-2019-202'!$A$1:$H$645,4,FALSE)</f>
        <v>4095085.11</v>
      </c>
      <c r="Q184" s="68">
        <f>VLOOKUP(A184,'Ensino-2.oQuadrimestre-2019-202'!$A$1:$H$645,5,FALSE)</f>
        <v>3834750.75</v>
      </c>
      <c r="R184" s="69">
        <f t="shared" si="30"/>
        <v>0.29271459070760131</v>
      </c>
      <c r="S184" s="68">
        <f>VLOOKUP(A184,'Ensino-2.oQuadrimestre-2019-202'!$A$1:$H$645,6,FALSE)</f>
        <v>12334907.880000001</v>
      </c>
      <c r="T184" s="68">
        <f>VLOOKUP(A184,'Ensino-2.oQuadrimestre-2019-202'!$A$1:$H$645,7,FALSE)</f>
        <v>3695331.18</v>
      </c>
      <c r="U184" s="68">
        <f>VLOOKUP(A184,'Ensino-2.oQuadrimestre-2019-202'!$A$1:$H$645,8,FALSE)</f>
        <v>3440586.57</v>
      </c>
      <c r="V184" s="69">
        <f t="shared" si="31"/>
        <v>0.27893086867544564</v>
      </c>
      <c r="W184" s="70">
        <f t="shared" si="22"/>
        <v>14.169166267586403</v>
      </c>
      <c r="X184" s="71">
        <f t="shared" si="23"/>
        <v>-6.0357217833919261</v>
      </c>
      <c r="Y184" s="71">
        <f t="shared" si="24"/>
        <v>4.3317458690686079</v>
      </c>
      <c r="Z184" s="72">
        <f t="shared" si="24"/>
        <v>10.290027463066439</v>
      </c>
      <c r="AA184" s="70">
        <f t="shared" si="25"/>
        <v>-5.8450536450076527</v>
      </c>
      <c r="AB184" s="70">
        <f t="shared" si="26"/>
        <v>-9.7617978445385649</v>
      </c>
      <c r="AC184" s="70">
        <f t="shared" si="27"/>
        <v>-10.27874314908212</v>
      </c>
    </row>
    <row r="185" spans="1:29" ht="15.75" thickBot="1" x14ac:dyDescent="0.3">
      <c r="A185" s="61">
        <f>VLOOKUP(B185,cod_ibge!$C$2:$D$646,2,FALSE)</f>
        <v>3515400</v>
      </c>
      <c r="B185" s="62" t="s">
        <v>185</v>
      </c>
      <c r="C185" s="63">
        <f>VLOOKUP(A185,'[1]2019completo'!$C$3:$F$646,3,FALSE)</f>
        <v>16036</v>
      </c>
      <c r="D185" s="64" t="str">
        <f>VLOOKUP(A185,'[1]2019completo'!$C$3:$F$646,4,FALSE)</f>
        <v>Pequeno</v>
      </c>
      <c r="E185" s="65">
        <f>VLOOKUP(A185,'RCL 2019'!$A$1:$E$645,5,FALSE)</f>
        <v>48509282.219999999</v>
      </c>
      <c r="F185" s="65">
        <f>VLOOKUP(A185,'RCL 2020'!$A$1:$E$645,5,FALSE)</f>
        <v>55143779.149999999</v>
      </c>
      <c r="G185" s="66">
        <f>VLOOKUP(A185,'Saude-2.oQuadrimestre-2019-2020'!$A$1:$H$645,3,FALSE)</f>
        <v>24094323.399999999</v>
      </c>
      <c r="H185" s="66">
        <f>VLOOKUP(A185,'Saude-2.oQuadrimestre-2019-2020'!$A$1:$H$645,4,FALSE)</f>
        <v>8570477.5399999991</v>
      </c>
      <c r="I185" s="66">
        <f>VLOOKUP(A185,'Saude-2.oQuadrimestre-2019-2020'!$A$1:$H$645,5,FALSE)</f>
        <v>6743233.1600000001</v>
      </c>
      <c r="J185" s="67">
        <f t="shared" si="28"/>
        <v>0.27986812694644914</v>
      </c>
      <c r="K185" s="66">
        <f>VLOOKUP(A185,'Saude-2.oQuadrimestre-2019-2020'!$A$1:$H$645,6,FALSE)</f>
        <v>23196748.309999999</v>
      </c>
      <c r="L185" s="66">
        <f>VLOOKUP(A185,'Saude-2.oQuadrimestre-2019-2020'!$A$1:$H$645,7,FALSE)</f>
        <v>9453211.4800000004</v>
      </c>
      <c r="M185" s="66">
        <f>VLOOKUP(A185,'Saude-2.oQuadrimestre-2019-2020'!$A$1:$H$645,8,FALSE)</f>
        <v>7313114.9000000004</v>
      </c>
      <c r="N185" s="67">
        <f t="shared" si="29"/>
        <v>0.3152646570229567</v>
      </c>
      <c r="O185" s="68">
        <f>VLOOKUP(A185,'Ensino-2.oQuadrimestre-2019-202'!$A$1:$H$645,3,FALSE)</f>
        <v>24684936.050000001</v>
      </c>
      <c r="P185" s="68">
        <f>VLOOKUP(A185,'Ensino-2.oQuadrimestre-2019-202'!$A$1:$H$645,4,FALSE)</f>
        <v>6163821.1200000001</v>
      </c>
      <c r="Q185" s="68">
        <f>VLOOKUP(A185,'Ensino-2.oQuadrimestre-2019-202'!$A$1:$H$645,5,FALSE)</f>
        <v>5915048.9699999997</v>
      </c>
      <c r="R185" s="69">
        <f t="shared" si="30"/>
        <v>0.23962180651466583</v>
      </c>
      <c r="S185" s="68">
        <f>VLOOKUP(A185,'Ensino-2.oQuadrimestre-2019-202'!$A$1:$H$645,6,FALSE)</f>
        <v>23793344.48</v>
      </c>
      <c r="T185" s="68">
        <f>VLOOKUP(A185,'Ensino-2.oQuadrimestre-2019-202'!$A$1:$H$645,7,FALSE)</f>
        <v>6471728.4500000002</v>
      </c>
      <c r="U185" s="68">
        <f>VLOOKUP(A185,'Ensino-2.oQuadrimestre-2019-202'!$A$1:$H$645,8,FALSE)</f>
        <v>6183945.3600000003</v>
      </c>
      <c r="V185" s="69">
        <f t="shared" si="31"/>
        <v>0.25990231701970468</v>
      </c>
      <c r="W185" s="70">
        <f t="shared" si="22"/>
        <v>13.676757573759046</v>
      </c>
      <c r="X185" s="71">
        <f t="shared" si="23"/>
        <v>-3.7252554267616409</v>
      </c>
      <c r="Y185" s="71">
        <f t="shared" si="24"/>
        <v>10.299705423415665</v>
      </c>
      <c r="Z185" s="72">
        <f t="shared" si="24"/>
        <v>8.4511646932285558</v>
      </c>
      <c r="AA185" s="70">
        <f t="shared" si="25"/>
        <v>-3.611885273650528</v>
      </c>
      <c r="AB185" s="70">
        <f t="shared" si="26"/>
        <v>4.9953969137897385</v>
      </c>
      <c r="AC185" s="70">
        <f t="shared" si="27"/>
        <v>4.5459706481517195</v>
      </c>
    </row>
    <row r="186" spans="1:29" ht="15.75" thickBot="1" x14ac:dyDescent="0.3">
      <c r="A186" s="61">
        <f>VLOOKUP(B186,cod_ibge!$C$2:$D$646,2,FALSE)</f>
        <v>3515608</v>
      </c>
      <c r="B186" s="62" t="s">
        <v>187</v>
      </c>
      <c r="C186" s="63">
        <f>VLOOKUP(A186,'[1]2019completo'!$C$3:$F$646,3,FALSE)</f>
        <v>5783</v>
      </c>
      <c r="D186" s="64" t="str">
        <f>VLOOKUP(A186,'[1]2019completo'!$C$3:$F$646,4,FALSE)</f>
        <v>Pequeno</v>
      </c>
      <c r="E186" s="65">
        <f>VLOOKUP(A186,'RCL 2019'!$A$1:$E$645,5,FALSE)</f>
        <v>23139576.690000001</v>
      </c>
      <c r="F186" s="65">
        <f>VLOOKUP(A186,'RCL 2020'!$A$1:$E$645,5,FALSE)</f>
        <v>26929912.629999999</v>
      </c>
      <c r="G186" s="66">
        <f>VLOOKUP(A186,'Saude-2.oQuadrimestre-2019-2020'!$A$1:$H$645,3,FALSE)</f>
        <v>11765054.109999999</v>
      </c>
      <c r="H186" s="66">
        <f>VLOOKUP(A186,'Saude-2.oQuadrimestre-2019-2020'!$A$1:$H$645,4,FALSE)</f>
        <v>4277100.4400000004</v>
      </c>
      <c r="I186" s="66">
        <f>VLOOKUP(A186,'Saude-2.oQuadrimestre-2019-2020'!$A$1:$H$645,5,FALSE)</f>
        <v>3204023.54</v>
      </c>
      <c r="J186" s="67">
        <f t="shared" si="28"/>
        <v>0.2723339399923933</v>
      </c>
      <c r="K186" s="66">
        <f>VLOOKUP(A186,'Saude-2.oQuadrimestre-2019-2020'!$A$1:$H$645,6,FALSE)</f>
        <v>11296253.82</v>
      </c>
      <c r="L186" s="66">
        <f>VLOOKUP(A186,'Saude-2.oQuadrimestre-2019-2020'!$A$1:$H$645,7,FALSE)</f>
        <v>3976491.74</v>
      </c>
      <c r="M186" s="66">
        <f>VLOOKUP(A186,'Saude-2.oQuadrimestre-2019-2020'!$A$1:$H$645,8,FALSE)</f>
        <v>3849456.95</v>
      </c>
      <c r="N186" s="67">
        <f t="shared" si="29"/>
        <v>0.34077288022552599</v>
      </c>
      <c r="O186" s="68">
        <f>VLOOKUP(A186,'Ensino-2.oQuadrimestre-2019-202'!$A$1:$H$645,3,FALSE)</f>
        <v>12119421.59</v>
      </c>
      <c r="P186" s="68">
        <f>VLOOKUP(A186,'Ensino-2.oQuadrimestre-2019-202'!$A$1:$H$645,4,FALSE)</f>
        <v>3308625.81</v>
      </c>
      <c r="Q186" s="68">
        <f>VLOOKUP(A186,'Ensino-2.oQuadrimestre-2019-202'!$A$1:$H$645,5,FALSE)</f>
        <v>3214209.85</v>
      </c>
      <c r="R186" s="69">
        <f t="shared" si="30"/>
        <v>0.265211489354584</v>
      </c>
      <c r="S186" s="68">
        <f>VLOOKUP(A186,'Ensino-2.oQuadrimestre-2019-202'!$A$1:$H$645,6,FALSE)</f>
        <v>11654211.52</v>
      </c>
      <c r="T186" s="68">
        <f>VLOOKUP(A186,'Ensino-2.oQuadrimestre-2019-202'!$A$1:$H$645,7,FALSE)</f>
        <v>2956277.72</v>
      </c>
      <c r="U186" s="68">
        <f>VLOOKUP(A186,'Ensino-2.oQuadrimestre-2019-202'!$A$1:$H$645,8,FALSE)</f>
        <v>2899787.97</v>
      </c>
      <c r="V186" s="69">
        <f t="shared" si="31"/>
        <v>0.24881888963690271</v>
      </c>
      <c r="W186" s="70">
        <f t="shared" si="22"/>
        <v>16.380316678991061</v>
      </c>
      <c r="X186" s="71">
        <f t="shared" si="23"/>
        <v>-3.984684520928218</v>
      </c>
      <c r="Y186" s="71">
        <f t="shared" si="24"/>
        <v>-7.0283292201573868</v>
      </c>
      <c r="Z186" s="72">
        <f t="shared" si="24"/>
        <v>20.144465293160742</v>
      </c>
      <c r="AA186" s="70">
        <f t="shared" si="25"/>
        <v>-3.8385501036110119</v>
      </c>
      <c r="AB186" s="70">
        <f t="shared" si="26"/>
        <v>-10.649378631305542</v>
      </c>
      <c r="AC186" s="70">
        <f t="shared" si="27"/>
        <v>-9.7822449271630436</v>
      </c>
    </row>
    <row r="187" spans="1:29" ht="15.75" thickBot="1" x14ac:dyDescent="0.3">
      <c r="A187" s="61">
        <f>VLOOKUP(B187,cod_ibge!$C$2:$D$646,2,FALSE)</f>
        <v>3515509</v>
      </c>
      <c r="B187" s="62" t="s">
        <v>186</v>
      </c>
      <c r="C187" s="63">
        <f>VLOOKUP(A187,'[1]2019completo'!$C$3:$F$646,3,FALSE)</f>
        <v>69116</v>
      </c>
      <c r="D187" s="64" t="str">
        <f>VLOOKUP(A187,'[1]2019completo'!$C$3:$F$646,4,FALSE)</f>
        <v>Médio</v>
      </c>
      <c r="E187" s="65">
        <f>VLOOKUP(A187,'RCL 2019'!$A$1:$E$645,5,FALSE)</f>
        <v>183639515.72999999</v>
      </c>
      <c r="F187" s="65">
        <f>VLOOKUP(A187,'RCL 2020'!$A$1:$E$645,5,FALSE)</f>
        <v>209129592.34999999</v>
      </c>
      <c r="G187" s="66">
        <f>VLOOKUP(A187,'Saude-2.oQuadrimestre-2019-2020'!$A$1:$H$645,3,FALSE)</f>
        <v>88938781.989999995</v>
      </c>
      <c r="H187" s="66">
        <f>VLOOKUP(A187,'Saude-2.oQuadrimestre-2019-2020'!$A$1:$H$645,4,FALSE)</f>
        <v>20570592.079999998</v>
      </c>
      <c r="I187" s="66">
        <f>VLOOKUP(A187,'Saude-2.oQuadrimestre-2019-2020'!$A$1:$H$645,5,FALSE)</f>
        <v>19197554.219999999</v>
      </c>
      <c r="J187" s="67">
        <f t="shared" si="28"/>
        <v>0.21585132818839944</v>
      </c>
      <c r="K187" s="66">
        <f>VLOOKUP(A187,'Saude-2.oQuadrimestre-2019-2020'!$A$1:$H$645,6,FALSE)</f>
        <v>88459071.299999997</v>
      </c>
      <c r="L187" s="66">
        <f>VLOOKUP(A187,'Saude-2.oQuadrimestre-2019-2020'!$A$1:$H$645,7,FALSE)</f>
        <v>22276696.859999999</v>
      </c>
      <c r="M187" s="66">
        <f>VLOOKUP(A187,'Saude-2.oQuadrimestre-2019-2020'!$A$1:$H$645,8,FALSE)</f>
        <v>21494410.739999998</v>
      </c>
      <c r="N187" s="67">
        <f t="shared" si="29"/>
        <v>0.24298707214666404</v>
      </c>
      <c r="O187" s="68">
        <f>VLOOKUP(A187,'Ensino-2.oQuadrimestre-2019-202'!$A$1:$H$645,3,FALSE)</f>
        <v>90356252.319999993</v>
      </c>
      <c r="P187" s="68">
        <f>VLOOKUP(A187,'Ensino-2.oQuadrimestre-2019-202'!$A$1:$H$645,4,FALSE)</f>
        <v>23057836.460000001</v>
      </c>
      <c r="Q187" s="68">
        <f>VLOOKUP(A187,'Ensino-2.oQuadrimestre-2019-202'!$A$1:$H$645,5,FALSE)</f>
        <v>22562177.34</v>
      </c>
      <c r="R187" s="69">
        <f t="shared" si="30"/>
        <v>0.24970244737569702</v>
      </c>
      <c r="S187" s="68">
        <f>VLOOKUP(A187,'Ensino-2.oQuadrimestre-2019-202'!$A$1:$H$645,6,FALSE)</f>
        <v>89890902.109999999</v>
      </c>
      <c r="T187" s="68">
        <f>VLOOKUP(A187,'Ensino-2.oQuadrimestre-2019-202'!$A$1:$H$645,7,FALSE)</f>
        <v>24027153.899999999</v>
      </c>
      <c r="U187" s="68">
        <f>VLOOKUP(A187,'Ensino-2.oQuadrimestre-2019-202'!$A$1:$H$645,8,FALSE)</f>
        <v>23236463.690000001</v>
      </c>
      <c r="V187" s="69">
        <f t="shared" si="31"/>
        <v>0.25849627876206438</v>
      </c>
      <c r="W187" s="70">
        <f t="shared" si="22"/>
        <v>13.88049653620158</v>
      </c>
      <c r="X187" s="71">
        <f t="shared" si="23"/>
        <v>-0.53937177827995764</v>
      </c>
      <c r="Y187" s="71">
        <f t="shared" si="24"/>
        <v>8.2939021558780599</v>
      </c>
      <c r="Z187" s="72">
        <f t="shared" si="24"/>
        <v>11.964318442227063</v>
      </c>
      <c r="AA187" s="70">
        <f t="shared" si="25"/>
        <v>-0.51501716599747682</v>
      </c>
      <c r="AB187" s="70">
        <f t="shared" si="26"/>
        <v>4.2038525239847999</v>
      </c>
      <c r="AC187" s="70">
        <f t="shared" si="27"/>
        <v>2.988569497699026</v>
      </c>
    </row>
    <row r="188" spans="1:29" ht="15.75" thickBot="1" x14ac:dyDescent="0.3">
      <c r="A188" s="61">
        <f>VLOOKUP(B188,cod_ibge!$C$2:$D$646,2,FALSE)</f>
        <v>3515657</v>
      </c>
      <c r="B188" s="62" t="s">
        <v>188</v>
      </c>
      <c r="C188" s="63">
        <f>VLOOKUP(A188,'[1]2019completo'!$C$3:$F$646,3,FALSE)</f>
        <v>1716</v>
      </c>
      <c r="D188" s="64" t="str">
        <f>VLOOKUP(A188,'[1]2019completo'!$C$3:$F$646,4,FALSE)</f>
        <v>Muito Pequeno</v>
      </c>
      <c r="E188" s="65">
        <f>VLOOKUP(A188,'RCL 2019'!$A$1:$E$645,5,FALSE)</f>
        <v>12979481.609999999</v>
      </c>
      <c r="F188" s="65">
        <f>VLOOKUP(A188,'RCL 2020'!$A$1:$E$645,5,FALSE)</f>
        <v>13937066.42</v>
      </c>
      <c r="G188" s="66">
        <f>VLOOKUP(A188,'Saude-2.oQuadrimestre-2019-2020'!$A$1:$H$645,3,FALSE)</f>
        <v>7807361.79</v>
      </c>
      <c r="H188" s="66">
        <f>VLOOKUP(A188,'Saude-2.oQuadrimestre-2019-2020'!$A$1:$H$645,4,FALSE)</f>
        <v>2219778.29</v>
      </c>
      <c r="I188" s="66">
        <f>VLOOKUP(A188,'Saude-2.oQuadrimestre-2019-2020'!$A$1:$H$645,5,FALSE)</f>
        <v>1817685.76</v>
      </c>
      <c r="J188" s="67">
        <f t="shared" si="28"/>
        <v>0.23281689883107107</v>
      </c>
      <c r="K188" s="66">
        <f>VLOOKUP(A188,'Saude-2.oQuadrimestre-2019-2020'!$A$1:$H$645,6,FALSE)</f>
        <v>7203491.1399999997</v>
      </c>
      <c r="L188" s="66">
        <f>VLOOKUP(A188,'Saude-2.oQuadrimestre-2019-2020'!$A$1:$H$645,7,FALSE)</f>
        <v>2225819.5499999998</v>
      </c>
      <c r="M188" s="66">
        <f>VLOOKUP(A188,'Saude-2.oQuadrimestre-2019-2020'!$A$1:$H$645,8,FALSE)</f>
        <v>1778648.65</v>
      </c>
      <c r="N188" s="67">
        <f t="shared" si="29"/>
        <v>0.24691481053171671</v>
      </c>
      <c r="O188" s="68">
        <f>VLOOKUP(A188,'Ensino-2.oQuadrimestre-2019-202'!$A$1:$H$645,3,FALSE)</f>
        <v>8161729.3700000001</v>
      </c>
      <c r="P188" s="68">
        <f>VLOOKUP(A188,'Ensino-2.oQuadrimestre-2019-202'!$A$1:$H$645,4,FALSE)</f>
        <v>2269968.38</v>
      </c>
      <c r="Q188" s="68">
        <f>VLOOKUP(A188,'Ensino-2.oQuadrimestre-2019-202'!$A$1:$H$645,5,FALSE)</f>
        <v>2194118.38</v>
      </c>
      <c r="R188" s="69">
        <f t="shared" si="30"/>
        <v>0.26883008251473056</v>
      </c>
      <c r="S188" s="68">
        <f>VLOOKUP(A188,'Ensino-2.oQuadrimestre-2019-202'!$A$1:$H$645,6,FALSE)</f>
        <v>7561448.8399999999</v>
      </c>
      <c r="T188" s="68">
        <f>VLOOKUP(A188,'Ensino-2.oQuadrimestre-2019-202'!$A$1:$H$645,7,FALSE)</f>
        <v>2253462.42</v>
      </c>
      <c r="U188" s="68">
        <f>VLOOKUP(A188,'Ensino-2.oQuadrimestre-2019-202'!$A$1:$H$645,8,FALSE)</f>
        <v>2100344.42</v>
      </c>
      <c r="V188" s="69">
        <f t="shared" si="31"/>
        <v>0.27777010258790563</v>
      </c>
      <c r="W188" s="70">
        <f t="shared" si="22"/>
        <v>7.377681472750286</v>
      </c>
      <c r="X188" s="71">
        <f t="shared" si="23"/>
        <v>-7.7346313164770137</v>
      </c>
      <c r="Y188" s="71">
        <f t="shared" si="24"/>
        <v>0.27215600887779545</v>
      </c>
      <c r="Z188" s="72">
        <f t="shared" si="24"/>
        <v>-2.1476269913673143</v>
      </c>
      <c r="AA188" s="70">
        <f t="shared" si="25"/>
        <v>-7.3548203179395575</v>
      </c>
      <c r="AB188" s="70">
        <f t="shared" si="26"/>
        <v>-0.72714493053863438</v>
      </c>
      <c r="AC188" s="70">
        <f t="shared" si="27"/>
        <v>-4.2738787867954491</v>
      </c>
    </row>
    <row r="189" spans="1:29" ht="15.75" thickBot="1" x14ac:dyDescent="0.3">
      <c r="A189" s="61">
        <f>VLOOKUP(B189,cod_ibge!$C$2:$D$646,2,FALSE)</f>
        <v>3515707</v>
      </c>
      <c r="B189" s="62" t="s">
        <v>189</v>
      </c>
      <c r="C189" s="63">
        <f>VLOOKUP(A189,'[1]2019completo'!$C$3:$F$646,3,FALSE)</f>
        <v>194276</v>
      </c>
      <c r="D189" s="64" t="str">
        <f>VLOOKUP(A189,'[1]2019completo'!$C$3:$F$646,4,FALSE)</f>
        <v>Médio</v>
      </c>
      <c r="E189" s="65">
        <f>VLOOKUP(A189,'RCL 2019'!$A$1:$E$645,5,FALSE)</f>
        <v>331616449.38999999</v>
      </c>
      <c r="F189" s="65">
        <f>VLOOKUP(A189,'RCL 2020'!$A$1:$E$645,5,FALSE)</f>
        <v>360462080.92000002</v>
      </c>
      <c r="G189" s="66">
        <f>VLOOKUP(A189,'Saude-2.oQuadrimestre-2019-2020'!$A$1:$H$645,3,FALSE)</f>
        <v>129026729.98999999</v>
      </c>
      <c r="H189" s="66">
        <f>VLOOKUP(A189,'Saude-2.oQuadrimestre-2019-2020'!$A$1:$H$645,4,FALSE)</f>
        <v>31554631.5</v>
      </c>
      <c r="I189" s="66">
        <f>VLOOKUP(A189,'Saude-2.oQuadrimestre-2019-2020'!$A$1:$H$645,5,FALSE)</f>
        <v>22271556.309999999</v>
      </c>
      <c r="J189" s="67">
        <f t="shared" si="28"/>
        <v>0.17261195654362566</v>
      </c>
      <c r="K189" s="66">
        <f>VLOOKUP(A189,'Saude-2.oQuadrimestre-2019-2020'!$A$1:$H$645,6,FALSE)</f>
        <v>123523918.47</v>
      </c>
      <c r="L189" s="66">
        <f>VLOOKUP(A189,'Saude-2.oQuadrimestre-2019-2020'!$A$1:$H$645,7,FALSE)</f>
        <v>28394891.809999999</v>
      </c>
      <c r="M189" s="66">
        <f>VLOOKUP(A189,'Saude-2.oQuadrimestre-2019-2020'!$A$1:$H$645,8,FALSE)</f>
        <v>22963854.66</v>
      </c>
      <c r="N189" s="67">
        <f t="shared" si="29"/>
        <v>0.18590613821546784</v>
      </c>
      <c r="O189" s="68">
        <f>VLOOKUP(A189,'Ensino-2.oQuadrimestre-2019-202'!$A$1:$H$645,3,FALSE)</f>
        <v>131953442.06</v>
      </c>
      <c r="P189" s="68">
        <f>VLOOKUP(A189,'Ensino-2.oQuadrimestre-2019-202'!$A$1:$H$645,4,FALSE)</f>
        <v>37230861.469999999</v>
      </c>
      <c r="Q189" s="68">
        <f>VLOOKUP(A189,'Ensino-2.oQuadrimestre-2019-202'!$A$1:$H$645,5,FALSE)</f>
        <v>35331072.340000004</v>
      </c>
      <c r="R189" s="69">
        <f t="shared" si="30"/>
        <v>0.26775407892682906</v>
      </c>
      <c r="S189" s="68">
        <f>VLOOKUP(A189,'Ensino-2.oQuadrimestre-2019-202'!$A$1:$H$645,6,FALSE)</f>
        <v>126478982.04000001</v>
      </c>
      <c r="T189" s="68">
        <f>VLOOKUP(A189,'Ensino-2.oQuadrimestre-2019-202'!$A$1:$H$645,7,FALSE)</f>
        <v>38580755.020000003</v>
      </c>
      <c r="U189" s="68">
        <f>VLOOKUP(A189,'Ensino-2.oQuadrimestre-2019-202'!$A$1:$H$645,8,FALSE)</f>
        <v>32623777.43</v>
      </c>
      <c r="V189" s="69">
        <f t="shared" si="31"/>
        <v>0.25793833017791418</v>
      </c>
      <c r="W189" s="70">
        <f t="shared" si="22"/>
        <v>8.6984923646160599</v>
      </c>
      <c r="X189" s="71">
        <f t="shared" si="23"/>
        <v>-4.2648616456655786</v>
      </c>
      <c r="Y189" s="71">
        <f t="shared" si="24"/>
        <v>-10.013552812366076</v>
      </c>
      <c r="Z189" s="72">
        <f t="shared" si="24"/>
        <v>3.1084417288304067</v>
      </c>
      <c r="AA189" s="70">
        <f t="shared" si="25"/>
        <v>-4.1487815206144658</v>
      </c>
      <c r="AB189" s="70">
        <f t="shared" si="26"/>
        <v>3.6257381556634836</v>
      </c>
      <c r="AC189" s="70">
        <f t="shared" si="27"/>
        <v>-7.662645741252935</v>
      </c>
    </row>
    <row r="190" spans="1:29" ht="15.75" thickBot="1" x14ac:dyDescent="0.3">
      <c r="A190" s="61">
        <f>VLOOKUP(B190,cod_ibge!$C$2:$D$646,2,FALSE)</f>
        <v>3515806</v>
      </c>
      <c r="B190" s="62" t="s">
        <v>190</v>
      </c>
      <c r="C190" s="63">
        <f>VLOOKUP(A190,'[1]2019completo'!$C$3:$F$646,3,FALSE)</f>
        <v>1464</v>
      </c>
      <c r="D190" s="64" t="str">
        <f>VLOOKUP(A190,'[1]2019completo'!$C$3:$F$646,4,FALSE)</f>
        <v>Muito Pequeno</v>
      </c>
      <c r="E190" s="65">
        <f>VLOOKUP(A190,'RCL 2019'!$A$1:$E$645,5,FALSE)</f>
        <v>12801582.1</v>
      </c>
      <c r="F190" s="65">
        <f>VLOOKUP(A190,'RCL 2020'!$A$1:$E$645,5,FALSE)</f>
        <v>13714196.029999999</v>
      </c>
      <c r="G190" s="66">
        <f>VLOOKUP(A190,'Saude-2.oQuadrimestre-2019-2020'!$A$1:$H$645,3,FALSE)</f>
        <v>8198163.5099999998</v>
      </c>
      <c r="H190" s="66">
        <f>VLOOKUP(A190,'Saude-2.oQuadrimestre-2019-2020'!$A$1:$H$645,4,FALSE)</f>
        <v>1742933.78</v>
      </c>
      <c r="I190" s="66">
        <f>VLOOKUP(A190,'Saude-2.oQuadrimestre-2019-2020'!$A$1:$H$645,5,FALSE)</f>
        <v>1670878.88</v>
      </c>
      <c r="J190" s="67">
        <f t="shared" si="28"/>
        <v>0.20381136311344442</v>
      </c>
      <c r="K190" s="66">
        <f>VLOOKUP(A190,'Saude-2.oQuadrimestre-2019-2020'!$A$1:$H$645,6,FALSE)</f>
        <v>7596547.9500000002</v>
      </c>
      <c r="L190" s="66">
        <f>VLOOKUP(A190,'Saude-2.oQuadrimestre-2019-2020'!$A$1:$H$645,7,FALSE)</f>
        <v>1664303.58</v>
      </c>
      <c r="M190" s="66">
        <f>VLOOKUP(A190,'Saude-2.oQuadrimestre-2019-2020'!$A$1:$H$645,8,FALSE)</f>
        <v>1613954.96</v>
      </c>
      <c r="N190" s="67">
        <f t="shared" si="29"/>
        <v>0.21245899724755898</v>
      </c>
      <c r="O190" s="68">
        <f>VLOOKUP(A190,'Ensino-2.oQuadrimestre-2019-202'!$A$1:$H$645,3,FALSE)</f>
        <v>8552531.0899999999</v>
      </c>
      <c r="P190" s="68">
        <f>VLOOKUP(A190,'Ensino-2.oQuadrimestre-2019-202'!$A$1:$H$645,4,FALSE)</f>
        <v>2653771.7000000002</v>
      </c>
      <c r="Q190" s="68">
        <f>VLOOKUP(A190,'Ensino-2.oQuadrimestre-2019-202'!$A$1:$H$645,5,FALSE)</f>
        <v>2515359.17</v>
      </c>
      <c r="R190" s="69">
        <f t="shared" si="30"/>
        <v>0.29410698932636092</v>
      </c>
      <c r="S190" s="68">
        <f>VLOOKUP(A190,'Ensino-2.oQuadrimestre-2019-202'!$A$1:$H$645,6,FALSE)</f>
        <v>7954505.6500000004</v>
      </c>
      <c r="T190" s="68">
        <f>VLOOKUP(A190,'Ensino-2.oQuadrimestre-2019-202'!$A$1:$H$645,7,FALSE)</f>
        <v>2562597.7999999998</v>
      </c>
      <c r="U190" s="68">
        <f>VLOOKUP(A190,'Ensino-2.oQuadrimestre-2019-202'!$A$1:$H$645,8,FALSE)</f>
        <v>2451292.2000000002</v>
      </c>
      <c r="V190" s="69">
        <f t="shared" si="31"/>
        <v>0.30816399005260625</v>
      </c>
      <c r="W190" s="70">
        <f t="shared" si="22"/>
        <v>7.1289151830694415</v>
      </c>
      <c r="X190" s="71">
        <f t="shared" si="23"/>
        <v>-7.3384186503008593</v>
      </c>
      <c r="Y190" s="71">
        <f t="shared" si="24"/>
        <v>-4.5113704778847046</v>
      </c>
      <c r="Z190" s="72">
        <f t="shared" si="24"/>
        <v>-3.4068250356961793</v>
      </c>
      <c r="AA190" s="70">
        <f t="shared" si="25"/>
        <v>-6.9923796091105412</v>
      </c>
      <c r="AB190" s="70">
        <f t="shared" si="26"/>
        <v>-3.4356346478485835</v>
      </c>
      <c r="AC190" s="70">
        <f t="shared" si="27"/>
        <v>-2.5470306890605903</v>
      </c>
    </row>
    <row r="191" spans="1:29" ht="15.75" thickBot="1" x14ac:dyDescent="0.3">
      <c r="A191" s="61">
        <f>VLOOKUP(B191,cod_ibge!$C$2:$D$646,2,FALSE)</f>
        <v>3515905</v>
      </c>
      <c r="B191" s="62" t="s">
        <v>191</v>
      </c>
      <c r="C191" s="63">
        <f>VLOOKUP(A191,'[1]2019completo'!$C$3:$F$646,3,FALSE)</f>
        <v>2917</v>
      </c>
      <c r="D191" s="64" t="str">
        <f>VLOOKUP(A191,'[1]2019completo'!$C$3:$F$646,4,FALSE)</f>
        <v>Muito Pequeno</v>
      </c>
      <c r="E191" s="65">
        <f>VLOOKUP(A191,'RCL 2019'!$A$1:$E$645,5,FALSE)</f>
        <v>15520824.119999999</v>
      </c>
      <c r="F191" s="65">
        <f>VLOOKUP(A191,'RCL 2020'!$A$1:$E$645,5,FALSE)</f>
        <v>17754346.25</v>
      </c>
      <c r="G191" s="66">
        <f>VLOOKUP(A191,'Saude-2.oQuadrimestre-2019-2020'!$A$1:$H$645,3,FALSE)</f>
        <v>9349126.9299999997</v>
      </c>
      <c r="H191" s="66">
        <f>VLOOKUP(A191,'Saude-2.oQuadrimestre-2019-2020'!$A$1:$H$645,4,FALSE)</f>
        <v>2193830.59</v>
      </c>
      <c r="I191" s="66">
        <f>VLOOKUP(A191,'Saude-2.oQuadrimestre-2019-2020'!$A$1:$H$645,5,FALSE)</f>
        <v>2192998.89</v>
      </c>
      <c r="J191" s="67">
        <f t="shared" si="28"/>
        <v>0.23456723888976019</v>
      </c>
      <c r="K191" s="66">
        <f>VLOOKUP(A191,'Saude-2.oQuadrimestre-2019-2020'!$A$1:$H$645,6,FALSE)</f>
        <v>8944068.5899999999</v>
      </c>
      <c r="L191" s="66">
        <f>VLOOKUP(A191,'Saude-2.oQuadrimestre-2019-2020'!$A$1:$H$645,7,FALSE)</f>
        <v>2374266.11</v>
      </c>
      <c r="M191" s="66">
        <f>VLOOKUP(A191,'Saude-2.oQuadrimestre-2019-2020'!$A$1:$H$645,8,FALSE)</f>
        <v>2272575.46</v>
      </c>
      <c r="N191" s="67">
        <f t="shared" si="29"/>
        <v>0.25408743650969701</v>
      </c>
      <c r="O191" s="68">
        <f>VLOOKUP(A191,'Ensino-2.oQuadrimestre-2019-202'!$A$1:$H$645,3,FALSE)</f>
        <v>9703494.5099999998</v>
      </c>
      <c r="P191" s="68">
        <f>VLOOKUP(A191,'Ensino-2.oQuadrimestre-2019-202'!$A$1:$H$645,4,FALSE)</f>
        <v>2949314.44</v>
      </c>
      <c r="Q191" s="68">
        <f>VLOOKUP(A191,'Ensino-2.oQuadrimestre-2019-202'!$A$1:$H$645,5,FALSE)</f>
        <v>2932236.94</v>
      </c>
      <c r="R191" s="69">
        <f t="shared" si="30"/>
        <v>0.30218360374998554</v>
      </c>
      <c r="S191" s="68">
        <f>VLOOKUP(A191,'Ensino-2.oQuadrimestre-2019-202'!$A$1:$H$645,6,FALSE)</f>
        <v>9302026.2899999991</v>
      </c>
      <c r="T191" s="68">
        <f>VLOOKUP(A191,'Ensino-2.oQuadrimestre-2019-202'!$A$1:$H$645,7,FALSE)</f>
        <v>2811258.73</v>
      </c>
      <c r="U191" s="68">
        <f>VLOOKUP(A191,'Ensino-2.oQuadrimestre-2019-202'!$A$1:$H$645,8,FALSE)</f>
        <v>2677873.96</v>
      </c>
      <c r="V191" s="69">
        <f t="shared" si="31"/>
        <v>0.28788071292367851</v>
      </c>
      <c r="W191" s="70">
        <f t="shared" si="22"/>
        <v>14.390486695367571</v>
      </c>
      <c r="X191" s="71">
        <f t="shared" si="23"/>
        <v>-4.332579320323763</v>
      </c>
      <c r="Y191" s="71">
        <f t="shared" si="24"/>
        <v>8.2246788253599856</v>
      </c>
      <c r="Z191" s="72">
        <f t="shared" si="24"/>
        <v>3.6286643993695695</v>
      </c>
      <c r="AA191" s="70">
        <f t="shared" si="25"/>
        <v>-4.1373571097120214</v>
      </c>
      <c r="AB191" s="70">
        <f t="shared" si="26"/>
        <v>-4.6809423955487084</v>
      </c>
      <c r="AC191" s="70">
        <f t="shared" si="27"/>
        <v>-8.674707576666707</v>
      </c>
    </row>
    <row r="192" spans="1:29" ht="15.75" thickBot="1" x14ac:dyDescent="0.3">
      <c r="A192" s="61">
        <f>VLOOKUP(B192,cod_ibge!$C$2:$D$646,2,FALSE)</f>
        <v>3516002</v>
      </c>
      <c r="B192" s="62" t="s">
        <v>192</v>
      </c>
      <c r="C192" s="63">
        <f>VLOOKUP(A192,'[1]2019completo'!$C$3:$F$646,3,FALSE)</f>
        <v>14640</v>
      </c>
      <c r="D192" s="64" t="str">
        <f>VLOOKUP(A192,'[1]2019completo'!$C$3:$F$646,4,FALSE)</f>
        <v>Pequeno</v>
      </c>
      <c r="E192" s="65">
        <f>VLOOKUP(A192,'RCL 2019'!$A$1:$E$645,5,FALSE)</f>
        <v>33322679.059999999</v>
      </c>
      <c r="F192" s="65">
        <f>VLOOKUP(A192,'RCL 2020'!$A$1:$E$645,5,FALSE)</f>
        <v>38436752.990000002</v>
      </c>
      <c r="G192" s="66">
        <f>VLOOKUP(A192,'Saude-2.oQuadrimestre-2019-2020'!$A$1:$H$645,3,FALSE)</f>
        <v>18211655.010000002</v>
      </c>
      <c r="H192" s="66">
        <f>VLOOKUP(A192,'Saude-2.oQuadrimestre-2019-2020'!$A$1:$H$645,4,FALSE)</f>
        <v>5619188</v>
      </c>
      <c r="I192" s="66">
        <f>VLOOKUP(A192,'Saude-2.oQuadrimestre-2019-2020'!$A$1:$H$645,5,FALSE)</f>
        <v>5026086.79</v>
      </c>
      <c r="J192" s="67">
        <f t="shared" si="28"/>
        <v>0.27598188013336411</v>
      </c>
      <c r="K192" s="66">
        <f>VLOOKUP(A192,'Saude-2.oQuadrimestre-2019-2020'!$A$1:$H$645,6,FALSE)</f>
        <v>18071564.280000001</v>
      </c>
      <c r="L192" s="66">
        <f>VLOOKUP(A192,'Saude-2.oQuadrimestre-2019-2020'!$A$1:$H$645,7,FALSE)</f>
        <v>6050215.3600000003</v>
      </c>
      <c r="M192" s="66">
        <f>VLOOKUP(A192,'Saude-2.oQuadrimestre-2019-2020'!$A$1:$H$645,8,FALSE)</f>
        <v>5253304.07</v>
      </c>
      <c r="N192" s="67">
        <f t="shared" si="29"/>
        <v>0.29069448491594552</v>
      </c>
      <c r="O192" s="68">
        <f>VLOOKUP(A192,'Ensino-2.oQuadrimestre-2019-202'!$A$1:$H$645,3,FALSE)</f>
        <v>18802267.66</v>
      </c>
      <c r="P192" s="68">
        <f>VLOOKUP(A192,'Ensino-2.oQuadrimestre-2019-202'!$A$1:$H$645,4,FALSE)</f>
        <v>5075545.3899999997</v>
      </c>
      <c r="Q192" s="68">
        <f>VLOOKUP(A192,'Ensino-2.oQuadrimestre-2019-202'!$A$1:$H$645,5,FALSE)</f>
        <v>5008381.04</v>
      </c>
      <c r="R192" s="69">
        <f t="shared" si="30"/>
        <v>0.26637111706769523</v>
      </c>
      <c r="S192" s="68">
        <f>VLOOKUP(A192,'Ensino-2.oQuadrimestre-2019-202'!$A$1:$H$645,6,FALSE)</f>
        <v>18668160.449999999</v>
      </c>
      <c r="T192" s="68">
        <f>VLOOKUP(A192,'Ensino-2.oQuadrimestre-2019-202'!$A$1:$H$645,7,FALSE)</f>
        <v>5070963.75</v>
      </c>
      <c r="U192" s="68">
        <f>VLOOKUP(A192,'Ensino-2.oQuadrimestre-2019-202'!$A$1:$H$645,8,FALSE)</f>
        <v>4921394.42</v>
      </c>
      <c r="V192" s="69">
        <f t="shared" si="31"/>
        <v>0.26362503328494802</v>
      </c>
      <c r="W192" s="70">
        <f t="shared" si="22"/>
        <v>15.347127164630814</v>
      </c>
      <c r="X192" s="71">
        <f t="shared" si="23"/>
        <v>-0.76923667795747697</v>
      </c>
      <c r="Y192" s="71">
        <f t="shared" si="24"/>
        <v>7.6706342624592789</v>
      </c>
      <c r="Z192" s="72">
        <f t="shared" si="24"/>
        <v>4.5207591809213516</v>
      </c>
      <c r="AA192" s="70">
        <f t="shared" si="25"/>
        <v>-0.71325019101446452</v>
      </c>
      <c r="AB192" s="70">
        <f t="shared" si="26"/>
        <v>-9.0268919849018733E-2</v>
      </c>
      <c r="AC192" s="70">
        <f t="shared" si="27"/>
        <v>-1.7368211265331384</v>
      </c>
    </row>
    <row r="193" spans="1:29" ht="15.75" thickBot="1" x14ac:dyDescent="0.3">
      <c r="A193" s="61">
        <f>VLOOKUP(B193,cod_ibge!$C$2:$D$646,2,FALSE)</f>
        <v>3516101</v>
      </c>
      <c r="B193" s="62" t="s">
        <v>193</v>
      </c>
      <c r="C193" s="63">
        <f>VLOOKUP(A193,'[1]2019completo'!$C$3:$F$646,3,FALSE)</f>
        <v>2676</v>
      </c>
      <c r="D193" s="64" t="str">
        <f>VLOOKUP(A193,'[1]2019completo'!$C$3:$F$646,4,FALSE)</f>
        <v>Muito Pequeno</v>
      </c>
      <c r="E193" s="65">
        <f>VLOOKUP(A193,'RCL 2019'!$A$1:$E$645,5,FALSE)</f>
        <v>20087315.300000001</v>
      </c>
      <c r="F193" s="65">
        <f>VLOOKUP(A193,'RCL 2020'!$A$1:$E$645,5,FALSE)</f>
        <v>20767131.59</v>
      </c>
      <c r="G193" s="66">
        <f>VLOOKUP(A193,'Saude-2.oQuadrimestre-2019-2020'!$A$1:$H$645,3,FALSE)</f>
        <v>11723639.52</v>
      </c>
      <c r="H193" s="66">
        <f>VLOOKUP(A193,'Saude-2.oQuadrimestre-2019-2020'!$A$1:$H$645,4,FALSE)</f>
        <v>2073447.32</v>
      </c>
      <c r="I193" s="66">
        <f>VLOOKUP(A193,'Saude-2.oQuadrimestre-2019-2020'!$A$1:$H$645,5,FALSE)</f>
        <v>2045190.57</v>
      </c>
      <c r="J193" s="67">
        <f t="shared" si="28"/>
        <v>0.17445014123054511</v>
      </c>
      <c r="K193" s="66">
        <f>VLOOKUP(A193,'Saude-2.oQuadrimestre-2019-2020'!$A$1:$H$645,6,FALSE)</f>
        <v>10964183.42</v>
      </c>
      <c r="L193" s="66">
        <f>VLOOKUP(A193,'Saude-2.oQuadrimestre-2019-2020'!$A$1:$H$645,7,FALSE)</f>
        <v>2278899.52</v>
      </c>
      <c r="M193" s="66">
        <f>VLOOKUP(A193,'Saude-2.oQuadrimestre-2019-2020'!$A$1:$H$645,8,FALSE)</f>
        <v>2274938.1</v>
      </c>
      <c r="N193" s="67">
        <f t="shared" si="29"/>
        <v>0.20748814689201908</v>
      </c>
      <c r="O193" s="68">
        <f>VLOOKUP(A193,'Ensino-2.oQuadrimestre-2019-202'!$A$1:$H$645,3,FALSE)</f>
        <v>12078007.1</v>
      </c>
      <c r="P193" s="68">
        <f>VLOOKUP(A193,'Ensino-2.oQuadrimestre-2019-202'!$A$1:$H$645,4,FALSE)</f>
        <v>3363766.83</v>
      </c>
      <c r="Q193" s="68">
        <f>VLOOKUP(A193,'Ensino-2.oQuadrimestre-2019-202'!$A$1:$H$645,5,FALSE)</f>
        <v>3360157.43</v>
      </c>
      <c r="R193" s="69">
        <f t="shared" si="30"/>
        <v>0.27820462450299438</v>
      </c>
      <c r="S193" s="68">
        <f>VLOOKUP(A193,'Ensino-2.oQuadrimestre-2019-202'!$A$1:$H$645,6,FALSE)</f>
        <v>11322141.119999999</v>
      </c>
      <c r="T193" s="68">
        <f>VLOOKUP(A193,'Ensino-2.oQuadrimestre-2019-202'!$A$1:$H$645,7,FALSE)</f>
        <v>3156805.46</v>
      </c>
      <c r="U193" s="68">
        <f>VLOOKUP(A193,'Ensino-2.oQuadrimestre-2019-202'!$A$1:$H$645,8,FALSE)</f>
        <v>3156805.46</v>
      </c>
      <c r="V193" s="69">
        <f t="shared" si="31"/>
        <v>0.2788170034750459</v>
      </c>
      <c r="W193" s="70">
        <f t="shared" si="22"/>
        <v>3.3843063637279549</v>
      </c>
      <c r="X193" s="71">
        <f t="shared" si="23"/>
        <v>-6.4779891833453407</v>
      </c>
      <c r="Y193" s="71">
        <f t="shared" si="24"/>
        <v>9.9087253395953141</v>
      </c>
      <c r="Z193" s="72">
        <f t="shared" si="24"/>
        <v>11.233551208873411</v>
      </c>
      <c r="AA193" s="70">
        <f t="shared" si="25"/>
        <v>-6.2582011563811752</v>
      </c>
      <c r="AB193" s="70">
        <f t="shared" si="26"/>
        <v>-6.152666949272465</v>
      </c>
      <c r="AC193" s="70">
        <f t="shared" si="27"/>
        <v>-6.0518584095031578</v>
      </c>
    </row>
    <row r="194" spans="1:29" ht="15.75" thickBot="1" x14ac:dyDescent="0.3">
      <c r="A194" s="61">
        <f>VLOOKUP(B194,cod_ibge!$C$2:$D$646,2,FALSE)</f>
        <v>3516200</v>
      </c>
      <c r="B194" s="62" t="s">
        <v>194</v>
      </c>
      <c r="C194" s="63">
        <f>VLOOKUP(A194,'[1]2019completo'!$C$3:$F$646,3,FALSE)</f>
        <v>353187</v>
      </c>
      <c r="D194" s="64" t="str">
        <f>VLOOKUP(A194,'[1]2019completo'!$C$3:$F$646,4,FALSE)</f>
        <v>Grande</v>
      </c>
      <c r="E194" s="65">
        <f>VLOOKUP(A194,'RCL 2019'!$A$1:$E$645,5,FALSE)</f>
        <v>744348584.12</v>
      </c>
      <c r="F194" s="65">
        <f>VLOOKUP(A194,'RCL 2020'!$A$1:$E$645,5,FALSE)</f>
        <v>817629659.36000001</v>
      </c>
      <c r="G194" s="66">
        <f>VLOOKUP(A194,'Saude-2.oQuadrimestre-2019-2020'!$A$1:$H$645,3,FALSE)</f>
        <v>381935880.33999997</v>
      </c>
      <c r="H194" s="66">
        <f>VLOOKUP(A194,'Saude-2.oQuadrimestre-2019-2020'!$A$1:$H$645,4,FALSE)</f>
        <v>116726864.8</v>
      </c>
      <c r="I194" s="66">
        <f>VLOOKUP(A194,'Saude-2.oQuadrimestre-2019-2020'!$A$1:$H$645,5,FALSE)</f>
        <v>107704348.11</v>
      </c>
      <c r="J194" s="67">
        <f t="shared" si="28"/>
        <v>0.28199588898042627</v>
      </c>
      <c r="K194" s="66">
        <f>VLOOKUP(A194,'Saude-2.oQuadrimestre-2019-2020'!$A$1:$H$645,6,FALSE)</f>
        <v>372449484.80000001</v>
      </c>
      <c r="L194" s="66">
        <f>VLOOKUP(A194,'Saude-2.oQuadrimestre-2019-2020'!$A$1:$H$645,7,FALSE)</f>
        <v>109647772.12</v>
      </c>
      <c r="M194" s="66">
        <f>VLOOKUP(A194,'Saude-2.oQuadrimestre-2019-2020'!$A$1:$H$645,8,FALSE)</f>
        <v>99714116.519999996</v>
      </c>
      <c r="N194" s="67">
        <f t="shared" si="29"/>
        <v>0.26772520996651406</v>
      </c>
      <c r="O194" s="68">
        <f>VLOOKUP(A194,'Ensino-2.oQuadrimestre-2019-202'!$A$1:$H$645,3,FALSE)</f>
        <v>384862592.41000003</v>
      </c>
      <c r="P194" s="68">
        <f>VLOOKUP(A194,'Ensino-2.oQuadrimestre-2019-202'!$A$1:$H$645,4,FALSE)</f>
        <v>110894506.44</v>
      </c>
      <c r="Q194" s="68">
        <f>VLOOKUP(A194,'Ensino-2.oQuadrimestre-2019-202'!$A$1:$H$645,5,FALSE)</f>
        <v>88118601.939999998</v>
      </c>
      <c r="R194" s="69">
        <f t="shared" si="30"/>
        <v>0.22896120245982726</v>
      </c>
      <c r="S194" s="68">
        <f>VLOOKUP(A194,'Ensino-2.oQuadrimestre-2019-202'!$A$1:$H$645,6,FALSE)</f>
        <v>375404548.37</v>
      </c>
      <c r="T194" s="68">
        <f>VLOOKUP(A194,'Ensino-2.oQuadrimestre-2019-202'!$A$1:$H$645,7,FALSE)</f>
        <v>108346486.54000001</v>
      </c>
      <c r="U194" s="68">
        <f>VLOOKUP(A194,'Ensino-2.oQuadrimestre-2019-202'!$A$1:$H$645,8,FALSE)</f>
        <v>85827967.540000007</v>
      </c>
      <c r="V194" s="69">
        <f t="shared" si="31"/>
        <v>0.22862793728169661</v>
      </c>
      <c r="W194" s="70">
        <f t="shared" si="22"/>
        <v>9.8449942410565559</v>
      </c>
      <c r="X194" s="71">
        <f t="shared" si="23"/>
        <v>-2.4837665242540599</v>
      </c>
      <c r="Y194" s="71">
        <f t="shared" si="24"/>
        <v>-6.0646644558896714</v>
      </c>
      <c r="Z194" s="72">
        <f t="shared" si="24"/>
        <v>-7.4186713259147758</v>
      </c>
      <c r="AA194" s="70">
        <f t="shared" si="25"/>
        <v>-2.457511908542211</v>
      </c>
      <c r="AB194" s="70">
        <f t="shared" si="26"/>
        <v>-2.2976971373948172</v>
      </c>
      <c r="AC194" s="70">
        <f t="shared" si="27"/>
        <v>-2.5994901752523099</v>
      </c>
    </row>
    <row r="195" spans="1:29" ht="15.75" thickBot="1" x14ac:dyDescent="0.3">
      <c r="A195" s="61">
        <f>VLOOKUP(B195,cod_ibge!$C$2:$D$646,2,FALSE)</f>
        <v>3516309</v>
      </c>
      <c r="B195" s="62" t="s">
        <v>195</v>
      </c>
      <c r="C195" s="63">
        <f>VLOOKUP(A195,'[1]2019completo'!$C$3:$F$646,3,FALSE)</f>
        <v>175844</v>
      </c>
      <c r="D195" s="64" t="str">
        <f>VLOOKUP(A195,'[1]2019completo'!$C$3:$F$646,4,FALSE)</f>
        <v>Médio</v>
      </c>
      <c r="E195" s="65">
        <f>VLOOKUP(A195,'RCL 2019'!$A$1:$E$645,5,FALSE)</f>
        <v>301437340.56999999</v>
      </c>
      <c r="F195" s="65">
        <f>VLOOKUP(A195,'RCL 2020'!$A$1:$E$645,5,FALSE)</f>
        <v>339649968.73000002</v>
      </c>
      <c r="G195" s="66">
        <f>VLOOKUP(A195,'Saude-2.oQuadrimestre-2019-2020'!$A$1:$H$645,3,FALSE)</f>
        <v>107468616.77</v>
      </c>
      <c r="H195" s="66">
        <f>VLOOKUP(A195,'Saude-2.oQuadrimestre-2019-2020'!$A$1:$H$645,4,FALSE)</f>
        <v>21779689.789999999</v>
      </c>
      <c r="I195" s="66">
        <f>VLOOKUP(A195,'Saude-2.oQuadrimestre-2019-2020'!$A$1:$H$645,5,FALSE)</f>
        <v>18011036.399999999</v>
      </c>
      <c r="J195" s="67">
        <f t="shared" si="28"/>
        <v>0.16759345138447715</v>
      </c>
      <c r="K195" s="66">
        <f>VLOOKUP(A195,'Saude-2.oQuadrimestre-2019-2020'!$A$1:$H$645,6,FALSE)</f>
        <v>102002584.41</v>
      </c>
      <c r="L195" s="66">
        <f>VLOOKUP(A195,'Saude-2.oQuadrimestre-2019-2020'!$A$1:$H$645,7,FALSE)</f>
        <v>26570741.629999999</v>
      </c>
      <c r="M195" s="66">
        <f>VLOOKUP(A195,'Saude-2.oQuadrimestre-2019-2020'!$A$1:$H$645,8,FALSE)</f>
        <v>20718872.010000002</v>
      </c>
      <c r="N195" s="67">
        <f t="shared" si="29"/>
        <v>0.20312104962674643</v>
      </c>
      <c r="O195" s="68">
        <f>VLOOKUP(A195,'Ensino-2.oQuadrimestre-2019-202'!$A$1:$H$645,3,FALSE)</f>
        <v>110395328.84</v>
      </c>
      <c r="P195" s="68">
        <f>VLOOKUP(A195,'Ensino-2.oQuadrimestre-2019-202'!$A$1:$H$645,4,FALSE)</f>
        <v>26006143.870000001</v>
      </c>
      <c r="Q195" s="68">
        <f>VLOOKUP(A195,'Ensino-2.oQuadrimestre-2019-202'!$A$1:$H$645,5,FALSE)</f>
        <v>24003630.460000001</v>
      </c>
      <c r="R195" s="69">
        <f t="shared" si="30"/>
        <v>0.21743338882380922</v>
      </c>
      <c r="S195" s="68">
        <f>VLOOKUP(A195,'Ensino-2.oQuadrimestre-2019-202'!$A$1:$H$645,6,FALSE)</f>
        <v>104957647.98</v>
      </c>
      <c r="T195" s="68">
        <f>VLOOKUP(A195,'Ensino-2.oQuadrimestre-2019-202'!$A$1:$H$645,7,FALSE)</f>
        <v>30621611.93</v>
      </c>
      <c r="U195" s="68">
        <f>VLOOKUP(A195,'Ensino-2.oQuadrimestre-2019-202'!$A$1:$H$645,8,FALSE)</f>
        <v>23924648.530000001</v>
      </c>
      <c r="V195" s="69">
        <f t="shared" si="31"/>
        <v>0.22794573802338744</v>
      </c>
      <c r="W195" s="70">
        <f t="shared" si="22"/>
        <v>12.676806426085843</v>
      </c>
      <c r="X195" s="71">
        <f t="shared" si="23"/>
        <v>-5.0861661053088474</v>
      </c>
      <c r="Y195" s="71">
        <f t="shared" si="24"/>
        <v>21.997796507642544</v>
      </c>
      <c r="Z195" s="72">
        <f t="shared" si="24"/>
        <v>15.034313128144049</v>
      </c>
      <c r="AA195" s="70">
        <f t="shared" si="25"/>
        <v>-4.9256439716584648</v>
      </c>
      <c r="AB195" s="70">
        <f t="shared" si="26"/>
        <v>17.747606423589314</v>
      </c>
      <c r="AC195" s="70">
        <f t="shared" si="27"/>
        <v>-0.32904160115119396</v>
      </c>
    </row>
    <row r="196" spans="1:29" ht="15.75" thickBot="1" x14ac:dyDescent="0.3">
      <c r="A196" s="61">
        <f>VLOOKUP(B196,cod_ibge!$C$2:$D$646,2,FALSE)</f>
        <v>3516408</v>
      </c>
      <c r="B196" s="62" t="s">
        <v>196</v>
      </c>
      <c r="C196" s="63">
        <f>VLOOKUP(A196,'[1]2019completo'!$C$3:$F$646,3,FALSE)</f>
        <v>154489</v>
      </c>
      <c r="D196" s="64" t="str">
        <f>VLOOKUP(A196,'[1]2019completo'!$C$3:$F$646,4,FALSE)</f>
        <v>Médio</v>
      </c>
      <c r="E196" s="65">
        <f>VLOOKUP(A196,'RCL 2019'!$A$1:$E$645,5,FALSE)</f>
        <v>332821415.97000003</v>
      </c>
      <c r="F196" s="65">
        <f>VLOOKUP(A196,'RCL 2020'!$A$1:$E$645,5,FALSE)</f>
        <v>384563549.36000001</v>
      </c>
      <c r="G196" s="66">
        <f>VLOOKUP(A196,'Saude-2.oQuadrimestre-2019-2020'!$A$1:$H$645,3,FALSE)</f>
        <v>130024271.84</v>
      </c>
      <c r="H196" s="66">
        <f>VLOOKUP(A196,'Saude-2.oQuadrimestre-2019-2020'!$A$1:$H$645,4,FALSE)</f>
        <v>31982354.66</v>
      </c>
      <c r="I196" s="66">
        <f>VLOOKUP(A196,'Saude-2.oQuadrimestre-2019-2020'!$A$1:$H$645,5,FALSE)</f>
        <v>23177535.789999999</v>
      </c>
      <c r="J196" s="67">
        <f t="shared" si="28"/>
        <v>0.17825545540082602</v>
      </c>
      <c r="K196" s="66">
        <f>VLOOKUP(A196,'Saude-2.oQuadrimestre-2019-2020'!$A$1:$H$645,6,FALSE)</f>
        <v>127706435.72</v>
      </c>
      <c r="L196" s="66">
        <f>VLOOKUP(A196,'Saude-2.oQuadrimestre-2019-2020'!$A$1:$H$645,7,FALSE)</f>
        <v>41509798.759999998</v>
      </c>
      <c r="M196" s="66">
        <f>VLOOKUP(A196,'Saude-2.oQuadrimestre-2019-2020'!$A$1:$H$645,8,FALSE)</f>
        <v>33859084.649999999</v>
      </c>
      <c r="N196" s="67">
        <f t="shared" si="29"/>
        <v>0.26513217175864973</v>
      </c>
      <c r="O196" s="68">
        <f>VLOOKUP(A196,'Ensino-2.oQuadrimestre-2019-202'!$A$1:$H$645,3,FALSE)</f>
        <v>132832861.38</v>
      </c>
      <c r="P196" s="68">
        <f>VLOOKUP(A196,'Ensino-2.oQuadrimestre-2019-202'!$A$1:$H$645,4,FALSE)</f>
        <v>35808048.409999996</v>
      </c>
      <c r="Q196" s="68">
        <f>VLOOKUP(A196,'Ensino-2.oQuadrimestre-2019-202'!$A$1:$H$645,5,FALSE)</f>
        <v>31872138.379999999</v>
      </c>
      <c r="R196" s="69">
        <f t="shared" si="30"/>
        <v>0.23994166841608694</v>
      </c>
      <c r="S196" s="68">
        <f>VLOOKUP(A196,'Ensino-2.oQuadrimestre-2019-202'!$A$1:$H$645,6,FALSE)</f>
        <v>130542180.05</v>
      </c>
      <c r="T196" s="68">
        <f>VLOOKUP(A196,'Ensino-2.oQuadrimestre-2019-202'!$A$1:$H$645,7,FALSE)</f>
        <v>38547425.060000002</v>
      </c>
      <c r="U196" s="68">
        <f>VLOOKUP(A196,'Ensino-2.oQuadrimestre-2019-202'!$A$1:$H$645,8,FALSE)</f>
        <v>29994732.890000001</v>
      </c>
      <c r="V196" s="69">
        <f t="shared" si="31"/>
        <v>0.22977043035830624</v>
      </c>
      <c r="W196" s="70">
        <f t="shared" si="22"/>
        <v>15.546515610841563</v>
      </c>
      <c r="X196" s="71">
        <f t="shared" si="23"/>
        <v>-1.7826180352328322</v>
      </c>
      <c r="Y196" s="71">
        <f t="shared" si="24"/>
        <v>29.789689349908539</v>
      </c>
      <c r="Z196" s="72">
        <f t="shared" si="24"/>
        <v>46.085783047775848</v>
      </c>
      <c r="AA196" s="70">
        <f t="shared" si="25"/>
        <v>-1.7244839162554508</v>
      </c>
      <c r="AB196" s="70">
        <f t="shared" si="26"/>
        <v>7.6501702037327144</v>
      </c>
      <c r="AC196" s="70">
        <f t="shared" si="27"/>
        <v>-5.8904283974183675</v>
      </c>
    </row>
    <row r="197" spans="1:29" ht="15.75" thickBot="1" x14ac:dyDescent="0.3">
      <c r="A197" s="61">
        <f>VLOOKUP(B197,cod_ibge!$C$2:$D$646,2,FALSE)</f>
        <v>3516507</v>
      </c>
      <c r="B197" s="62" t="s">
        <v>197</v>
      </c>
      <c r="C197" s="63">
        <f>VLOOKUP(A197,'[1]2019completo'!$C$3:$F$646,3,FALSE)</f>
        <v>2776</v>
      </c>
      <c r="D197" s="64" t="str">
        <f>VLOOKUP(A197,'[1]2019completo'!$C$3:$F$646,4,FALSE)</f>
        <v>Muito Pequeno</v>
      </c>
      <c r="E197" s="65">
        <f>VLOOKUP(A197,'RCL 2019'!$A$1:$E$645,5,FALSE)</f>
        <v>14725273.27</v>
      </c>
      <c r="F197" s="65">
        <f>VLOOKUP(A197,'RCL 2020'!$A$1:$E$645,5,FALSE)</f>
        <v>16920444.329999998</v>
      </c>
      <c r="G197" s="66">
        <f>VLOOKUP(A197,'Saude-2.oQuadrimestre-2019-2020'!$A$1:$H$645,3,FALSE)</f>
        <v>8979504.4600000009</v>
      </c>
      <c r="H197" s="66">
        <f>VLOOKUP(A197,'Saude-2.oQuadrimestre-2019-2020'!$A$1:$H$645,4,FALSE)</f>
        <v>2592838.5099999998</v>
      </c>
      <c r="I197" s="66">
        <f>VLOOKUP(A197,'Saude-2.oQuadrimestre-2019-2020'!$A$1:$H$645,5,FALSE)</f>
        <v>2312134.17</v>
      </c>
      <c r="J197" s="67">
        <f t="shared" si="28"/>
        <v>0.25749017446336897</v>
      </c>
      <c r="K197" s="66">
        <f>VLOOKUP(A197,'Saude-2.oQuadrimestre-2019-2020'!$A$1:$H$645,6,FALSE)</f>
        <v>8404520.8599999994</v>
      </c>
      <c r="L197" s="66">
        <f>VLOOKUP(A197,'Saude-2.oQuadrimestre-2019-2020'!$A$1:$H$645,7,FALSE)</f>
        <v>2494359.5099999998</v>
      </c>
      <c r="M197" s="66">
        <f>VLOOKUP(A197,'Saude-2.oQuadrimestre-2019-2020'!$A$1:$H$645,8,FALSE)</f>
        <v>2183805.35</v>
      </c>
      <c r="N197" s="67">
        <f t="shared" si="29"/>
        <v>0.25983698373496572</v>
      </c>
      <c r="O197" s="68">
        <f>VLOOKUP(A197,'Ensino-2.oQuadrimestre-2019-202'!$A$1:$H$645,3,FALSE)</f>
        <v>9333872.0399999991</v>
      </c>
      <c r="P197" s="68">
        <f>VLOOKUP(A197,'Ensino-2.oQuadrimestre-2019-202'!$A$1:$H$645,4,FALSE)</f>
        <v>2367702.5</v>
      </c>
      <c r="Q197" s="68">
        <f>VLOOKUP(A197,'Ensino-2.oQuadrimestre-2019-202'!$A$1:$H$645,5,FALSE)</f>
        <v>2354110.5</v>
      </c>
      <c r="R197" s="69">
        <f t="shared" si="30"/>
        <v>0.25221156770861414</v>
      </c>
      <c r="S197" s="68">
        <f>VLOOKUP(A197,'Ensino-2.oQuadrimestre-2019-202'!$A$1:$H$645,6,FALSE)</f>
        <v>8762478.5600000005</v>
      </c>
      <c r="T197" s="68">
        <f>VLOOKUP(A197,'Ensino-2.oQuadrimestre-2019-202'!$A$1:$H$645,7,FALSE)</f>
        <v>2801038.3</v>
      </c>
      <c r="U197" s="68">
        <f>VLOOKUP(A197,'Ensino-2.oQuadrimestre-2019-202'!$A$1:$H$645,8,FALSE)</f>
        <v>2625564.94</v>
      </c>
      <c r="V197" s="69">
        <f t="shared" si="31"/>
        <v>0.29963724556034743</v>
      </c>
      <c r="W197" s="70">
        <f t="shared" si="22"/>
        <v>14.907506432985871</v>
      </c>
      <c r="X197" s="71">
        <f t="shared" si="23"/>
        <v>-6.4032887623288888</v>
      </c>
      <c r="Y197" s="71">
        <f t="shared" si="24"/>
        <v>-3.7981154483855613</v>
      </c>
      <c r="Z197" s="72">
        <f t="shared" si="24"/>
        <v>-5.5502324071444278</v>
      </c>
      <c r="AA197" s="70">
        <f t="shared" si="25"/>
        <v>-6.1217196630863464</v>
      </c>
      <c r="AB197" s="70">
        <f t="shared" si="26"/>
        <v>18.301953053645878</v>
      </c>
      <c r="AC197" s="70">
        <f t="shared" si="27"/>
        <v>11.531083184073132</v>
      </c>
    </row>
    <row r="198" spans="1:29" ht="15.75" thickBot="1" x14ac:dyDescent="0.3">
      <c r="A198" s="61">
        <f>VLOOKUP(B198,cod_ibge!$C$2:$D$646,2,FALSE)</f>
        <v>3516606</v>
      </c>
      <c r="B198" s="62" t="s">
        <v>198</v>
      </c>
      <c r="C198" s="63">
        <f>VLOOKUP(A198,'[1]2019completo'!$C$3:$F$646,3,FALSE)</f>
        <v>6548</v>
      </c>
      <c r="D198" s="64" t="str">
        <f>VLOOKUP(A198,'[1]2019completo'!$C$3:$F$646,4,FALSE)</f>
        <v>Pequeno</v>
      </c>
      <c r="E198" s="65">
        <f>VLOOKUP(A198,'RCL 2019'!$A$1:$E$645,5,FALSE)</f>
        <v>23334585.100000001</v>
      </c>
      <c r="F198" s="65">
        <f>VLOOKUP(A198,'RCL 2020'!$A$1:$E$645,5,FALSE)</f>
        <v>25029684.059999999</v>
      </c>
      <c r="G198" s="66">
        <f>VLOOKUP(A198,'Saude-2.oQuadrimestre-2019-2020'!$A$1:$H$645,3,FALSE)</f>
        <v>12872214.050000001</v>
      </c>
      <c r="H198" s="66">
        <f>VLOOKUP(A198,'Saude-2.oQuadrimestre-2019-2020'!$A$1:$H$645,4,FALSE)</f>
        <v>3594308.28</v>
      </c>
      <c r="I198" s="66">
        <f>VLOOKUP(A198,'Saude-2.oQuadrimestre-2019-2020'!$A$1:$H$645,5,FALSE)</f>
        <v>2956818.59</v>
      </c>
      <c r="J198" s="67">
        <f t="shared" si="28"/>
        <v>0.22970551752128451</v>
      </c>
      <c r="K198" s="66">
        <f>VLOOKUP(A198,'Saude-2.oQuadrimestre-2019-2020'!$A$1:$H$645,6,FALSE)</f>
        <v>11152762.5</v>
      </c>
      <c r="L198" s="66">
        <f>VLOOKUP(A198,'Saude-2.oQuadrimestre-2019-2020'!$A$1:$H$645,7,FALSE)</f>
        <v>3659570.25</v>
      </c>
      <c r="M198" s="66">
        <f>VLOOKUP(A198,'Saude-2.oQuadrimestre-2019-2020'!$A$1:$H$645,8,FALSE)</f>
        <v>2690572.11</v>
      </c>
      <c r="N198" s="67">
        <f t="shared" si="29"/>
        <v>0.24124714482174259</v>
      </c>
      <c r="O198" s="68">
        <f>VLOOKUP(A198,'Ensino-2.oQuadrimestre-2019-202'!$A$1:$H$645,3,FALSE)</f>
        <v>13226581.630000001</v>
      </c>
      <c r="P198" s="68">
        <f>VLOOKUP(A198,'Ensino-2.oQuadrimestre-2019-202'!$A$1:$H$645,4,FALSE)</f>
        <v>3583173.28</v>
      </c>
      <c r="Q198" s="68">
        <f>VLOOKUP(A198,'Ensino-2.oQuadrimestre-2019-202'!$A$1:$H$645,5,FALSE)</f>
        <v>3310678.35</v>
      </c>
      <c r="R198" s="69">
        <f t="shared" si="30"/>
        <v>0.25030491192757259</v>
      </c>
      <c r="S198" s="68">
        <f>VLOOKUP(A198,'Ensino-2.oQuadrimestre-2019-202'!$A$1:$H$645,6,FALSE)</f>
        <v>11510720.199999999</v>
      </c>
      <c r="T198" s="68">
        <f>VLOOKUP(A198,'Ensino-2.oQuadrimestre-2019-202'!$A$1:$H$645,7,FALSE)</f>
        <v>3849507.66</v>
      </c>
      <c r="U198" s="68">
        <f>VLOOKUP(A198,'Ensino-2.oQuadrimestre-2019-202'!$A$1:$H$645,8,FALSE)</f>
        <v>3370809.23</v>
      </c>
      <c r="V198" s="69">
        <f t="shared" si="31"/>
        <v>0.29284086238148682</v>
      </c>
      <c r="W198" s="70">
        <f t="shared" si="22"/>
        <v>7.2643201185522557</v>
      </c>
      <c r="X198" s="71">
        <f t="shared" si="23"/>
        <v>-13.357853927234848</v>
      </c>
      <c r="Y198" s="71">
        <f t="shared" si="24"/>
        <v>1.8157031872625073</v>
      </c>
      <c r="Z198" s="72">
        <f t="shared" si="24"/>
        <v>-9.0044915471124654</v>
      </c>
      <c r="AA198" s="70">
        <f t="shared" si="25"/>
        <v>-12.97282607100956</v>
      </c>
      <c r="AB198" s="70">
        <f t="shared" si="26"/>
        <v>7.4329193479585332</v>
      </c>
      <c r="AC198" s="70">
        <f t="shared" si="27"/>
        <v>1.8162706745582786</v>
      </c>
    </row>
    <row r="199" spans="1:29" ht="15.75" thickBot="1" x14ac:dyDescent="0.3">
      <c r="A199" s="61">
        <f>VLOOKUP(B199,cod_ibge!$C$2:$D$646,2,FALSE)</f>
        <v>3516705</v>
      </c>
      <c r="B199" s="62" t="s">
        <v>199</v>
      </c>
      <c r="C199" s="63">
        <f>VLOOKUP(A199,'[1]2019completo'!$C$3:$F$646,3,FALSE)</f>
        <v>44390</v>
      </c>
      <c r="D199" s="64" t="str">
        <f>VLOOKUP(A199,'[1]2019completo'!$C$3:$F$646,4,FALSE)</f>
        <v>Médio</v>
      </c>
      <c r="E199" s="65">
        <f>VLOOKUP(A199,'RCL 2019'!$A$1:$E$645,5,FALSE)</f>
        <v>131233108.31</v>
      </c>
      <c r="F199" s="65">
        <f>VLOOKUP(A199,'RCL 2020'!$A$1:$E$645,5,FALSE)</f>
        <v>146950409.65000001</v>
      </c>
      <c r="G199" s="66">
        <f>VLOOKUP(A199,'Saude-2.oQuadrimestre-2019-2020'!$A$1:$H$645,3,FALSE)</f>
        <v>55955316.729999997</v>
      </c>
      <c r="H199" s="66">
        <f>VLOOKUP(A199,'Saude-2.oQuadrimestre-2019-2020'!$A$1:$H$645,4,FALSE)</f>
        <v>15627999.24</v>
      </c>
      <c r="I199" s="66">
        <f>VLOOKUP(A199,'Saude-2.oQuadrimestre-2019-2020'!$A$1:$H$645,5,FALSE)</f>
        <v>13321722.949999999</v>
      </c>
      <c r="J199" s="67">
        <f t="shared" si="28"/>
        <v>0.23807787585728496</v>
      </c>
      <c r="K199" s="66">
        <f>VLOOKUP(A199,'Saude-2.oQuadrimestre-2019-2020'!$A$1:$H$645,6,FALSE)</f>
        <v>57744873.350000001</v>
      </c>
      <c r="L199" s="66">
        <f>VLOOKUP(A199,'Saude-2.oQuadrimestre-2019-2020'!$A$1:$H$645,7,FALSE)</f>
        <v>19345186.440000001</v>
      </c>
      <c r="M199" s="66">
        <f>VLOOKUP(A199,'Saude-2.oQuadrimestre-2019-2020'!$A$1:$H$645,8,FALSE)</f>
        <v>14724191.109999999</v>
      </c>
      <c r="N199" s="67">
        <f t="shared" si="29"/>
        <v>0.25498698422550092</v>
      </c>
      <c r="O199" s="68">
        <f>VLOOKUP(A199,'Ensino-2.oQuadrimestre-2019-202'!$A$1:$H$645,3,FALSE)</f>
        <v>57136542.009999998</v>
      </c>
      <c r="P199" s="68">
        <f>VLOOKUP(A199,'Ensino-2.oQuadrimestre-2019-202'!$A$1:$H$645,4,FALSE)</f>
        <v>16739937.08</v>
      </c>
      <c r="Q199" s="68">
        <f>VLOOKUP(A199,'Ensino-2.oQuadrimestre-2019-202'!$A$1:$H$645,5,FALSE)</f>
        <v>14919721.41</v>
      </c>
      <c r="R199" s="69">
        <f t="shared" si="30"/>
        <v>0.26112398274625653</v>
      </c>
      <c r="S199" s="68">
        <f>VLOOKUP(A199,'Ensino-2.oQuadrimestre-2019-202'!$A$1:$H$645,6,FALSE)</f>
        <v>58938065.689999998</v>
      </c>
      <c r="T199" s="68">
        <f>VLOOKUP(A199,'Ensino-2.oQuadrimestre-2019-202'!$A$1:$H$645,7,FALSE)</f>
        <v>15654754.529999999</v>
      </c>
      <c r="U199" s="68">
        <f>VLOOKUP(A199,'Ensino-2.oQuadrimestre-2019-202'!$A$1:$H$645,8,FALSE)</f>
        <v>14989460.710000001</v>
      </c>
      <c r="V199" s="69">
        <f t="shared" si="31"/>
        <v>0.25432563038021888</v>
      </c>
      <c r="W199" s="70">
        <f t="shared" ref="W199:W262" si="32">(F199-E199)/E199*100</f>
        <v>11.976628110394563</v>
      </c>
      <c r="X199" s="71">
        <f t="shared" ref="X199:X262" si="33">(K199-G199)/G199*100</f>
        <v>3.1981887058831502</v>
      </c>
      <c r="Y199" s="71">
        <f t="shared" ref="Y199:Z262" si="34">(L199-H199)/H199*100</f>
        <v>23.785432433896133</v>
      </c>
      <c r="Z199" s="72">
        <f t="shared" si="34"/>
        <v>10.527678478706092</v>
      </c>
      <c r="AA199" s="70">
        <f t="shared" ref="AA199:AA262" si="35">(S199-O199)/O199*100</f>
        <v>3.1530148948893304</v>
      </c>
      <c r="AB199" s="70">
        <f t="shared" ref="AB199:AB262" si="36">(T199-P199)/P199*100</f>
        <v>-6.4825963491614322</v>
      </c>
      <c r="AC199" s="70">
        <f t="shared" ref="AC199:AC262" si="37">(U199-Q199)/Q199*100</f>
        <v>0.46743030974598304</v>
      </c>
    </row>
    <row r="200" spans="1:29" ht="15.75" thickBot="1" x14ac:dyDescent="0.3">
      <c r="A200" s="61">
        <f>VLOOKUP(B200,cod_ibge!$C$2:$D$646,2,FALSE)</f>
        <v>3516804</v>
      </c>
      <c r="B200" s="62" t="s">
        <v>200</v>
      </c>
      <c r="C200" s="63">
        <f>VLOOKUP(A200,'[1]2019completo'!$C$3:$F$646,3,FALSE)</f>
        <v>4808</v>
      </c>
      <c r="D200" s="64" t="str">
        <f>VLOOKUP(A200,'[1]2019completo'!$C$3:$F$646,4,FALSE)</f>
        <v>Muito Pequeno</v>
      </c>
      <c r="E200" s="65">
        <f>VLOOKUP(A200,'RCL 2019'!$A$1:$E$645,5,FALSE)</f>
        <v>14761597.42</v>
      </c>
      <c r="F200" s="65">
        <f>VLOOKUP(A200,'RCL 2020'!$A$1:$E$645,5,FALSE)</f>
        <v>16692331.869999999</v>
      </c>
      <c r="G200" s="66">
        <f>VLOOKUP(A200,'Saude-2.oQuadrimestre-2019-2020'!$A$1:$H$645,3,FALSE)</f>
        <v>9233728.9700000007</v>
      </c>
      <c r="H200" s="66">
        <f>VLOOKUP(A200,'Saude-2.oQuadrimestre-2019-2020'!$A$1:$H$645,4,FALSE)</f>
        <v>2350358.2799999998</v>
      </c>
      <c r="I200" s="66">
        <f>VLOOKUP(A200,'Saude-2.oQuadrimestre-2019-2020'!$A$1:$H$645,5,FALSE)</f>
        <v>2092697.57</v>
      </c>
      <c r="J200" s="67">
        <f t="shared" ref="J200:J263" si="38">+I200/G200</f>
        <v>0.22663623513307429</v>
      </c>
      <c r="K200" s="66">
        <f>VLOOKUP(A200,'Saude-2.oQuadrimestre-2019-2020'!$A$1:$H$645,6,FALSE)</f>
        <v>8848257.7100000009</v>
      </c>
      <c r="L200" s="66">
        <f>VLOOKUP(A200,'Saude-2.oQuadrimestre-2019-2020'!$A$1:$H$645,7,FALSE)</f>
        <v>2622570.7400000002</v>
      </c>
      <c r="M200" s="66">
        <f>VLOOKUP(A200,'Saude-2.oQuadrimestre-2019-2020'!$A$1:$H$645,8,FALSE)</f>
        <v>2250713.37</v>
      </c>
      <c r="N200" s="67">
        <f t="shared" ref="N200:N263" si="39">+M200/K200</f>
        <v>0.25436797206486428</v>
      </c>
      <c r="O200" s="68">
        <f>VLOOKUP(A200,'Ensino-2.oQuadrimestre-2019-202'!$A$1:$H$645,3,FALSE)</f>
        <v>9588096.5500000007</v>
      </c>
      <c r="P200" s="68">
        <f>VLOOKUP(A200,'Ensino-2.oQuadrimestre-2019-202'!$A$1:$H$645,4,FALSE)</f>
        <v>2402466.64</v>
      </c>
      <c r="Q200" s="68">
        <f>VLOOKUP(A200,'Ensino-2.oQuadrimestre-2019-202'!$A$1:$H$645,5,FALSE)</f>
        <v>2350268.21</v>
      </c>
      <c r="R200" s="69">
        <f t="shared" ref="R200:R263" si="40">+Q200/O200</f>
        <v>0.24512354435980307</v>
      </c>
      <c r="S200" s="68">
        <f>VLOOKUP(A200,'Ensino-2.oQuadrimestre-2019-202'!$A$1:$H$645,6,FALSE)</f>
        <v>9206215.4100000001</v>
      </c>
      <c r="T200" s="68">
        <f>VLOOKUP(A200,'Ensino-2.oQuadrimestre-2019-202'!$A$1:$H$645,7,FALSE)</f>
        <v>2406518.4900000002</v>
      </c>
      <c r="U200" s="68">
        <f>VLOOKUP(A200,'Ensino-2.oQuadrimestre-2019-202'!$A$1:$H$645,8,FALSE)</f>
        <v>2363838.71</v>
      </c>
      <c r="V200" s="69">
        <f t="shared" ref="V200:V263" si="41">+U200/S200</f>
        <v>0.25676552250041257</v>
      </c>
      <c r="W200" s="70">
        <f t="shared" si="32"/>
        <v>13.079441167959988</v>
      </c>
      <c r="X200" s="71">
        <f t="shared" si="33"/>
        <v>-4.1746001128296033</v>
      </c>
      <c r="Y200" s="71">
        <f t="shared" si="34"/>
        <v>11.581743188532108</v>
      </c>
      <c r="Z200" s="72">
        <f t="shared" si="34"/>
        <v>7.5508187262816024</v>
      </c>
      <c r="AA200" s="70">
        <f t="shared" si="35"/>
        <v>-3.9828670686467018</v>
      </c>
      <c r="AB200" s="70">
        <f t="shared" si="36"/>
        <v>0.16865374663433799</v>
      </c>
      <c r="AC200" s="70">
        <f t="shared" si="37"/>
        <v>0.57740218508933494</v>
      </c>
    </row>
    <row r="201" spans="1:29" ht="15.75" thickBot="1" x14ac:dyDescent="0.3">
      <c r="A201" s="61">
        <f>VLOOKUP(B201,cod_ibge!$C$2:$D$646,2,FALSE)</f>
        <v>3516853</v>
      </c>
      <c r="B201" s="62" t="s">
        <v>201</v>
      </c>
      <c r="C201" s="63">
        <f>VLOOKUP(A201,'[1]2019completo'!$C$3:$F$646,3,FALSE)</f>
        <v>4789</v>
      </c>
      <c r="D201" s="64" t="str">
        <f>VLOOKUP(A201,'[1]2019completo'!$C$3:$F$646,4,FALSE)</f>
        <v>Muito Pequeno</v>
      </c>
      <c r="E201" s="65">
        <f>VLOOKUP(A201,'RCL 2019'!$A$1:$E$645,5,FALSE)</f>
        <v>32960930.940000001</v>
      </c>
      <c r="F201" s="65">
        <f>VLOOKUP(A201,'RCL 2020'!$A$1:$E$645,5,FALSE)</f>
        <v>38536206.659999996</v>
      </c>
      <c r="G201" s="66">
        <f>VLOOKUP(A201,'Saude-2.oQuadrimestre-2019-2020'!$A$1:$H$645,3,FALSE)</f>
        <v>16336109.52</v>
      </c>
      <c r="H201" s="66">
        <f>VLOOKUP(A201,'Saude-2.oQuadrimestre-2019-2020'!$A$1:$H$645,4,FALSE)</f>
        <v>4437158.78</v>
      </c>
      <c r="I201" s="66">
        <f>VLOOKUP(A201,'Saude-2.oQuadrimestre-2019-2020'!$A$1:$H$645,5,FALSE)</f>
        <v>3762968.72</v>
      </c>
      <c r="J201" s="67">
        <f t="shared" si="38"/>
        <v>0.23034668783244056</v>
      </c>
      <c r="K201" s="66">
        <f>VLOOKUP(A201,'Saude-2.oQuadrimestre-2019-2020'!$A$1:$H$645,6,FALSE)</f>
        <v>20918634.620000001</v>
      </c>
      <c r="L201" s="66">
        <f>VLOOKUP(A201,'Saude-2.oQuadrimestre-2019-2020'!$A$1:$H$645,7,FALSE)</f>
        <v>8083046.7199999997</v>
      </c>
      <c r="M201" s="66">
        <f>VLOOKUP(A201,'Saude-2.oQuadrimestre-2019-2020'!$A$1:$H$645,8,FALSE)</f>
        <v>5327093.3499999996</v>
      </c>
      <c r="N201" s="67">
        <f t="shared" si="39"/>
        <v>0.25465779419976309</v>
      </c>
      <c r="O201" s="68">
        <f>VLOOKUP(A201,'Ensino-2.oQuadrimestre-2019-202'!$A$1:$H$645,3,FALSE)</f>
        <v>16690477.1</v>
      </c>
      <c r="P201" s="68">
        <f>VLOOKUP(A201,'Ensino-2.oQuadrimestre-2019-202'!$A$1:$H$645,4,FALSE)</f>
        <v>5543650.29</v>
      </c>
      <c r="Q201" s="68">
        <f>VLOOKUP(A201,'Ensino-2.oQuadrimestre-2019-202'!$A$1:$H$645,5,FALSE)</f>
        <v>4180301.71</v>
      </c>
      <c r="R201" s="69">
        <f t="shared" si="40"/>
        <v>0.25046028851985302</v>
      </c>
      <c r="S201" s="68">
        <f>VLOOKUP(A201,'Ensino-2.oQuadrimestre-2019-202'!$A$1:$H$645,6,FALSE)</f>
        <v>21414215.09</v>
      </c>
      <c r="T201" s="68">
        <f>VLOOKUP(A201,'Ensino-2.oQuadrimestre-2019-202'!$A$1:$H$645,7,FALSE)</f>
        <v>6141490.2199999997</v>
      </c>
      <c r="U201" s="68">
        <f>VLOOKUP(A201,'Ensino-2.oQuadrimestre-2019-202'!$A$1:$H$645,8,FALSE)</f>
        <v>5035911.05</v>
      </c>
      <c r="V201" s="69">
        <f t="shared" si="41"/>
        <v>0.23516673521933881</v>
      </c>
      <c r="W201" s="70">
        <f t="shared" si="32"/>
        <v>16.914800525958672</v>
      </c>
      <c r="X201" s="71">
        <f t="shared" si="33"/>
        <v>28.051508190427469</v>
      </c>
      <c r="Y201" s="71">
        <f t="shared" si="34"/>
        <v>82.167173201766715</v>
      </c>
      <c r="Z201" s="72">
        <f t="shared" si="34"/>
        <v>41.566240550625658</v>
      </c>
      <c r="AA201" s="70">
        <f t="shared" si="35"/>
        <v>28.301994974128093</v>
      </c>
      <c r="AB201" s="70">
        <f t="shared" si="36"/>
        <v>10.784228779337372</v>
      </c>
      <c r="AC201" s="70">
        <f t="shared" si="37"/>
        <v>20.467645623597821</v>
      </c>
    </row>
    <row r="202" spans="1:29" ht="15.75" thickBot="1" x14ac:dyDescent="0.3">
      <c r="A202" s="61">
        <f>VLOOKUP(B202,cod_ibge!$C$2:$D$646,2,FALSE)</f>
        <v>3516903</v>
      </c>
      <c r="B202" s="62" t="s">
        <v>202</v>
      </c>
      <c r="C202" s="63">
        <f>VLOOKUP(A202,'[1]2019completo'!$C$3:$F$646,3,FALSE)</f>
        <v>10869</v>
      </c>
      <c r="D202" s="64" t="str">
        <f>VLOOKUP(A202,'[1]2019completo'!$C$3:$F$646,4,FALSE)</f>
        <v>Pequeno</v>
      </c>
      <c r="E202" s="65">
        <f>VLOOKUP(A202,'RCL 2019'!$A$1:$E$645,5,FALSE)</f>
        <v>37167914.719999999</v>
      </c>
      <c r="F202" s="65">
        <f>VLOOKUP(A202,'RCL 2020'!$A$1:$E$645,5,FALSE)</f>
        <v>44192127.899999999</v>
      </c>
      <c r="G202" s="66">
        <f>VLOOKUP(A202,'Saude-2.oQuadrimestre-2019-2020'!$A$1:$H$645,3,FALSE)</f>
        <v>19795925.829999998</v>
      </c>
      <c r="H202" s="66">
        <f>VLOOKUP(A202,'Saude-2.oQuadrimestre-2019-2020'!$A$1:$H$645,4,FALSE)</f>
        <v>5196648.1399999997</v>
      </c>
      <c r="I202" s="66">
        <f>VLOOKUP(A202,'Saude-2.oQuadrimestre-2019-2020'!$A$1:$H$645,5,FALSE)</f>
        <v>4794806.55</v>
      </c>
      <c r="J202" s="67">
        <f t="shared" si="38"/>
        <v>0.24221178595919199</v>
      </c>
      <c r="K202" s="66">
        <f>VLOOKUP(A202,'Saude-2.oQuadrimestre-2019-2020'!$A$1:$H$645,6,FALSE)</f>
        <v>20554623.16</v>
      </c>
      <c r="L202" s="66">
        <f>VLOOKUP(A202,'Saude-2.oQuadrimestre-2019-2020'!$A$1:$H$645,7,FALSE)</f>
        <v>4362168.6900000004</v>
      </c>
      <c r="M202" s="66">
        <f>VLOOKUP(A202,'Saude-2.oQuadrimestre-2019-2020'!$A$1:$H$645,8,FALSE)</f>
        <v>4027520.98</v>
      </c>
      <c r="N202" s="67">
        <f t="shared" si="39"/>
        <v>0.19594234098330218</v>
      </c>
      <c r="O202" s="68">
        <f>VLOOKUP(A202,'Ensino-2.oQuadrimestre-2019-202'!$A$1:$H$645,3,FALSE)</f>
        <v>20268415.940000001</v>
      </c>
      <c r="P202" s="68">
        <f>VLOOKUP(A202,'Ensino-2.oQuadrimestre-2019-202'!$A$1:$H$645,4,FALSE)</f>
        <v>4954171.9400000004</v>
      </c>
      <c r="Q202" s="68">
        <f>VLOOKUP(A202,'Ensino-2.oQuadrimestre-2019-202'!$A$1:$H$645,5,FALSE)</f>
        <v>4839730.09</v>
      </c>
      <c r="R202" s="69">
        <f t="shared" si="40"/>
        <v>0.23878186160807591</v>
      </c>
      <c r="S202" s="68">
        <f>VLOOKUP(A202,'Ensino-2.oQuadrimestre-2019-202'!$A$1:$H$645,6,FALSE)</f>
        <v>21031900.100000001</v>
      </c>
      <c r="T202" s="68">
        <f>VLOOKUP(A202,'Ensino-2.oQuadrimestre-2019-202'!$A$1:$H$645,7,FALSE)</f>
        <v>5134651.87</v>
      </c>
      <c r="U202" s="68">
        <f>VLOOKUP(A202,'Ensino-2.oQuadrimestre-2019-202'!$A$1:$H$645,8,FALSE)</f>
        <v>4978915.66</v>
      </c>
      <c r="V202" s="69">
        <f t="shared" si="41"/>
        <v>0.23673161418259112</v>
      </c>
      <c r="W202" s="70">
        <f t="shared" si="32"/>
        <v>18.898593673914888</v>
      </c>
      <c r="X202" s="71">
        <f t="shared" si="33"/>
        <v>3.8325933149851674</v>
      </c>
      <c r="Y202" s="71">
        <f t="shared" si="34"/>
        <v>-16.058032553268063</v>
      </c>
      <c r="Z202" s="72">
        <f t="shared" si="34"/>
        <v>-16.00243017103578</v>
      </c>
      <c r="AA202" s="70">
        <f t="shared" si="35"/>
        <v>3.7668664500477984</v>
      </c>
      <c r="AB202" s="70">
        <f t="shared" si="36"/>
        <v>3.6429888220633635</v>
      </c>
      <c r="AC202" s="70">
        <f t="shared" si="37"/>
        <v>2.8758952960535926</v>
      </c>
    </row>
    <row r="203" spans="1:29" ht="15.75" thickBot="1" x14ac:dyDescent="0.3">
      <c r="A203" s="61">
        <f>VLOOKUP(B203,cod_ibge!$C$2:$D$646,2,FALSE)</f>
        <v>3517000</v>
      </c>
      <c r="B203" s="62" t="s">
        <v>203</v>
      </c>
      <c r="C203" s="63">
        <f>VLOOKUP(A203,'[1]2019completo'!$C$3:$F$646,3,FALSE)</f>
        <v>11409</v>
      </c>
      <c r="D203" s="64" t="str">
        <f>VLOOKUP(A203,'[1]2019completo'!$C$3:$F$646,4,FALSE)</f>
        <v>Pequeno</v>
      </c>
      <c r="E203" s="65">
        <f>VLOOKUP(A203,'RCL 2019'!$A$1:$E$645,5,FALSE)</f>
        <v>28877071.91</v>
      </c>
      <c r="F203" s="65">
        <f>VLOOKUP(A203,'RCL 2020'!$A$1:$E$645,5,FALSE)</f>
        <v>32641532.559999999</v>
      </c>
      <c r="G203" s="66">
        <f>VLOOKUP(A203,'Saude-2.oQuadrimestre-2019-2020'!$A$1:$H$645,3,FALSE)</f>
        <v>16834205.359999999</v>
      </c>
      <c r="H203" s="66">
        <f>VLOOKUP(A203,'Saude-2.oQuadrimestre-2019-2020'!$A$1:$H$645,4,FALSE)</f>
        <v>4510745.79</v>
      </c>
      <c r="I203" s="66">
        <f>VLOOKUP(A203,'Saude-2.oQuadrimestre-2019-2020'!$A$1:$H$645,5,FALSE)</f>
        <v>3518347.15</v>
      </c>
      <c r="J203" s="67">
        <f t="shared" si="38"/>
        <v>0.20899989484267525</v>
      </c>
      <c r="K203" s="66">
        <f>VLOOKUP(A203,'Saude-2.oQuadrimestre-2019-2020'!$A$1:$H$645,6,FALSE)</f>
        <v>16277875.630000001</v>
      </c>
      <c r="L203" s="66">
        <f>VLOOKUP(A203,'Saude-2.oQuadrimestre-2019-2020'!$A$1:$H$645,7,FALSE)</f>
        <v>4167636.91</v>
      </c>
      <c r="M203" s="66">
        <f>VLOOKUP(A203,'Saude-2.oQuadrimestre-2019-2020'!$A$1:$H$645,8,FALSE)</f>
        <v>3318050.93</v>
      </c>
      <c r="N203" s="67">
        <f t="shared" si="39"/>
        <v>0.20383808092776293</v>
      </c>
      <c r="O203" s="68">
        <f>VLOOKUP(A203,'Ensino-2.oQuadrimestre-2019-202'!$A$1:$H$645,3,FALSE)</f>
        <v>17306695.469999999</v>
      </c>
      <c r="P203" s="68">
        <f>VLOOKUP(A203,'Ensino-2.oQuadrimestre-2019-202'!$A$1:$H$645,4,FALSE)</f>
        <v>5399978.8700000001</v>
      </c>
      <c r="Q203" s="68">
        <f>VLOOKUP(A203,'Ensino-2.oQuadrimestre-2019-202'!$A$1:$H$645,5,FALSE)</f>
        <v>5144225.5999999996</v>
      </c>
      <c r="R203" s="69">
        <f t="shared" si="40"/>
        <v>0.29723904305805643</v>
      </c>
      <c r="S203" s="68">
        <f>VLOOKUP(A203,'Ensino-2.oQuadrimestre-2019-202'!$A$1:$H$645,6,FALSE)</f>
        <v>16755152.57</v>
      </c>
      <c r="T203" s="68">
        <f>VLOOKUP(A203,'Ensino-2.oQuadrimestre-2019-202'!$A$1:$H$645,7,FALSE)</f>
        <v>5501184.46</v>
      </c>
      <c r="U203" s="68">
        <f>VLOOKUP(A203,'Ensino-2.oQuadrimestre-2019-202'!$A$1:$H$645,8,FALSE)</f>
        <v>5116067.1900000004</v>
      </c>
      <c r="V203" s="69">
        <f t="shared" si="41"/>
        <v>0.30534291876042285</v>
      </c>
      <c r="W203" s="70">
        <f t="shared" si="32"/>
        <v>13.036157757727448</v>
      </c>
      <c r="X203" s="71">
        <f t="shared" si="33"/>
        <v>-3.3047578908708206</v>
      </c>
      <c r="Y203" s="71">
        <f t="shared" si="34"/>
        <v>-7.6064778636084451</v>
      </c>
      <c r="Z203" s="72">
        <f t="shared" si="34"/>
        <v>-5.6929066820481244</v>
      </c>
      <c r="AA203" s="70">
        <f t="shared" si="35"/>
        <v>-3.1868758594386857</v>
      </c>
      <c r="AB203" s="70">
        <f t="shared" si="36"/>
        <v>1.874184926208792</v>
      </c>
      <c r="AC203" s="70">
        <f t="shared" si="37"/>
        <v>-0.54737898742230939</v>
      </c>
    </row>
    <row r="204" spans="1:29" ht="15.75" thickBot="1" x14ac:dyDescent="0.3">
      <c r="A204" s="61">
        <f>VLOOKUP(B204,cod_ibge!$C$2:$D$646,2,FALSE)</f>
        <v>3517109</v>
      </c>
      <c r="B204" s="62" t="s">
        <v>204</v>
      </c>
      <c r="C204" s="63">
        <f>VLOOKUP(A204,'[1]2019completo'!$C$3:$F$646,3,FALSE)</f>
        <v>4815</v>
      </c>
      <c r="D204" s="64" t="str">
        <f>VLOOKUP(A204,'[1]2019completo'!$C$3:$F$646,4,FALSE)</f>
        <v>Muito Pequeno</v>
      </c>
      <c r="E204" s="65">
        <f>VLOOKUP(A204,'RCL 2019'!$A$1:$E$645,5,FALSE)</f>
        <v>19989813.02</v>
      </c>
      <c r="F204" s="65">
        <f>VLOOKUP(A204,'RCL 2020'!$A$1:$E$645,5,FALSE)</f>
        <v>22589587.760000002</v>
      </c>
      <c r="G204" s="66">
        <f>VLOOKUP(A204,'Saude-2.oQuadrimestre-2019-2020'!$A$1:$H$645,3,FALSE)</f>
        <v>11848924.52</v>
      </c>
      <c r="H204" s="66">
        <f>VLOOKUP(A204,'Saude-2.oQuadrimestre-2019-2020'!$A$1:$H$645,4,FALSE)</f>
        <v>2967098.75</v>
      </c>
      <c r="I204" s="66">
        <f>VLOOKUP(A204,'Saude-2.oQuadrimestre-2019-2020'!$A$1:$H$645,5,FALSE)</f>
        <v>2932574.44</v>
      </c>
      <c r="J204" s="67">
        <f t="shared" si="38"/>
        <v>0.24749709858055541</v>
      </c>
      <c r="K204" s="66">
        <f>VLOOKUP(A204,'Saude-2.oQuadrimestre-2019-2020'!$A$1:$H$645,6,FALSE)</f>
        <v>10844253.16</v>
      </c>
      <c r="L204" s="66">
        <f>VLOOKUP(A204,'Saude-2.oQuadrimestre-2019-2020'!$A$1:$H$645,7,FALSE)</f>
        <v>2662607.16</v>
      </c>
      <c r="M204" s="66">
        <f>VLOOKUP(A204,'Saude-2.oQuadrimestre-2019-2020'!$A$1:$H$645,8,FALSE)</f>
        <v>2507353.16</v>
      </c>
      <c r="N204" s="67">
        <f t="shared" si="39"/>
        <v>0.23121492305699731</v>
      </c>
      <c r="O204" s="68">
        <f>VLOOKUP(A204,'Ensino-2.oQuadrimestre-2019-202'!$A$1:$H$645,3,FALSE)</f>
        <v>12203292.1</v>
      </c>
      <c r="P204" s="68">
        <f>VLOOKUP(A204,'Ensino-2.oQuadrimestre-2019-202'!$A$1:$H$645,4,FALSE)</f>
        <v>3428890.29</v>
      </c>
      <c r="Q204" s="68">
        <f>VLOOKUP(A204,'Ensino-2.oQuadrimestre-2019-202'!$A$1:$H$645,5,FALSE)</f>
        <v>3225780.96</v>
      </c>
      <c r="R204" s="69">
        <f t="shared" si="40"/>
        <v>0.2643369456017528</v>
      </c>
      <c r="S204" s="68">
        <f>VLOOKUP(A204,'Ensino-2.oQuadrimestre-2019-202'!$A$1:$H$645,6,FALSE)</f>
        <v>11202210.859999999</v>
      </c>
      <c r="T204" s="68">
        <f>VLOOKUP(A204,'Ensino-2.oQuadrimestre-2019-202'!$A$1:$H$645,7,FALSE)</f>
        <v>3301650.78</v>
      </c>
      <c r="U204" s="68">
        <f>VLOOKUP(A204,'Ensino-2.oQuadrimestre-2019-202'!$A$1:$H$645,8,FALSE)</f>
        <v>2917149.62</v>
      </c>
      <c r="V204" s="69">
        <f t="shared" si="41"/>
        <v>0.26040838335014166</v>
      </c>
      <c r="W204" s="70">
        <f t="shared" si="32"/>
        <v>13.005498037419871</v>
      </c>
      <c r="X204" s="71">
        <f t="shared" si="33"/>
        <v>-8.4790088611350143</v>
      </c>
      <c r="Y204" s="71">
        <f t="shared" si="34"/>
        <v>-10.262266801871689</v>
      </c>
      <c r="Z204" s="72">
        <f t="shared" si="34"/>
        <v>-14.499931329961392</v>
      </c>
      <c r="AA204" s="70">
        <f t="shared" si="35"/>
        <v>-8.2033703020187509</v>
      </c>
      <c r="AB204" s="70">
        <f t="shared" si="36"/>
        <v>-3.7108072652858266</v>
      </c>
      <c r="AC204" s="70">
        <f t="shared" si="37"/>
        <v>-9.5676471473748119</v>
      </c>
    </row>
    <row r="205" spans="1:29" ht="15.75" thickBot="1" x14ac:dyDescent="0.3">
      <c r="A205" s="61">
        <f>VLOOKUP(B205,cod_ibge!$C$2:$D$646,2,FALSE)</f>
        <v>3517208</v>
      </c>
      <c r="B205" s="62" t="s">
        <v>205</v>
      </c>
      <c r="C205" s="63">
        <f>VLOOKUP(A205,'[1]2019completo'!$C$3:$F$646,3,FALSE)</f>
        <v>12168</v>
      </c>
      <c r="D205" s="64" t="str">
        <f>VLOOKUP(A205,'[1]2019completo'!$C$3:$F$646,4,FALSE)</f>
        <v>Pequeno</v>
      </c>
      <c r="E205" s="65">
        <f>VLOOKUP(A205,'RCL 2019'!$A$1:$E$645,5,FALSE)</f>
        <v>32668462.649999999</v>
      </c>
      <c r="F205" s="65">
        <f>VLOOKUP(A205,'RCL 2020'!$A$1:$E$645,5,FALSE)</f>
        <v>36594510.399999999</v>
      </c>
      <c r="G205" s="66">
        <f>VLOOKUP(A205,'Saude-2.oQuadrimestre-2019-2020'!$A$1:$H$645,3,FALSE)</f>
        <v>16439998.41</v>
      </c>
      <c r="H205" s="66">
        <f>VLOOKUP(A205,'Saude-2.oQuadrimestre-2019-2020'!$A$1:$H$645,4,FALSE)</f>
        <v>4092622.81</v>
      </c>
      <c r="I205" s="66">
        <f>VLOOKUP(A205,'Saude-2.oQuadrimestre-2019-2020'!$A$1:$H$645,5,FALSE)</f>
        <v>3882468.75</v>
      </c>
      <c r="J205" s="67">
        <f t="shared" si="38"/>
        <v>0.23615992247532097</v>
      </c>
      <c r="K205" s="66">
        <f>VLOOKUP(A205,'Saude-2.oQuadrimestre-2019-2020'!$A$1:$H$645,6,FALSE)</f>
        <v>16622457.35</v>
      </c>
      <c r="L205" s="66">
        <f>VLOOKUP(A205,'Saude-2.oQuadrimestre-2019-2020'!$A$1:$H$645,7,FALSE)</f>
        <v>4480452.8499999996</v>
      </c>
      <c r="M205" s="66">
        <f>VLOOKUP(A205,'Saude-2.oQuadrimestre-2019-2020'!$A$1:$H$645,8,FALSE)</f>
        <v>4378398.7199999997</v>
      </c>
      <c r="N205" s="67">
        <f t="shared" si="39"/>
        <v>0.263402614174853</v>
      </c>
      <c r="O205" s="68">
        <f>VLOOKUP(A205,'Ensino-2.oQuadrimestre-2019-202'!$A$1:$H$645,3,FALSE)</f>
        <v>16912488.52</v>
      </c>
      <c r="P205" s="68">
        <f>VLOOKUP(A205,'Ensino-2.oQuadrimestre-2019-202'!$A$1:$H$645,4,FALSE)</f>
        <v>4744860.9000000004</v>
      </c>
      <c r="Q205" s="68">
        <f>VLOOKUP(A205,'Ensino-2.oQuadrimestre-2019-202'!$A$1:$H$645,5,FALSE)</f>
        <v>4710814.5</v>
      </c>
      <c r="R205" s="69">
        <f t="shared" si="40"/>
        <v>0.27854058818305705</v>
      </c>
      <c r="S205" s="68">
        <f>VLOOKUP(A205,'Ensino-2.oQuadrimestre-2019-202'!$A$1:$H$645,6,FALSE)</f>
        <v>17099734.289999999</v>
      </c>
      <c r="T205" s="68">
        <f>VLOOKUP(A205,'Ensino-2.oQuadrimestre-2019-202'!$A$1:$H$645,7,FALSE)</f>
        <v>4809798.87</v>
      </c>
      <c r="U205" s="68">
        <f>VLOOKUP(A205,'Ensino-2.oQuadrimestre-2019-202'!$A$1:$H$645,8,FALSE)</f>
        <v>4772300.0999999996</v>
      </c>
      <c r="V205" s="69">
        <f t="shared" si="41"/>
        <v>0.27908621380104498</v>
      </c>
      <c r="W205" s="70">
        <f t="shared" si="32"/>
        <v>12.017852789898578</v>
      </c>
      <c r="X205" s="71">
        <f t="shared" si="33"/>
        <v>1.1098476742492547</v>
      </c>
      <c r="Y205" s="71">
        <f t="shared" si="34"/>
        <v>9.4763201498160914</v>
      </c>
      <c r="Z205" s="72">
        <f t="shared" si="34"/>
        <v>12.773572742858516</v>
      </c>
      <c r="AA205" s="70">
        <f t="shared" si="35"/>
        <v>1.1071449939408418</v>
      </c>
      <c r="AB205" s="70">
        <f t="shared" si="36"/>
        <v>1.3685958633687183</v>
      </c>
      <c r="AC205" s="70">
        <f t="shared" si="37"/>
        <v>1.3052010432590717</v>
      </c>
    </row>
    <row r="206" spans="1:29" ht="15.75" thickBot="1" x14ac:dyDescent="0.3">
      <c r="A206" s="61">
        <f>VLOOKUP(B206,cod_ibge!$C$2:$D$646,2,FALSE)</f>
        <v>3517307</v>
      </c>
      <c r="B206" s="62" t="s">
        <v>206</v>
      </c>
      <c r="C206" s="63">
        <f>VLOOKUP(A206,'[1]2019completo'!$C$3:$F$646,3,FALSE)</f>
        <v>5765</v>
      </c>
      <c r="D206" s="64" t="str">
        <f>VLOOKUP(A206,'[1]2019completo'!$C$3:$F$646,4,FALSE)</f>
        <v>Pequeno</v>
      </c>
      <c r="E206" s="65">
        <f>VLOOKUP(A206,'RCL 2019'!$A$1:$E$645,5,FALSE)</f>
        <v>20297407.890000001</v>
      </c>
      <c r="F206" s="65">
        <f>VLOOKUP(A206,'RCL 2020'!$A$1:$E$645,5,FALSE)</f>
        <v>19650074.609999999</v>
      </c>
      <c r="G206" s="66">
        <f>VLOOKUP(A206,'Saude-2.oQuadrimestre-2019-2020'!$A$1:$H$645,3,FALSE)</f>
        <v>10268073.720000001</v>
      </c>
      <c r="H206" s="66">
        <f>VLOOKUP(A206,'Saude-2.oQuadrimestre-2019-2020'!$A$1:$H$645,4,FALSE)</f>
        <v>2883076.11</v>
      </c>
      <c r="I206" s="66">
        <f>VLOOKUP(A206,'Saude-2.oQuadrimestre-2019-2020'!$A$1:$H$645,5,FALSE)</f>
        <v>2855568.12</v>
      </c>
      <c r="J206" s="67">
        <f t="shared" si="38"/>
        <v>0.27810163793798703</v>
      </c>
      <c r="K206" s="66">
        <f>VLOOKUP(A206,'Saude-2.oQuadrimestre-2019-2020'!$A$1:$H$645,6,FALSE)</f>
        <v>9352521.1699999999</v>
      </c>
      <c r="L206" s="66">
        <f>VLOOKUP(A206,'Saude-2.oQuadrimestre-2019-2020'!$A$1:$H$645,7,FALSE)</f>
        <v>2765632.79</v>
      </c>
      <c r="M206" s="66">
        <f>VLOOKUP(A206,'Saude-2.oQuadrimestre-2019-2020'!$A$1:$H$645,8,FALSE)</f>
        <v>2762032.79</v>
      </c>
      <c r="N206" s="67">
        <f t="shared" si="39"/>
        <v>0.29532494391563086</v>
      </c>
      <c r="O206" s="68">
        <f>VLOOKUP(A206,'Ensino-2.oQuadrimestre-2019-202'!$A$1:$H$645,3,FALSE)</f>
        <v>10268073.720000001</v>
      </c>
      <c r="P206" s="68">
        <f>VLOOKUP(A206,'Ensino-2.oQuadrimestre-2019-202'!$A$1:$H$645,4,FALSE)</f>
        <v>3265145.62</v>
      </c>
      <c r="Q206" s="68">
        <f>VLOOKUP(A206,'Ensino-2.oQuadrimestre-2019-202'!$A$1:$H$645,5,FALSE)</f>
        <v>3248964.21</v>
      </c>
      <c r="R206" s="69">
        <f t="shared" si="40"/>
        <v>0.31641418815212791</v>
      </c>
      <c r="S206" s="68">
        <f>VLOOKUP(A206,'Ensino-2.oQuadrimestre-2019-202'!$A$1:$H$645,6,FALSE)</f>
        <v>9352521.1699999999</v>
      </c>
      <c r="T206" s="68">
        <f>VLOOKUP(A206,'Ensino-2.oQuadrimestre-2019-202'!$A$1:$H$645,7,FALSE)</f>
        <v>2439082.0499999998</v>
      </c>
      <c r="U206" s="68">
        <f>VLOOKUP(A206,'Ensino-2.oQuadrimestre-2019-202'!$A$1:$H$645,8,FALSE)</f>
        <v>2439082.0499999998</v>
      </c>
      <c r="V206" s="69">
        <f t="shared" si="41"/>
        <v>0.26079406885747791</v>
      </c>
      <c r="W206" s="70">
        <f t="shared" si="32"/>
        <v>-3.1892411262963547</v>
      </c>
      <c r="X206" s="71">
        <f t="shared" si="33"/>
        <v>-8.9164976310668784</v>
      </c>
      <c r="Y206" s="70">
        <f t="shared" si="34"/>
        <v>-4.073542130665424</v>
      </c>
      <c r="Z206" s="72">
        <f t="shared" si="34"/>
        <v>-3.2755418911176268</v>
      </c>
      <c r="AA206" s="70">
        <f t="shared" si="35"/>
        <v>-8.9164976310668784</v>
      </c>
      <c r="AB206" s="70">
        <f t="shared" si="36"/>
        <v>-25.299440396780842</v>
      </c>
      <c r="AC206" s="70">
        <f t="shared" si="37"/>
        <v>-24.92739555293532</v>
      </c>
    </row>
    <row r="207" spans="1:29" ht="15.75" thickBot="1" x14ac:dyDescent="0.3">
      <c r="A207" s="61">
        <f>VLOOKUP(B207,cod_ibge!$C$2:$D$646,2,FALSE)</f>
        <v>3517406</v>
      </c>
      <c r="B207" s="62" t="s">
        <v>207</v>
      </c>
      <c r="C207" s="63">
        <f>VLOOKUP(A207,'[1]2019completo'!$C$3:$F$646,3,FALSE)</f>
        <v>40790</v>
      </c>
      <c r="D207" s="64" t="str">
        <f>VLOOKUP(A207,'[1]2019completo'!$C$3:$F$646,4,FALSE)</f>
        <v>Médio</v>
      </c>
      <c r="E207" s="65">
        <f>VLOOKUP(A207,'RCL 2019'!$A$1:$E$645,5,FALSE)</f>
        <v>159924204.87</v>
      </c>
      <c r="F207" s="65">
        <f>VLOOKUP(A207,'RCL 2020'!$A$1:$E$645,5,FALSE)</f>
        <v>174279117.78</v>
      </c>
      <c r="G207" s="66">
        <f>VLOOKUP(A207,'Saude-2.oQuadrimestre-2019-2020'!$A$1:$H$645,3,FALSE)</f>
        <v>88106275.790000007</v>
      </c>
      <c r="H207" s="66">
        <f>VLOOKUP(A207,'Saude-2.oQuadrimestre-2019-2020'!$A$1:$H$645,4,FALSE)</f>
        <v>21887782.890000001</v>
      </c>
      <c r="I207" s="66">
        <f>VLOOKUP(A207,'Saude-2.oQuadrimestre-2019-2020'!$A$1:$H$645,5,FALSE)</f>
        <v>19876127.370000001</v>
      </c>
      <c r="J207" s="67">
        <f t="shared" si="38"/>
        <v>0.22559264015851099</v>
      </c>
      <c r="K207" s="66">
        <f>VLOOKUP(A207,'Saude-2.oQuadrimestre-2019-2020'!$A$1:$H$645,6,FALSE)</f>
        <v>83368791.049999997</v>
      </c>
      <c r="L207" s="66">
        <f>VLOOKUP(A207,'Saude-2.oQuadrimestre-2019-2020'!$A$1:$H$645,7,FALSE)</f>
        <v>23405099.239999998</v>
      </c>
      <c r="M207" s="66">
        <f>VLOOKUP(A207,'Saude-2.oQuadrimestre-2019-2020'!$A$1:$H$645,8,FALSE)</f>
        <v>20043146.84</v>
      </c>
      <c r="N207" s="67">
        <f t="shared" si="39"/>
        <v>0.24041546707783285</v>
      </c>
      <c r="O207" s="68">
        <f>VLOOKUP(A207,'Ensino-2.oQuadrimestre-2019-202'!$A$1:$H$645,3,FALSE)</f>
        <v>89169378.540000007</v>
      </c>
      <c r="P207" s="68">
        <f>VLOOKUP(A207,'Ensino-2.oQuadrimestre-2019-202'!$A$1:$H$645,4,FALSE)</f>
        <v>25198015.649999999</v>
      </c>
      <c r="Q207" s="68">
        <f>VLOOKUP(A207,'Ensino-2.oQuadrimestre-2019-202'!$A$1:$H$645,5,FALSE)</f>
        <v>23043967.710000001</v>
      </c>
      <c r="R207" s="69">
        <f t="shared" si="40"/>
        <v>0.25842916130297838</v>
      </c>
      <c r="S207" s="68">
        <f>VLOOKUP(A207,'Ensino-2.oQuadrimestre-2019-202'!$A$1:$H$645,6,FALSE)</f>
        <v>84442664.150000006</v>
      </c>
      <c r="T207" s="68">
        <f>VLOOKUP(A207,'Ensino-2.oQuadrimestre-2019-202'!$A$1:$H$645,7,FALSE)</f>
        <v>25895497.640000001</v>
      </c>
      <c r="U207" s="68">
        <f>VLOOKUP(A207,'Ensino-2.oQuadrimestre-2019-202'!$A$1:$H$645,8,FALSE)</f>
        <v>23603258.34</v>
      </c>
      <c r="V207" s="69">
        <f t="shared" si="41"/>
        <v>0.27951816273906605</v>
      </c>
      <c r="W207" s="70">
        <f t="shared" si="32"/>
        <v>8.9760727099871396</v>
      </c>
      <c r="X207" s="71">
        <f t="shared" si="33"/>
        <v>-5.3770116799531209</v>
      </c>
      <c r="Y207" s="71">
        <f t="shared" si="34"/>
        <v>6.9322523785322403</v>
      </c>
      <c r="Z207" s="72">
        <f t="shared" si="34"/>
        <v>0.84030187013235458</v>
      </c>
      <c r="AA207" s="70">
        <f t="shared" si="35"/>
        <v>-5.3008268840627499</v>
      </c>
      <c r="AB207" s="70">
        <f t="shared" si="36"/>
        <v>2.7680036384134956</v>
      </c>
      <c r="AC207" s="70">
        <f t="shared" si="37"/>
        <v>2.4270587298093336</v>
      </c>
    </row>
    <row r="208" spans="1:29" ht="15.75" thickBot="1" x14ac:dyDescent="0.3">
      <c r="A208" s="61">
        <f>VLOOKUP(B208,cod_ibge!$C$2:$D$646,2,FALSE)</f>
        <v>3517505</v>
      </c>
      <c r="B208" s="62" t="s">
        <v>208</v>
      </c>
      <c r="C208" s="63">
        <f>VLOOKUP(A208,'[1]2019completo'!$C$3:$F$646,3,FALSE)</f>
        <v>21454</v>
      </c>
      <c r="D208" s="64" t="str">
        <f>VLOOKUP(A208,'[1]2019completo'!$C$3:$F$646,4,FALSE)</f>
        <v>Médio</v>
      </c>
      <c r="E208" s="65">
        <f>VLOOKUP(A208,'RCL 2019'!$A$1:$E$645,5,FALSE)</f>
        <v>63412609.060000002</v>
      </c>
      <c r="F208" s="65">
        <f>VLOOKUP(A208,'RCL 2020'!$A$1:$E$645,5,FALSE)</f>
        <v>70803365.079999998</v>
      </c>
      <c r="G208" s="66">
        <f>VLOOKUP(A208,'Saude-2.oQuadrimestre-2019-2020'!$A$1:$H$645,3,FALSE)</f>
        <v>30041016.640000001</v>
      </c>
      <c r="H208" s="66">
        <f>VLOOKUP(A208,'Saude-2.oQuadrimestre-2019-2020'!$A$1:$H$645,4,FALSE)</f>
        <v>8902721.9000000004</v>
      </c>
      <c r="I208" s="66">
        <f>VLOOKUP(A208,'Saude-2.oQuadrimestre-2019-2020'!$A$1:$H$645,5,FALSE)</f>
        <v>7930101.71</v>
      </c>
      <c r="J208" s="67">
        <f t="shared" si="38"/>
        <v>0.26397581030733053</v>
      </c>
      <c r="K208" s="66">
        <f>VLOOKUP(A208,'Saude-2.oQuadrimestre-2019-2020'!$A$1:$H$645,6,FALSE)</f>
        <v>29716873.75</v>
      </c>
      <c r="L208" s="66">
        <f>VLOOKUP(A208,'Saude-2.oQuadrimestre-2019-2020'!$A$1:$H$645,7,FALSE)</f>
        <v>11520075.560000001</v>
      </c>
      <c r="M208" s="66">
        <f>VLOOKUP(A208,'Saude-2.oQuadrimestre-2019-2020'!$A$1:$H$645,8,FALSE)</f>
        <v>9256872.5299999993</v>
      </c>
      <c r="N208" s="67">
        <f t="shared" si="39"/>
        <v>0.31150223296957674</v>
      </c>
      <c r="O208" s="68">
        <f>VLOOKUP(A208,'Ensino-2.oQuadrimestre-2019-202'!$A$1:$H$645,3,FALSE)</f>
        <v>30749751.809999999</v>
      </c>
      <c r="P208" s="68">
        <f>VLOOKUP(A208,'Ensino-2.oQuadrimestre-2019-202'!$A$1:$H$645,4,FALSE)</f>
        <v>9566165.1400000006</v>
      </c>
      <c r="Q208" s="68">
        <f>VLOOKUP(A208,'Ensino-2.oQuadrimestre-2019-202'!$A$1:$H$645,5,FALSE)</f>
        <v>8394615.7599999998</v>
      </c>
      <c r="R208" s="69">
        <f t="shared" si="40"/>
        <v>0.27299783789702076</v>
      </c>
      <c r="S208" s="68">
        <f>VLOOKUP(A208,'Ensino-2.oQuadrimestre-2019-202'!$A$1:$H$645,6,FALSE)</f>
        <v>30424170.600000001</v>
      </c>
      <c r="T208" s="68">
        <f>VLOOKUP(A208,'Ensino-2.oQuadrimestre-2019-202'!$A$1:$H$645,7,FALSE)</f>
        <v>10950521.210000001</v>
      </c>
      <c r="U208" s="68">
        <f>VLOOKUP(A208,'Ensino-2.oQuadrimestre-2019-202'!$A$1:$H$645,8,FALSE)</f>
        <v>9088771.6500000004</v>
      </c>
      <c r="V208" s="69">
        <f t="shared" si="41"/>
        <v>0.29873523158590232</v>
      </c>
      <c r="W208" s="70">
        <f t="shared" si="32"/>
        <v>11.655025916071329</v>
      </c>
      <c r="X208" s="71">
        <f t="shared" si="33"/>
        <v>-1.0790010667228889</v>
      </c>
      <c r="Y208" s="71">
        <f t="shared" si="34"/>
        <v>29.399476804953327</v>
      </c>
      <c r="Z208" s="72">
        <f t="shared" si="34"/>
        <v>16.730817188976498</v>
      </c>
      <c r="AA208" s="70">
        <f t="shared" si="35"/>
        <v>-1.0588092288085273</v>
      </c>
      <c r="AB208" s="70">
        <f t="shared" si="36"/>
        <v>14.471379594017758</v>
      </c>
      <c r="AC208" s="70">
        <f t="shared" si="37"/>
        <v>8.2690609057727809</v>
      </c>
    </row>
    <row r="209" spans="1:29" ht="15.75" thickBot="1" x14ac:dyDescent="0.3">
      <c r="A209" s="61">
        <f>VLOOKUP(B209,cod_ibge!$C$2:$D$646,2,FALSE)</f>
        <v>3517604</v>
      </c>
      <c r="B209" s="62" t="s">
        <v>209</v>
      </c>
      <c r="C209" s="63">
        <f>VLOOKUP(A209,'[1]2019completo'!$C$3:$F$646,3,FALSE)</f>
        <v>17157</v>
      </c>
      <c r="D209" s="64" t="str">
        <f>VLOOKUP(A209,'[1]2019completo'!$C$3:$F$646,4,FALSE)</f>
        <v>Pequeno</v>
      </c>
      <c r="E209" s="65">
        <f>VLOOKUP(A209,'RCL 2019'!$A$1:$E$645,5,FALSE)</f>
        <v>49233264</v>
      </c>
      <c r="F209" s="65">
        <f>VLOOKUP(A209,'RCL 2020'!$A$1:$E$645,5,FALSE)</f>
        <v>52190643.439999998</v>
      </c>
      <c r="G209" s="66">
        <f>VLOOKUP(A209,'Saude-2.oQuadrimestre-2019-2020'!$A$1:$H$645,3,FALSE)</f>
        <v>20603960.510000002</v>
      </c>
      <c r="H209" s="66">
        <f>VLOOKUP(A209,'Saude-2.oQuadrimestre-2019-2020'!$A$1:$H$645,4,FALSE)</f>
        <v>9028062.6799999997</v>
      </c>
      <c r="I209" s="66">
        <f>VLOOKUP(A209,'Saude-2.oQuadrimestre-2019-2020'!$A$1:$H$645,5,FALSE)</f>
        <v>8830956</v>
      </c>
      <c r="J209" s="67">
        <f t="shared" si="38"/>
        <v>0.42860478186773615</v>
      </c>
      <c r="K209" s="66">
        <f>VLOOKUP(A209,'Saude-2.oQuadrimestre-2019-2020'!$A$1:$H$645,6,FALSE)</f>
        <v>19205481.199999999</v>
      </c>
      <c r="L209" s="66">
        <f>VLOOKUP(A209,'Saude-2.oQuadrimestre-2019-2020'!$A$1:$H$645,7,FALSE)</f>
        <v>9703282.6899999995</v>
      </c>
      <c r="M209" s="66">
        <f>VLOOKUP(A209,'Saude-2.oQuadrimestre-2019-2020'!$A$1:$H$645,8,FALSE)</f>
        <v>9441973.8599999994</v>
      </c>
      <c r="N209" s="67">
        <f t="shared" si="39"/>
        <v>0.49162912200294151</v>
      </c>
      <c r="O209" s="68">
        <f>VLOOKUP(A209,'Ensino-2.oQuadrimestre-2019-202'!$A$1:$H$645,3,FALSE)</f>
        <v>20603960.510000002</v>
      </c>
      <c r="P209" s="68">
        <f>VLOOKUP(A209,'Ensino-2.oQuadrimestre-2019-202'!$A$1:$H$645,4,FALSE)</f>
        <v>4590691.25</v>
      </c>
      <c r="Q209" s="68">
        <f>VLOOKUP(A209,'Ensino-2.oQuadrimestre-2019-202'!$A$1:$H$645,5,FALSE)</f>
        <v>4516742.01</v>
      </c>
      <c r="R209" s="69">
        <f t="shared" si="40"/>
        <v>0.21921717466929855</v>
      </c>
      <c r="S209" s="68">
        <f>VLOOKUP(A209,'Ensino-2.oQuadrimestre-2019-202'!$A$1:$H$645,6,FALSE)</f>
        <v>19205481.199999999</v>
      </c>
      <c r="T209" s="68">
        <f>VLOOKUP(A209,'Ensino-2.oQuadrimestre-2019-202'!$A$1:$H$645,7,FALSE)</f>
        <v>4231190.3600000003</v>
      </c>
      <c r="U209" s="68">
        <f>VLOOKUP(A209,'Ensino-2.oQuadrimestre-2019-202'!$A$1:$H$645,8,FALSE)</f>
        <v>4214694.83</v>
      </c>
      <c r="V209" s="69">
        <f t="shared" si="41"/>
        <v>0.21945270655337706</v>
      </c>
      <c r="W209" s="70">
        <f t="shared" si="32"/>
        <v>6.006872589231536</v>
      </c>
      <c r="X209" s="71">
        <f t="shared" si="33"/>
        <v>-6.7874295785087497</v>
      </c>
      <c r="Y209" s="71">
        <f t="shared" si="34"/>
        <v>7.4791240815798119</v>
      </c>
      <c r="Z209" s="72">
        <f t="shared" si="34"/>
        <v>6.9190454578190561</v>
      </c>
      <c r="AA209" s="70">
        <f t="shared" si="35"/>
        <v>-6.7874295785087497</v>
      </c>
      <c r="AB209" s="70">
        <f t="shared" si="36"/>
        <v>-7.8310840442602112</v>
      </c>
      <c r="AC209" s="70">
        <f t="shared" si="37"/>
        <v>-6.6872798873894439</v>
      </c>
    </row>
    <row r="210" spans="1:29" ht="15.75" thickBot="1" x14ac:dyDescent="0.3">
      <c r="A210" s="61">
        <f>VLOOKUP(B210,cod_ibge!$C$2:$D$646,2,FALSE)</f>
        <v>3517703</v>
      </c>
      <c r="B210" s="62" t="s">
        <v>210</v>
      </c>
      <c r="C210" s="63">
        <f>VLOOKUP(A210,'[1]2019completo'!$C$3:$F$646,3,FALSE)</f>
        <v>21220</v>
      </c>
      <c r="D210" s="64" t="str">
        <f>VLOOKUP(A210,'[1]2019completo'!$C$3:$F$646,4,FALSE)</f>
        <v>Médio</v>
      </c>
      <c r="E210" s="65">
        <f>VLOOKUP(A210,'RCL 2019'!$A$1:$E$645,5,FALSE)</f>
        <v>66227677.770000003</v>
      </c>
      <c r="F210" s="65">
        <f>VLOOKUP(A210,'RCL 2020'!$A$1:$E$645,5,FALSE)</f>
        <v>77890692.040000007</v>
      </c>
      <c r="G210" s="66">
        <f>VLOOKUP(A210,'Saude-2.oQuadrimestre-2019-2020'!$A$1:$H$645,3,FALSE)</f>
        <v>30937308.57</v>
      </c>
      <c r="H210" s="66">
        <f>VLOOKUP(A210,'Saude-2.oQuadrimestre-2019-2020'!$A$1:$H$645,4,FALSE)</f>
        <v>7013629.2999999998</v>
      </c>
      <c r="I210" s="66">
        <f>VLOOKUP(A210,'Saude-2.oQuadrimestre-2019-2020'!$A$1:$H$645,5,FALSE)</f>
        <v>6757142.9000000004</v>
      </c>
      <c r="J210" s="67">
        <f t="shared" si="38"/>
        <v>0.21841405126470576</v>
      </c>
      <c r="K210" s="66">
        <f>VLOOKUP(A210,'Saude-2.oQuadrimestre-2019-2020'!$A$1:$H$645,6,FALSE)</f>
        <v>33480910.41</v>
      </c>
      <c r="L210" s="66">
        <f>VLOOKUP(A210,'Saude-2.oQuadrimestre-2019-2020'!$A$1:$H$645,7,FALSE)</f>
        <v>8581518.5999999996</v>
      </c>
      <c r="M210" s="66">
        <f>VLOOKUP(A210,'Saude-2.oQuadrimestre-2019-2020'!$A$1:$H$645,8,FALSE)</f>
        <v>7434083.3700000001</v>
      </c>
      <c r="N210" s="67">
        <f t="shared" si="39"/>
        <v>0.22203946305413502</v>
      </c>
      <c r="O210" s="68">
        <f>VLOOKUP(A210,'Ensino-2.oQuadrimestre-2019-202'!$A$1:$H$645,3,FALSE)</f>
        <v>30937308.57</v>
      </c>
      <c r="P210" s="68">
        <f>VLOOKUP(A210,'Ensino-2.oQuadrimestre-2019-202'!$A$1:$H$645,4,FALSE)</f>
        <v>9260196.2400000002</v>
      </c>
      <c r="Q210" s="68">
        <f>VLOOKUP(A210,'Ensino-2.oQuadrimestre-2019-202'!$A$1:$H$645,5,FALSE)</f>
        <v>9202378.8100000005</v>
      </c>
      <c r="R210" s="69">
        <f t="shared" si="40"/>
        <v>0.29745246872973219</v>
      </c>
      <c r="S210" s="68">
        <f>VLOOKUP(A210,'Ensino-2.oQuadrimestre-2019-202'!$A$1:$H$645,6,FALSE)</f>
        <v>33480910.41</v>
      </c>
      <c r="T210" s="68">
        <f>VLOOKUP(A210,'Ensino-2.oQuadrimestre-2019-202'!$A$1:$H$645,7,FALSE)</f>
        <v>9627192.8399999999</v>
      </c>
      <c r="U210" s="68">
        <f>VLOOKUP(A210,'Ensino-2.oQuadrimestre-2019-202'!$A$1:$H$645,8,FALSE)</f>
        <v>9586683</v>
      </c>
      <c r="V210" s="69">
        <f t="shared" si="41"/>
        <v>0.28633280524942573</v>
      </c>
      <c r="W210" s="70">
        <f t="shared" si="32"/>
        <v>17.610483505860064</v>
      </c>
      <c r="X210" s="71">
        <f t="shared" si="33"/>
        <v>8.2217941946848541</v>
      </c>
      <c r="Y210" s="71">
        <f t="shared" si="34"/>
        <v>22.35489263739673</v>
      </c>
      <c r="Z210" s="72">
        <f t="shared" si="34"/>
        <v>10.018146426946213</v>
      </c>
      <c r="AA210" s="70">
        <f t="shared" si="35"/>
        <v>8.2217941946848541</v>
      </c>
      <c r="AB210" s="70">
        <f t="shared" si="36"/>
        <v>3.9631622320781359</v>
      </c>
      <c r="AC210" s="70">
        <f t="shared" si="37"/>
        <v>4.1761396475266315</v>
      </c>
    </row>
    <row r="211" spans="1:29" ht="15.75" thickBot="1" x14ac:dyDescent="0.3">
      <c r="A211" s="61">
        <f>VLOOKUP(B211,cod_ibge!$C$2:$D$646,2,FALSE)</f>
        <v>3517802</v>
      </c>
      <c r="B211" s="62" t="s">
        <v>211</v>
      </c>
      <c r="C211" s="63">
        <f>VLOOKUP(A211,'[1]2019completo'!$C$3:$F$646,3,FALSE)</f>
        <v>8323</v>
      </c>
      <c r="D211" s="64" t="str">
        <f>VLOOKUP(A211,'[1]2019completo'!$C$3:$F$646,4,FALSE)</f>
        <v>Pequeno</v>
      </c>
      <c r="E211" s="65">
        <f>VLOOKUP(A211,'RCL 2019'!$A$1:$E$645,5,FALSE)</f>
        <v>29967740.07</v>
      </c>
      <c r="F211" s="65">
        <f>VLOOKUP(A211,'RCL 2020'!$A$1:$E$645,5,FALSE)</f>
        <v>32332341.489999998</v>
      </c>
      <c r="G211" s="66">
        <f>VLOOKUP(A211,'Saude-2.oQuadrimestre-2019-2020'!$A$1:$H$645,3,FALSE)</f>
        <v>15975635.130000001</v>
      </c>
      <c r="H211" s="66">
        <f>VLOOKUP(A211,'Saude-2.oQuadrimestre-2019-2020'!$A$1:$H$645,4,FALSE)</f>
        <v>5017032.57</v>
      </c>
      <c r="I211" s="66">
        <f>VLOOKUP(A211,'Saude-2.oQuadrimestre-2019-2020'!$A$1:$H$645,5,FALSE)</f>
        <v>4919414.33</v>
      </c>
      <c r="J211" s="67">
        <f t="shared" si="38"/>
        <v>0.30793231630347079</v>
      </c>
      <c r="K211" s="66">
        <f>VLOOKUP(A211,'Saude-2.oQuadrimestre-2019-2020'!$A$1:$H$645,6,FALSE)</f>
        <v>15205941.439999999</v>
      </c>
      <c r="L211" s="66">
        <f>VLOOKUP(A211,'Saude-2.oQuadrimestre-2019-2020'!$A$1:$H$645,7,FALSE)</f>
        <v>5443828.7599999998</v>
      </c>
      <c r="M211" s="66">
        <f>VLOOKUP(A211,'Saude-2.oQuadrimestre-2019-2020'!$A$1:$H$645,8,FALSE)</f>
        <v>4679521.82</v>
      </c>
      <c r="N211" s="67">
        <f t="shared" si="39"/>
        <v>0.30774298575754611</v>
      </c>
      <c r="O211" s="68">
        <f>VLOOKUP(A211,'Ensino-2.oQuadrimestre-2019-202'!$A$1:$H$645,3,FALSE)</f>
        <v>16330002.710000001</v>
      </c>
      <c r="P211" s="68">
        <f>VLOOKUP(A211,'Ensino-2.oQuadrimestre-2019-202'!$A$1:$H$645,4,FALSE)</f>
        <v>4824112.5</v>
      </c>
      <c r="Q211" s="68">
        <f>VLOOKUP(A211,'Ensino-2.oQuadrimestre-2019-202'!$A$1:$H$645,5,FALSE)</f>
        <v>4721061.8899999997</v>
      </c>
      <c r="R211" s="69">
        <f t="shared" si="40"/>
        <v>0.28910355826879097</v>
      </c>
      <c r="S211" s="68">
        <f>VLOOKUP(A211,'Ensino-2.oQuadrimestre-2019-202'!$A$1:$H$645,6,FALSE)</f>
        <v>15563899.140000001</v>
      </c>
      <c r="T211" s="68">
        <f>VLOOKUP(A211,'Ensino-2.oQuadrimestre-2019-202'!$A$1:$H$645,7,FALSE)</f>
        <v>5173817.8</v>
      </c>
      <c r="U211" s="68">
        <f>VLOOKUP(A211,'Ensino-2.oQuadrimestre-2019-202'!$A$1:$H$645,8,FALSE)</f>
        <v>5002462.84</v>
      </c>
      <c r="V211" s="69">
        <f t="shared" si="41"/>
        <v>0.32141449870639549</v>
      </c>
      <c r="W211" s="70">
        <f t="shared" si="32"/>
        <v>7.8904896214284275</v>
      </c>
      <c r="X211" s="71">
        <f t="shared" si="33"/>
        <v>-4.8179223156807369</v>
      </c>
      <c r="Y211" s="71">
        <f t="shared" si="34"/>
        <v>8.5069447735317265</v>
      </c>
      <c r="Z211" s="72">
        <f t="shared" si="34"/>
        <v>-4.8764445096048608</v>
      </c>
      <c r="AA211" s="70">
        <f t="shared" si="35"/>
        <v>-4.6913866678715346</v>
      </c>
      <c r="AB211" s="70">
        <f t="shared" si="36"/>
        <v>7.2491116241588438</v>
      </c>
      <c r="AC211" s="70">
        <f t="shared" si="37"/>
        <v>5.9605435505104172</v>
      </c>
    </row>
    <row r="212" spans="1:29" ht="15.75" thickBot="1" x14ac:dyDescent="0.3">
      <c r="A212" s="61">
        <f>VLOOKUP(B212,cod_ibge!$C$2:$D$646,2,FALSE)</f>
        <v>3517901</v>
      </c>
      <c r="B212" s="62" t="s">
        <v>212</v>
      </c>
      <c r="C212" s="63">
        <f>VLOOKUP(A212,'[1]2019completo'!$C$3:$F$646,3,FALSE)</f>
        <v>11188</v>
      </c>
      <c r="D212" s="64" t="str">
        <f>VLOOKUP(A212,'[1]2019completo'!$C$3:$F$646,4,FALSE)</f>
        <v>Pequeno</v>
      </c>
      <c r="E212" s="65">
        <f>VLOOKUP(A212,'RCL 2019'!$A$1:$E$645,5,FALSE)</f>
        <v>48709068.869999997</v>
      </c>
      <c r="F212" s="65">
        <f>VLOOKUP(A212,'RCL 2020'!$A$1:$E$645,5,FALSE)</f>
        <v>63595721.310000002</v>
      </c>
      <c r="G212" s="66">
        <f>VLOOKUP(A212,'Saude-2.oQuadrimestre-2019-2020'!$A$1:$H$645,3,FALSE)</f>
        <v>24601044.420000002</v>
      </c>
      <c r="H212" s="66">
        <f>VLOOKUP(A212,'Saude-2.oQuadrimestre-2019-2020'!$A$1:$H$645,4,FALSE)</f>
        <v>8056315.9400000004</v>
      </c>
      <c r="I212" s="66">
        <f>VLOOKUP(A212,'Saude-2.oQuadrimestre-2019-2020'!$A$1:$H$645,5,FALSE)</f>
        <v>6607757.9500000002</v>
      </c>
      <c r="J212" s="67">
        <f t="shared" si="38"/>
        <v>0.26859664318267995</v>
      </c>
      <c r="K212" s="66">
        <f>VLOOKUP(A212,'Saude-2.oQuadrimestre-2019-2020'!$A$1:$H$645,6,FALSE)</f>
        <v>22737879.07</v>
      </c>
      <c r="L212" s="66">
        <f>VLOOKUP(A212,'Saude-2.oQuadrimestre-2019-2020'!$A$1:$H$645,7,FALSE)</f>
        <v>8488839.5399999991</v>
      </c>
      <c r="M212" s="66">
        <f>VLOOKUP(A212,'Saude-2.oQuadrimestre-2019-2020'!$A$1:$H$645,8,FALSE)</f>
        <v>7406715.7599999998</v>
      </c>
      <c r="N212" s="67">
        <f t="shared" si="39"/>
        <v>0.3257434757744096</v>
      </c>
      <c r="O212" s="68">
        <f>VLOOKUP(A212,'Ensino-2.oQuadrimestre-2019-202'!$A$1:$H$645,3,FALSE)</f>
        <v>24601044.420000002</v>
      </c>
      <c r="P212" s="68">
        <f>VLOOKUP(A212,'Ensino-2.oQuadrimestre-2019-202'!$A$1:$H$645,4,FALSE)</f>
        <v>7356515.3799999999</v>
      </c>
      <c r="Q212" s="68">
        <f>VLOOKUP(A212,'Ensino-2.oQuadrimestre-2019-202'!$A$1:$H$645,5,FALSE)</f>
        <v>6624611.5999999996</v>
      </c>
      <c r="R212" s="69">
        <f t="shared" si="40"/>
        <v>0.2692817218204917</v>
      </c>
      <c r="S212" s="68">
        <f>VLOOKUP(A212,'Ensino-2.oQuadrimestre-2019-202'!$A$1:$H$645,6,FALSE)</f>
        <v>22737879.07</v>
      </c>
      <c r="T212" s="68">
        <f>VLOOKUP(A212,'Ensino-2.oQuadrimestre-2019-202'!$A$1:$H$645,7,FALSE)</f>
        <v>9896520.1099999994</v>
      </c>
      <c r="U212" s="68">
        <f>VLOOKUP(A212,'Ensino-2.oQuadrimestre-2019-202'!$A$1:$H$645,8,FALSE)</f>
        <v>7929665.0999999996</v>
      </c>
      <c r="V212" s="69">
        <f t="shared" si="41"/>
        <v>0.34874251356461278</v>
      </c>
      <c r="W212" s="70">
        <f t="shared" si="32"/>
        <v>30.562383526014642</v>
      </c>
      <c r="X212" s="71">
        <f t="shared" si="33"/>
        <v>-7.5735213440178057</v>
      </c>
      <c r="Y212" s="71">
        <f t="shared" si="34"/>
        <v>5.3687517125848805</v>
      </c>
      <c r="Z212" s="72">
        <f t="shared" si="34"/>
        <v>12.091208788905465</v>
      </c>
      <c r="AA212" s="70">
        <f t="shared" si="35"/>
        <v>-7.5735213440178057</v>
      </c>
      <c r="AB212" s="70">
        <f t="shared" si="36"/>
        <v>34.527280904019527</v>
      </c>
      <c r="AC212" s="70">
        <f t="shared" si="37"/>
        <v>19.700075699532331</v>
      </c>
    </row>
    <row r="213" spans="1:29" ht="15.75" thickBot="1" x14ac:dyDescent="0.3">
      <c r="A213" s="61">
        <f>VLOOKUP(B213,cod_ibge!$C$2:$D$646,2,FALSE)</f>
        <v>3518008</v>
      </c>
      <c r="B213" s="62" t="s">
        <v>213</v>
      </c>
      <c r="C213" s="63">
        <f>VLOOKUP(A213,'[1]2019completo'!$C$3:$F$646,3,FALSE)</f>
        <v>2000</v>
      </c>
      <c r="D213" s="64" t="str">
        <f>VLOOKUP(A213,'[1]2019completo'!$C$3:$F$646,4,FALSE)</f>
        <v>Muito Pequeno</v>
      </c>
      <c r="E213" s="65">
        <f>VLOOKUP(A213,'RCL 2019'!$A$1:$E$645,5,FALSE)</f>
        <v>12723507.970000001</v>
      </c>
      <c r="F213" s="65">
        <f>VLOOKUP(A213,'RCL 2020'!$A$1:$E$645,5,FALSE)</f>
        <v>14472880.380000001</v>
      </c>
      <c r="G213" s="66">
        <f>VLOOKUP(A213,'Saude-2.oQuadrimestre-2019-2020'!$A$1:$H$645,3,FALSE)</f>
        <v>7703241.6900000004</v>
      </c>
      <c r="H213" s="66">
        <f>VLOOKUP(A213,'Saude-2.oQuadrimestre-2019-2020'!$A$1:$H$645,4,FALSE)</f>
        <v>1563071.75</v>
      </c>
      <c r="I213" s="66">
        <f>VLOOKUP(A213,'Saude-2.oQuadrimestre-2019-2020'!$A$1:$H$645,5,FALSE)</f>
        <v>1425161.34</v>
      </c>
      <c r="J213" s="67">
        <f t="shared" si="38"/>
        <v>0.18500800018388103</v>
      </c>
      <c r="K213" s="66">
        <f>VLOOKUP(A213,'Saude-2.oQuadrimestre-2019-2020'!$A$1:$H$645,6,FALSE)</f>
        <v>7131629.8700000001</v>
      </c>
      <c r="L213" s="66">
        <f>VLOOKUP(A213,'Saude-2.oQuadrimestre-2019-2020'!$A$1:$H$645,7,FALSE)</f>
        <v>1670706.02</v>
      </c>
      <c r="M213" s="66">
        <f>VLOOKUP(A213,'Saude-2.oQuadrimestre-2019-2020'!$A$1:$H$645,8,FALSE)</f>
        <v>1560299.26</v>
      </c>
      <c r="N213" s="67">
        <f t="shared" si="39"/>
        <v>0.21878578788329631</v>
      </c>
      <c r="O213" s="68">
        <f>VLOOKUP(A213,'Ensino-2.oQuadrimestre-2019-202'!$A$1:$H$645,3,FALSE)</f>
        <v>8057609.2699999996</v>
      </c>
      <c r="P213" s="68">
        <f>VLOOKUP(A213,'Ensino-2.oQuadrimestre-2019-202'!$A$1:$H$645,4,FALSE)</f>
        <v>2378658.9500000002</v>
      </c>
      <c r="Q213" s="68">
        <f>VLOOKUP(A213,'Ensino-2.oQuadrimestre-2019-202'!$A$1:$H$645,5,FALSE)</f>
        <v>2306658.1</v>
      </c>
      <c r="R213" s="69">
        <f t="shared" si="40"/>
        <v>0.28627078115938481</v>
      </c>
      <c r="S213" s="68">
        <f>VLOOKUP(A213,'Ensino-2.oQuadrimestre-2019-202'!$A$1:$H$645,6,FALSE)</f>
        <v>7489587.5700000003</v>
      </c>
      <c r="T213" s="68">
        <f>VLOOKUP(A213,'Ensino-2.oQuadrimestre-2019-202'!$A$1:$H$645,7,FALSE)</f>
        <v>2165388.87</v>
      </c>
      <c r="U213" s="68">
        <f>VLOOKUP(A213,'Ensino-2.oQuadrimestre-2019-202'!$A$1:$H$645,8,FALSE)</f>
        <v>2149654.65</v>
      </c>
      <c r="V213" s="69">
        <f t="shared" si="41"/>
        <v>0.28701909549873916</v>
      </c>
      <c r="W213" s="70">
        <f t="shared" si="32"/>
        <v>13.749135962540684</v>
      </c>
      <c r="X213" s="71">
        <f t="shared" si="33"/>
        <v>-7.4204061485184978</v>
      </c>
      <c r="Y213" s="71">
        <f t="shared" si="34"/>
        <v>6.8860735279746441</v>
      </c>
      <c r="Z213" s="72">
        <f t="shared" si="34"/>
        <v>9.482289212251569</v>
      </c>
      <c r="AA213" s="70">
        <f t="shared" si="35"/>
        <v>-7.0495066336221006</v>
      </c>
      <c r="AB213" s="70">
        <f t="shared" si="36"/>
        <v>-8.9659797593093398</v>
      </c>
      <c r="AC213" s="70">
        <f t="shared" si="37"/>
        <v>-6.806533226575719</v>
      </c>
    </row>
    <row r="214" spans="1:29" ht="15.75" thickBot="1" x14ac:dyDescent="0.3">
      <c r="A214" s="61">
        <f>VLOOKUP(B214,cod_ibge!$C$2:$D$646,2,FALSE)</f>
        <v>3518107</v>
      </c>
      <c r="B214" s="62" t="s">
        <v>214</v>
      </c>
      <c r="C214" s="63">
        <f>VLOOKUP(A214,'[1]2019completo'!$C$3:$F$646,3,FALSE)</f>
        <v>6664</v>
      </c>
      <c r="D214" s="64" t="str">
        <f>VLOOKUP(A214,'[1]2019completo'!$C$3:$F$646,4,FALSE)</f>
        <v>Pequeno</v>
      </c>
      <c r="E214" s="65">
        <f>VLOOKUP(A214,'RCL 2019'!$A$1:$E$645,5,FALSE)</f>
        <v>24502751.460000001</v>
      </c>
      <c r="F214" s="65">
        <f>VLOOKUP(A214,'RCL 2020'!$A$1:$E$645,5,FALSE)</f>
        <v>27228749.010000002</v>
      </c>
      <c r="G214" s="66">
        <f>VLOOKUP(A214,'Saude-2.oQuadrimestre-2019-2020'!$A$1:$H$645,3,FALSE)</f>
        <v>13534290.720000001</v>
      </c>
      <c r="H214" s="66">
        <f>VLOOKUP(A214,'Saude-2.oQuadrimestre-2019-2020'!$A$1:$H$645,4,FALSE)</f>
        <v>3516485.72</v>
      </c>
      <c r="I214" s="66">
        <f>VLOOKUP(A214,'Saude-2.oQuadrimestre-2019-2020'!$A$1:$H$645,5,FALSE)</f>
        <v>3184069.11</v>
      </c>
      <c r="J214" s="67">
        <f t="shared" si="38"/>
        <v>0.23525939968873372</v>
      </c>
      <c r="K214" s="66">
        <f>VLOOKUP(A214,'Saude-2.oQuadrimestre-2019-2020'!$A$1:$H$645,6,FALSE)</f>
        <v>13162080.869999999</v>
      </c>
      <c r="L214" s="66">
        <f>VLOOKUP(A214,'Saude-2.oQuadrimestre-2019-2020'!$A$1:$H$645,7,FALSE)</f>
        <v>3502036.88</v>
      </c>
      <c r="M214" s="66">
        <f>VLOOKUP(A214,'Saude-2.oQuadrimestre-2019-2020'!$A$1:$H$645,8,FALSE)</f>
        <v>3090251.21</v>
      </c>
      <c r="N214" s="67">
        <f t="shared" si="39"/>
        <v>0.23478439621530756</v>
      </c>
      <c r="O214" s="68">
        <f>VLOOKUP(A214,'Ensino-2.oQuadrimestre-2019-202'!$A$1:$H$645,3,FALSE)</f>
        <v>13888658.300000001</v>
      </c>
      <c r="P214" s="68">
        <f>VLOOKUP(A214,'Ensino-2.oQuadrimestre-2019-202'!$A$1:$H$645,4,FALSE)</f>
        <v>3650095.38</v>
      </c>
      <c r="Q214" s="68">
        <f>VLOOKUP(A214,'Ensino-2.oQuadrimestre-2019-202'!$A$1:$H$645,5,FALSE)</f>
        <v>3494020.16</v>
      </c>
      <c r="R214" s="69">
        <f t="shared" si="40"/>
        <v>0.2515736282460056</v>
      </c>
      <c r="S214" s="68">
        <f>VLOOKUP(A214,'Ensino-2.oQuadrimestre-2019-202'!$A$1:$H$645,6,FALSE)</f>
        <v>13520038.57</v>
      </c>
      <c r="T214" s="68">
        <f>VLOOKUP(A214,'Ensino-2.oQuadrimestre-2019-202'!$A$1:$H$645,7,FALSE)</f>
        <v>4131653.98</v>
      </c>
      <c r="U214" s="68">
        <f>VLOOKUP(A214,'Ensino-2.oQuadrimestre-2019-202'!$A$1:$H$645,8,FALSE)</f>
        <v>3994395.32</v>
      </c>
      <c r="V214" s="69">
        <f t="shared" si="41"/>
        <v>0.2954425979866121</v>
      </c>
      <c r="W214" s="70">
        <f t="shared" si="32"/>
        <v>11.125271194339579</v>
      </c>
      <c r="X214" s="71">
        <f t="shared" si="33"/>
        <v>-2.7501245370027156</v>
      </c>
      <c r="Y214" s="71">
        <f t="shared" si="34"/>
        <v>-0.41088863002692122</v>
      </c>
      <c r="Z214" s="72">
        <f t="shared" si="34"/>
        <v>-2.9464781309347874</v>
      </c>
      <c r="AA214" s="70">
        <f t="shared" si="35"/>
        <v>-2.6541061205314587</v>
      </c>
      <c r="AB214" s="70">
        <f t="shared" si="36"/>
        <v>13.19304154731431</v>
      </c>
      <c r="AC214" s="70">
        <f t="shared" si="37"/>
        <v>14.320900770074541</v>
      </c>
    </row>
    <row r="215" spans="1:29" ht="15.75" thickBot="1" x14ac:dyDescent="0.3">
      <c r="A215" s="61">
        <f>VLOOKUP(B215,cod_ibge!$C$2:$D$646,2,FALSE)</f>
        <v>3518206</v>
      </c>
      <c r="B215" s="62" t="s">
        <v>215</v>
      </c>
      <c r="C215" s="63">
        <f>VLOOKUP(A215,'[1]2019completo'!$C$3:$F$646,3,FALSE)</f>
        <v>32939</v>
      </c>
      <c r="D215" s="64" t="str">
        <f>VLOOKUP(A215,'[1]2019completo'!$C$3:$F$646,4,FALSE)</f>
        <v>Médio</v>
      </c>
      <c r="E215" s="65">
        <f>VLOOKUP(A215,'RCL 2019'!$A$1:$E$645,5,FALSE)</f>
        <v>93175711.099999994</v>
      </c>
      <c r="F215" s="65">
        <f>VLOOKUP(A215,'RCL 2020'!$A$1:$E$645,5,FALSE)</f>
        <v>108040610.23</v>
      </c>
      <c r="G215" s="66">
        <f>VLOOKUP(A215,'Saude-2.oQuadrimestre-2019-2020'!$A$1:$H$645,3,FALSE)</f>
        <v>49098061.049999997</v>
      </c>
      <c r="H215" s="66">
        <f>VLOOKUP(A215,'Saude-2.oQuadrimestre-2019-2020'!$A$1:$H$645,4,FALSE)</f>
        <v>15738049.35</v>
      </c>
      <c r="I215" s="66">
        <f>VLOOKUP(A215,'Saude-2.oQuadrimestre-2019-2020'!$A$1:$H$645,5,FALSE)</f>
        <v>14766557.310000001</v>
      </c>
      <c r="J215" s="67">
        <f t="shared" si="38"/>
        <v>0.30075642488126325</v>
      </c>
      <c r="K215" s="66">
        <f>VLOOKUP(A215,'Saude-2.oQuadrimestre-2019-2020'!$A$1:$H$645,6,FALSE)</f>
        <v>49337677.399999999</v>
      </c>
      <c r="L215" s="66">
        <f>VLOOKUP(A215,'Saude-2.oQuadrimestre-2019-2020'!$A$1:$H$645,7,FALSE)</f>
        <v>17951304.050000001</v>
      </c>
      <c r="M215" s="66">
        <f>VLOOKUP(A215,'Saude-2.oQuadrimestre-2019-2020'!$A$1:$H$645,8,FALSE)</f>
        <v>15490228.41</v>
      </c>
      <c r="N215" s="67">
        <f t="shared" si="39"/>
        <v>0.3139634702382646</v>
      </c>
      <c r="O215" s="68">
        <f>VLOOKUP(A215,'Ensino-2.oQuadrimestre-2019-202'!$A$1:$H$645,3,FALSE)</f>
        <v>50043041.280000001</v>
      </c>
      <c r="P215" s="68">
        <f>VLOOKUP(A215,'Ensino-2.oQuadrimestre-2019-202'!$A$1:$H$645,4,FALSE)</f>
        <v>12956431.23</v>
      </c>
      <c r="Q215" s="68">
        <f>VLOOKUP(A215,'Ensino-2.oQuadrimestre-2019-202'!$A$1:$H$645,5,FALSE)</f>
        <v>12553985.84</v>
      </c>
      <c r="R215" s="69">
        <f t="shared" si="40"/>
        <v>0.25086376684738532</v>
      </c>
      <c r="S215" s="68">
        <f>VLOOKUP(A215,'Ensino-2.oQuadrimestre-2019-202'!$A$1:$H$645,6,FALSE)</f>
        <v>50292231.270000003</v>
      </c>
      <c r="T215" s="68">
        <f>VLOOKUP(A215,'Ensino-2.oQuadrimestre-2019-202'!$A$1:$H$645,7,FALSE)</f>
        <v>12816476.439999999</v>
      </c>
      <c r="U215" s="68">
        <f>VLOOKUP(A215,'Ensino-2.oQuadrimestre-2019-202'!$A$1:$H$645,8,FALSE)</f>
        <v>11720148.07</v>
      </c>
      <c r="V215" s="69">
        <f t="shared" si="41"/>
        <v>0.233040924493466</v>
      </c>
      <c r="W215" s="70">
        <f t="shared" si="32"/>
        <v>15.953620267031168</v>
      </c>
      <c r="X215" s="71">
        <f t="shared" si="33"/>
        <v>0.48803627857316684</v>
      </c>
      <c r="Y215" s="71">
        <f t="shared" si="34"/>
        <v>14.063081458058848</v>
      </c>
      <c r="Z215" s="72">
        <f t="shared" si="34"/>
        <v>4.9007435166348845</v>
      </c>
      <c r="AA215" s="70">
        <f t="shared" si="35"/>
        <v>0.49795133074694314</v>
      </c>
      <c r="AB215" s="70">
        <f t="shared" si="36"/>
        <v>-1.0801955223282651</v>
      </c>
      <c r="AC215" s="70">
        <f t="shared" si="37"/>
        <v>-6.642016174203361</v>
      </c>
    </row>
    <row r="216" spans="1:29" ht="15.75" thickBot="1" x14ac:dyDescent="0.3">
      <c r="A216" s="61">
        <f>VLOOKUP(B216,cod_ibge!$C$2:$D$646,2,FALSE)</f>
        <v>3518305</v>
      </c>
      <c r="B216" s="62" t="s">
        <v>216</v>
      </c>
      <c r="C216" s="63">
        <f>VLOOKUP(A216,'[1]2019completo'!$C$3:$F$646,3,FALSE)</f>
        <v>29798</v>
      </c>
      <c r="D216" s="64" t="str">
        <f>VLOOKUP(A216,'[1]2019completo'!$C$3:$F$646,4,FALSE)</f>
        <v>Médio</v>
      </c>
      <c r="E216" s="65">
        <f>VLOOKUP(A216,'RCL 2019'!$A$1:$E$645,5,FALSE)</f>
        <v>208355728.15000001</v>
      </c>
      <c r="F216" s="65">
        <f>VLOOKUP(A216,'RCL 2020'!$A$1:$E$645,5,FALSE)</f>
        <v>228600340.41999999</v>
      </c>
      <c r="G216" s="66">
        <f>VLOOKUP(A216,'Saude-2.oQuadrimestre-2019-2020'!$A$1:$H$645,3,FALSE)</f>
        <v>68796222.090000004</v>
      </c>
      <c r="H216" s="66">
        <f>VLOOKUP(A216,'Saude-2.oQuadrimestre-2019-2020'!$A$1:$H$645,4,FALSE)</f>
        <v>24673532.800000001</v>
      </c>
      <c r="I216" s="66">
        <f>VLOOKUP(A216,'Saude-2.oQuadrimestre-2019-2020'!$A$1:$H$645,5,FALSE)</f>
        <v>19556425.68</v>
      </c>
      <c r="J216" s="67">
        <f t="shared" si="38"/>
        <v>0.28426598272236608</v>
      </c>
      <c r="K216" s="66">
        <f>VLOOKUP(A216,'Saude-2.oQuadrimestre-2019-2020'!$A$1:$H$645,6,FALSE)</f>
        <v>64329262.82</v>
      </c>
      <c r="L216" s="66">
        <f>VLOOKUP(A216,'Saude-2.oQuadrimestre-2019-2020'!$A$1:$H$645,7,FALSE)</f>
        <v>25589355.399999999</v>
      </c>
      <c r="M216" s="66">
        <f>VLOOKUP(A216,'Saude-2.oQuadrimestre-2019-2020'!$A$1:$H$645,8,FALSE)</f>
        <v>18832788.420000002</v>
      </c>
      <c r="N216" s="67">
        <f t="shared" si="39"/>
        <v>0.29275616716914837</v>
      </c>
      <c r="O216" s="68">
        <f>VLOOKUP(A216,'Ensino-2.oQuadrimestre-2019-202'!$A$1:$H$645,3,FALSE)</f>
        <v>69623079.790000007</v>
      </c>
      <c r="P216" s="68">
        <f>VLOOKUP(A216,'Ensino-2.oQuadrimestre-2019-202'!$A$1:$H$645,4,FALSE)</f>
        <v>23873381.469999999</v>
      </c>
      <c r="Q216" s="68">
        <f>VLOOKUP(A216,'Ensino-2.oQuadrimestre-2019-202'!$A$1:$H$645,5,FALSE)</f>
        <v>18509664.440000001</v>
      </c>
      <c r="R216" s="69">
        <f t="shared" si="40"/>
        <v>0.26585529533926983</v>
      </c>
      <c r="S216" s="68">
        <f>VLOOKUP(A216,'Ensino-2.oQuadrimestre-2019-202'!$A$1:$H$645,6,FALSE)</f>
        <v>65164497.450000003</v>
      </c>
      <c r="T216" s="68">
        <f>VLOOKUP(A216,'Ensino-2.oQuadrimestre-2019-202'!$A$1:$H$645,7,FALSE)</f>
        <v>20091741.850000001</v>
      </c>
      <c r="U216" s="68">
        <f>VLOOKUP(A216,'Ensino-2.oQuadrimestre-2019-202'!$A$1:$H$645,8,FALSE)</f>
        <v>13578542.34</v>
      </c>
      <c r="V216" s="69">
        <f t="shared" si="41"/>
        <v>0.2083733147856878</v>
      </c>
      <c r="W216" s="70">
        <f t="shared" si="32"/>
        <v>9.716369427302439</v>
      </c>
      <c r="X216" s="71">
        <f t="shared" si="33"/>
        <v>-6.4930298994562179</v>
      </c>
      <c r="Y216" s="71">
        <f t="shared" si="34"/>
        <v>3.7117611305341636</v>
      </c>
      <c r="Z216" s="72">
        <f t="shared" si="34"/>
        <v>-3.7002531640536365</v>
      </c>
      <c r="AA216" s="70">
        <f t="shared" si="35"/>
        <v>-6.4038855411857138</v>
      </c>
      <c r="AB216" s="70">
        <f t="shared" si="36"/>
        <v>-15.840402101194245</v>
      </c>
      <c r="AC216" s="70">
        <f t="shared" si="37"/>
        <v>-26.640796844180937</v>
      </c>
    </row>
    <row r="217" spans="1:29" ht="15.75" thickBot="1" x14ac:dyDescent="0.3">
      <c r="A217" s="61">
        <f>VLOOKUP(B217,cod_ibge!$C$2:$D$646,2,FALSE)</f>
        <v>3518404</v>
      </c>
      <c r="B217" s="62" t="s">
        <v>217</v>
      </c>
      <c r="C217" s="63">
        <f>VLOOKUP(A217,'[1]2019completo'!$C$3:$F$646,3,FALSE)</f>
        <v>121798</v>
      </c>
      <c r="D217" s="64" t="str">
        <f>VLOOKUP(A217,'[1]2019completo'!$C$3:$F$646,4,FALSE)</f>
        <v>Médio</v>
      </c>
      <c r="E217" s="65">
        <f>VLOOKUP(A217,'RCL 2019'!$A$1:$E$645,5,FALSE)</f>
        <v>323591688.39999998</v>
      </c>
      <c r="F217" s="65">
        <f>VLOOKUP(A217,'RCL 2020'!$A$1:$E$645,5,FALSE)</f>
        <v>363221078.95999998</v>
      </c>
      <c r="G217" s="66">
        <f>VLOOKUP(A217,'Saude-2.oQuadrimestre-2019-2020'!$A$1:$H$645,3,FALSE)</f>
        <v>159485362.11000001</v>
      </c>
      <c r="H217" s="66">
        <f>VLOOKUP(A217,'Saude-2.oQuadrimestre-2019-2020'!$A$1:$H$645,4,FALSE)</f>
        <v>44472042.240000002</v>
      </c>
      <c r="I217" s="66">
        <f>VLOOKUP(A217,'Saude-2.oQuadrimestre-2019-2020'!$A$1:$H$645,5,FALSE)</f>
        <v>42997008.799999997</v>
      </c>
      <c r="J217" s="67">
        <f t="shared" si="38"/>
        <v>0.2695984649070437</v>
      </c>
      <c r="K217" s="66">
        <f>VLOOKUP(A217,'Saude-2.oQuadrimestre-2019-2020'!$A$1:$H$645,6,FALSE)</f>
        <v>145548504.66</v>
      </c>
      <c r="L217" s="66">
        <f>VLOOKUP(A217,'Saude-2.oQuadrimestre-2019-2020'!$A$1:$H$645,7,FALSE)</f>
        <v>49140429.549999997</v>
      </c>
      <c r="M217" s="66">
        <f>VLOOKUP(A217,'Saude-2.oQuadrimestre-2019-2020'!$A$1:$H$645,8,FALSE)</f>
        <v>45729308.710000001</v>
      </c>
      <c r="N217" s="67">
        <f t="shared" si="39"/>
        <v>0.31418604276851386</v>
      </c>
      <c r="O217" s="68">
        <f>VLOOKUP(A217,'Ensino-2.oQuadrimestre-2019-202'!$A$1:$H$645,3,FALSE)</f>
        <v>161493445.09</v>
      </c>
      <c r="P217" s="68">
        <f>VLOOKUP(A217,'Ensino-2.oQuadrimestre-2019-202'!$A$1:$H$645,4,FALSE)</f>
        <v>46280426.759999998</v>
      </c>
      <c r="Q217" s="68">
        <f>VLOOKUP(A217,'Ensino-2.oQuadrimestre-2019-202'!$A$1:$H$645,5,FALSE)</f>
        <v>38896936.880000003</v>
      </c>
      <c r="R217" s="69">
        <f t="shared" si="40"/>
        <v>0.24085768223176371</v>
      </c>
      <c r="S217" s="68">
        <f>VLOOKUP(A217,'Ensino-2.oQuadrimestre-2019-202'!$A$1:$H$645,6,FALSE)</f>
        <v>147576931.63</v>
      </c>
      <c r="T217" s="68">
        <f>VLOOKUP(A217,'Ensino-2.oQuadrimestre-2019-202'!$A$1:$H$645,7,FALSE)</f>
        <v>43047464.119999997</v>
      </c>
      <c r="U217" s="68">
        <f>VLOOKUP(A217,'Ensino-2.oQuadrimestre-2019-202'!$A$1:$H$645,8,FALSE)</f>
        <v>34718747.560000002</v>
      </c>
      <c r="V217" s="69">
        <f t="shared" si="41"/>
        <v>0.2352586354556124</v>
      </c>
      <c r="W217" s="70">
        <f t="shared" si="32"/>
        <v>12.246726965067502</v>
      </c>
      <c r="X217" s="71">
        <f t="shared" si="33"/>
        <v>-8.7386436382716486</v>
      </c>
      <c r="Y217" s="71">
        <f t="shared" si="34"/>
        <v>10.49735311188622</v>
      </c>
      <c r="Z217" s="72">
        <f t="shared" si="34"/>
        <v>6.3546278828586891</v>
      </c>
      <c r="AA217" s="70">
        <f t="shared" si="35"/>
        <v>-8.6173859578290379</v>
      </c>
      <c r="AB217" s="70">
        <f t="shared" si="36"/>
        <v>-6.9855938381152489</v>
      </c>
      <c r="AC217" s="70">
        <f t="shared" si="37"/>
        <v>-10.741692418840154</v>
      </c>
    </row>
    <row r="218" spans="1:29" ht="15.75" thickBot="1" x14ac:dyDescent="0.3">
      <c r="A218" s="61">
        <f>VLOOKUP(B218,cod_ibge!$C$2:$D$646,2,FALSE)</f>
        <v>3518503</v>
      </c>
      <c r="B218" s="62" t="s">
        <v>218</v>
      </c>
      <c r="C218" s="63">
        <f>VLOOKUP(A218,'[1]2019completo'!$C$3:$F$646,3,FALSE)</f>
        <v>18520</v>
      </c>
      <c r="D218" s="64" t="str">
        <f>VLOOKUP(A218,'[1]2019completo'!$C$3:$F$646,4,FALSE)</f>
        <v>Pequeno</v>
      </c>
      <c r="E218" s="65">
        <f>VLOOKUP(A218,'RCL 2019'!$A$1:$E$645,5,FALSE)</f>
        <v>41175397.219999999</v>
      </c>
      <c r="F218" s="65">
        <f>VLOOKUP(A218,'RCL 2020'!$A$1:$E$645,5,FALSE)</f>
        <v>46626714.600000001</v>
      </c>
      <c r="G218" s="66">
        <f>VLOOKUP(A218,'Saude-2.oQuadrimestre-2019-2020'!$A$1:$H$645,3,FALSE)</f>
        <v>22591748.5</v>
      </c>
      <c r="H218" s="66">
        <f>VLOOKUP(A218,'Saude-2.oQuadrimestre-2019-2020'!$A$1:$H$645,4,FALSE)</f>
        <v>6494448.4500000002</v>
      </c>
      <c r="I218" s="66">
        <f>VLOOKUP(A218,'Saude-2.oQuadrimestre-2019-2020'!$A$1:$H$645,5,FALSE)</f>
        <v>6408650.6900000004</v>
      </c>
      <c r="J218" s="67">
        <f t="shared" si="38"/>
        <v>0.2836721863294468</v>
      </c>
      <c r="K218" s="66">
        <f>VLOOKUP(A218,'Saude-2.oQuadrimestre-2019-2020'!$A$1:$H$645,6,FALSE)</f>
        <v>20781773.809999999</v>
      </c>
      <c r="L218" s="66">
        <f>VLOOKUP(A218,'Saude-2.oQuadrimestre-2019-2020'!$A$1:$H$645,7,FALSE)</f>
        <v>7376872.2199999997</v>
      </c>
      <c r="M218" s="66">
        <f>VLOOKUP(A218,'Saude-2.oQuadrimestre-2019-2020'!$A$1:$H$645,8,FALSE)</f>
        <v>6518329.8200000003</v>
      </c>
      <c r="N218" s="67">
        <f t="shared" si="39"/>
        <v>0.31365608535607487</v>
      </c>
      <c r="O218" s="68">
        <f>VLOOKUP(A218,'Ensino-2.oQuadrimestre-2019-202'!$A$1:$H$645,3,FALSE)</f>
        <v>22591748.5</v>
      </c>
      <c r="P218" s="68">
        <f>VLOOKUP(A218,'Ensino-2.oQuadrimestre-2019-202'!$A$1:$H$645,4,FALSE)</f>
        <v>6749761.8799999999</v>
      </c>
      <c r="Q218" s="68">
        <f>VLOOKUP(A218,'Ensino-2.oQuadrimestre-2019-202'!$A$1:$H$645,5,FALSE)</f>
        <v>6681798.8799999999</v>
      </c>
      <c r="R218" s="69">
        <f t="shared" si="40"/>
        <v>0.29576280383964082</v>
      </c>
      <c r="S218" s="68">
        <f>VLOOKUP(A218,'Ensino-2.oQuadrimestre-2019-202'!$A$1:$H$645,6,FALSE)</f>
        <v>20781773.809999999</v>
      </c>
      <c r="T218" s="68">
        <f>VLOOKUP(A218,'Ensino-2.oQuadrimestre-2019-202'!$A$1:$H$645,7,FALSE)</f>
        <v>5945496.71</v>
      </c>
      <c r="U218" s="68">
        <f>VLOOKUP(A218,'Ensino-2.oQuadrimestre-2019-202'!$A$1:$H$645,8,FALSE)</f>
        <v>5909315.1399999997</v>
      </c>
      <c r="V218" s="69">
        <f t="shared" si="41"/>
        <v>0.28435085445673031</v>
      </c>
      <c r="W218" s="70">
        <f t="shared" si="32"/>
        <v>13.239258751709507</v>
      </c>
      <c r="X218" s="71">
        <f t="shared" si="33"/>
        <v>-8.0116627095065329</v>
      </c>
      <c r="Y218" s="71">
        <f t="shared" si="34"/>
        <v>13.587355058611628</v>
      </c>
      <c r="Z218" s="72">
        <f t="shared" si="34"/>
        <v>1.7114231264178932</v>
      </c>
      <c r="AA218" s="70">
        <f t="shared" si="35"/>
        <v>-8.0116627095065329</v>
      </c>
      <c r="AB218" s="70">
        <f t="shared" si="36"/>
        <v>-11.915459897675678</v>
      </c>
      <c r="AC218" s="70">
        <f t="shared" si="37"/>
        <v>-11.561014539246358</v>
      </c>
    </row>
    <row r="219" spans="1:29" ht="15.75" thickBot="1" x14ac:dyDescent="0.3">
      <c r="A219" s="61">
        <f>VLOOKUP(B219,cod_ibge!$C$2:$D$646,2,FALSE)</f>
        <v>3518602</v>
      </c>
      <c r="B219" s="62" t="s">
        <v>219</v>
      </c>
      <c r="C219" s="63">
        <f>VLOOKUP(A219,'[1]2019completo'!$C$3:$F$646,3,FALSE)</f>
        <v>40105</v>
      </c>
      <c r="D219" s="64" t="str">
        <f>VLOOKUP(A219,'[1]2019completo'!$C$3:$F$646,4,FALSE)</f>
        <v>Médio</v>
      </c>
      <c r="E219" s="65">
        <f>VLOOKUP(A219,'RCL 2019'!$A$1:$E$645,5,FALSE)</f>
        <v>109975781.77</v>
      </c>
      <c r="F219" s="65">
        <f>VLOOKUP(A219,'RCL 2020'!$A$1:$E$645,5,FALSE)</f>
        <v>124315524.23999999</v>
      </c>
      <c r="G219" s="66">
        <f>VLOOKUP(A219,'Saude-2.oQuadrimestre-2019-2020'!$A$1:$H$645,3,FALSE)</f>
        <v>49547195.810000002</v>
      </c>
      <c r="H219" s="66">
        <f>VLOOKUP(A219,'Saude-2.oQuadrimestre-2019-2020'!$A$1:$H$645,4,FALSE)</f>
        <v>17413428.41</v>
      </c>
      <c r="I219" s="66">
        <f>VLOOKUP(A219,'Saude-2.oQuadrimestre-2019-2020'!$A$1:$H$645,5,FALSE)</f>
        <v>13848780.02</v>
      </c>
      <c r="J219" s="67">
        <f t="shared" si="38"/>
        <v>0.27950683774529439</v>
      </c>
      <c r="K219" s="66">
        <f>VLOOKUP(A219,'Saude-2.oQuadrimestre-2019-2020'!$A$1:$H$645,6,FALSE)</f>
        <v>45769069.859999999</v>
      </c>
      <c r="L219" s="66">
        <f>VLOOKUP(A219,'Saude-2.oQuadrimestre-2019-2020'!$A$1:$H$645,7,FALSE)</f>
        <v>18495621</v>
      </c>
      <c r="M219" s="66">
        <f>VLOOKUP(A219,'Saude-2.oQuadrimestre-2019-2020'!$A$1:$H$645,8,FALSE)</f>
        <v>14361649.560000001</v>
      </c>
      <c r="N219" s="67">
        <f t="shared" si="39"/>
        <v>0.31378504312912425</v>
      </c>
      <c r="O219" s="68">
        <f>VLOOKUP(A219,'Ensino-2.oQuadrimestre-2019-202'!$A$1:$H$645,3,FALSE)</f>
        <v>50610298.560000002</v>
      </c>
      <c r="P219" s="68">
        <f>VLOOKUP(A219,'Ensino-2.oQuadrimestre-2019-202'!$A$1:$H$645,4,FALSE)</f>
        <v>14914618.68</v>
      </c>
      <c r="Q219" s="68">
        <f>VLOOKUP(A219,'Ensino-2.oQuadrimestre-2019-202'!$A$1:$H$645,5,FALSE)</f>
        <v>13314853.960000001</v>
      </c>
      <c r="R219" s="69">
        <f t="shared" si="40"/>
        <v>0.263085860760431</v>
      </c>
      <c r="S219" s="68">
        <f>VLOOKUP(A219,'Ensino-2.oQuadrimestre-2019-202'!$A$1:$H$645,6,FALSE)</f>
        <v>46842942.960000001</v>
      </c>
      <c r="T219" s="68">
        <f>VLOOKUP(A219,'Ensino-2.oQuadrimestre-2019-202'!$A$1:$H$645,7,FALSE)</f>
        <v>15552095.6</v>
      </c>
      <c r="U219" s="68">
        <f>VLOOKUP(A219,'Ensino-2.oQuadrimestre-2019-202'!$A$1:$H$645,8,FALSE)</f>
        <v>12642064.720000001</v>
      </c>
      <c r="V219" s="69">
        <f t="shared" si="41"/>
        <v>0.26988194851026498</v>
      </c>
      <c r="W219" s="70">
        <f t="shared" si="32"/>
        <v>13.039000259156786</v>
      </c>
      <c r="X219" s="71">
        <f t="shared" si="33"/>
        <v>-7.6253073221097853</v>
      </c>
      <c r="Y219" s="71">
        <f t="shared" si="34"/>
        <v>6.2147014621114449</v>
      </c>
      <c r="Z219" s="72">
        <f t="shared" si="34"/>
        <v>3.7033553804691097</v>
      </c>
      <c r="AA219" s="70">
        <f t="shared" si="35"/>
        <v>-7.4438517598027802</v>
      </c>
      <c r="AB219" s="70">
        <f t="shared" si="36"/>
        <v>4.2741751142108315</v>
      </c>
      <c r="AC219" s="70">
        <f t="shared" si="37"/>
        <v>-5.0529224129770336</v>
      </c>
    </row>
    <row r="220" spans="1:29" ht="15.75" thickBot="1" x14ac:dyDescent="0.3">
      <c r="A220" s="61">
        <f>VLOOKUP(B220,cod_ibge!$C$2:$D$646,2,FALSE)</f>
        <v>3518701</v>
      </c>
      <c r="B220" s="62" t="s">
        <v>220</v>
      </c>
      <c r="C220" s="63">
        <f>VLOOKUP(A220,'[1]2019completo'!$C$3:$F$646,3,FALSE)</f>
        <v>320459</v>
      </c>
      <c r="D220" s="64" t="str">
        <f>VLOOKUP(A220,'[1]2019completo'!$C$3:$F$646,4,FALSE)</f>
        <v>Grande</v>
      </c>
      <c r="E220" s="65">
        <f>VLOOKUP(A220,'RCL 2019'!$A$1:$E$645,5,FALSE)</f>
        <v>1308940561.46</v>
      </c>
      <c r="F220" s="65">
        <f>VLOOKUP(A220,'RCL 2020'!$A$1:$E$645,5,FALSE)</f>
        <v>1465606182.03</v>
      </c>
      <c r="G220" s="66">
        <f>VLOOKUP(A220,'Saude-2.oQuadrimestre-2019-2020'!$A$1:$H$645,3,FALSE)</f>
        <v>644207633.04999995</v>
      </c>
      <c r="H220" s="66">
        <f>VLOOKUP(A220,'Saude-2.oQuadrimestre-2019-2020'!$A$1:$H$645,4,FALSE)</f>
        <v>171487999.46000001</v>
      </c>
      <c r="I220" s="66">
        <f>VLOOKUP(A220,'Saude-2.oQuadrimestre-2019-2020'!$A$1:$H$645,5,FALSE)</f>
        <v>147133125.69999999</v>
      </c>
      <c r="J220" s="67">
        <f t="shared" si="38"/>
        <v>0.22839394963918458</v>
      </c>
      <c r="K220" s="66">
        <f>VLOOKUP(A220,'Saude-2.oQuadrimestre-2019-2020'!$A$1:$H$645,6,FALSE)</f>
        <v>647438102.48000002</v>
      </c>
      <c r="L220" s="66">
        <f>VLOOKUP(A220,'Saude-2.oQuadrimestre-2019-2020'!$A$1:$H$645,7,FALSE)</f>
        <v>205300671.28999999</v>
      </c>
      <c r="M220" s="66">
        <f>VLOOKUP(A220,'Saude-2.oQuadrimestre-2019-2020'!$A$1:$H$645,8,FALSE)</f>
        <v>152701959.40000001</v>
      </c>
      <c r="N220" s="67">
        <f t="shared" si="39"/>
        <v>0.23585568846670885</v>
      </c>
      <c r="O220" s="68">
        <f>VLOOKUP(A220,'Ensino-2.oQuadrimestre-2019-202'!$A$1:$H$645,3,FALSE)</f>
        <v>647134345.12</v>
      </c>
      <c r="P220" s="68">
        <f>VLOOKUP(A220,'Ensino-2.oQuadrimestre-2019-202'!$A$1:$H$645,4,FALSE)</f>
        <v>201228773.27000001</v>
      </c>
      <c r="Q220" s="68">
        <f>VLOOKUP(A220,'Ensino-2.oQuadrimestre-2019-202'!$A$1:$H$645,5,FALSE)</f>
        <v>170267403.78</v>
      </c>
      <c r="R220" s="69">
        <f t="shared" si="40"/>
        <v>0.26310982420261875</v>
      </c>
      <c r="S220" s="68">
        <f>VLOOKUP(A220,'Ensino-2.oQuadrimestre-2019-202'!$A$1:$H$645,6,FALSE)</f>
        <v>650393166.04999995</v>
      </c>
      <c r="T220" s="68">
        <f>VLOOKUP(A220,'Ensino-2.oQuadrimestre-2019-202'!$A$1:$H$645,7,FALSE)</f>
        <v>211904077.19</v>
      </c>
      <c r="U220" s="68">
        <f>VLOOKUP(A220,'Ensino-2.oQuadrimestre-2019-202'!$A$1:$H$645,8,FALSE)</f>
        <v>168703807.22</v>
      </c>
      <c r="V220" s="69">
        <f t="shared" si="41"/>
        <v>0.25938742291002276</v>
      </c>
      <c r="W220" s="70">
        <f t="shared" si="32"/>
        <v>11.968887295787837</v>
      </c>
      <c r="X220" s="71">
        <f t="shared" si="33"/>
        <v>0.50146401009025843</v>
      </c>
      <c r="Y220" s="71">
        <f t="shared" si="34"/>
        <v>19.717223325523062</v>
      </c>
      <c r="Z220" s="72">
        <f t="shared" si="34"/>
        <v>3.7848945799973706</v>
      </c>
      <c r="AA220" s="70">
        <f t="shared" si="35"/>
        <v>0.50357718680433428</v>
      </c>
      <c r="AB220" s="70">
        <f t="shared" si="36"/>
        <v>5.3050583902712205</v>
      </c>
      <c r="AC220" s="70">
        <f t="shared" si="37"/>
        <v>-0.91831820142174858</v>
      </c>
    </row>
    <row r="221" spans="1:29" ht="15.75" thickBot="1" x14ac:dyDescent="0.3">
      <c r="A221" s="61">
        <f>VLOOKUP(B221,cod_ibge!$C$2:$D$646,2,FALSE)</f>
        <v>3518800</v>
      </c>
      <c r="B221" s="62" t="s">
        <v>221</v>
      </c>
      <c r="C221" s="63">
        <f>VLOOKUP(A221,'[1]2019completo'!$C$3:$F$646,3,FALSE)</f>
        <v>1379182</v>
      </c>
      <c r="D221" s="64" t="str">
        <f>VLOOKUP(A221,'[1]2019completo'!$C$3:$F$646,4,FALSE)</f>
        <v>Grande</v>
      </c>
      <c r="E221" s="65">
        <f>VLOOKUP(A221,'RCL 2019'!$A$1:$E$645,5,FALSE)</f>
        <v>4099774458.3000002</v>
      </c>
      <c r="F221" s="65">
        <f>VLOOKUP(A221,'RCL 2020'!$A$1:$E$645,5,FALSE)</f>
        <v>3957437319.1700001</v>
      </c>
      <c r="G221" s="66">
        <f>VLOOKUP(A221,'Saude-2.oQuadrimestre-2019-2020'!$A$1:$H$645,3,FALSE)</f>
        <v>2006583547.55</v>
      </c>
      <c r="H221" s="66">
        <f>VLOOKUP(A221,'Saude-2.oQuadrimestre-2019-2020'!$A$1:$H$645,4,FALSE)</f>
        <v>574770680.92999995</v>
      </c>
      <c r="I221" s="66">
        <f>VLOOKUP(A221,'Saude-2.oQuadrimestre-2019-2020'!$A$1:$H$645,5,FALSE)</f>
        <v>522296814.17000002</v>
      </c>
      <c r="J221" s="67">
        <f t="shared" si="38"/>
        <v>0.2602915860681278</v>
      </c>
      <c r="K221" s="66">
        <f>VLOOKUP(A221,'Saude-2.oQuadrimestre-2019-2020'!$A$1:$H$645,6,FALSE)</f>
        <v>1887083019.0599999</v>
      </c>
      <c r="L221" s="66">
        <f>VLOOKUP(A221,'Saude-2.oQuadrimestre-2019-2020'!$A$1:$H$645,7,FALSE)</f>
        <v>560358545.23000002</v>
      </c>
      <c r="M221" s="66">
        <f>VLOOKUP(A221,'Saude-2.oQuadrimestre-2019-2020'!$A$1:$H$645,8,FALSE)</f>
        <v>523029259.88999999</v>
      </c>
      <c r="N221" s="67">
        <f t="shared" si="39"/>
        <v>0.27716282463849051</v>
      </c>
      <c r="O221" s="68">
        <f>VLOOKUP(A221,'Ensino-2.oQuadrimestre-2019-202'!$A$1:$H$645,3,FALSE)</f>
        <v>2009651325</v>
      </c>
      <c r="P221" s="68">
        <f>VLOOKUP(A221,'Ensino-2.oQuadrimestre-2019-202'!$A$1:$H$645,4,FALSE)</f>
        <v>560563272.92999995</v>
      </c>
      <c r="Q221" s="68">
        <f>VLOOKUP(A221,'Ensino-2.oQuadrimestre-2019-202'!$A$1:$H$645,5,FALSE)</f>
        <v>423864203.73000002</v>
      </c>
      <c r="R221" s="69">
        <f t="shared" si="40"/>
        <v>0.21091430063371816</v>
      </c>
      <c r="S221" s="68">
        <f>VLOOKUP(A221,'Ensino-2.oQuadrimestre-2019-202'!$A$1:$H$645,6,FALSE)</f>
        <v>1890252535.28</v>
      </c>
      <c r="T221" s="68">
        <f>VLOOKUP(A221,'Ensino-2.oQuadrimestre-2019-202'!$A$1:$H$645,7,FALSE)</f>
        <v>576629169.61000001</v>
      </c>
      <c r="U221" s="68">
        <f>VLOOKUP(A221,'Ensino-2.oQuadrimestre-2019-202'!$A$1:$H$645,8,FALSE)</f>
        <v>389834531.39999998</v>
      </c>
      <c r="V221" s="69">
        <f t="shared" si="41"/>
        <v>0.20623410053633623</v>
      </c>
      <c r="W221" s="70">
        <f t="shared" si="32"/>
        <v>-3.471828525636047</v>
      </c>
      <c r="X221" s="71">
        <f t="shared" si="33"/>
        <v>-5.9554225208268985</v>
      </c>
      <c r="Y221" s="70">
        <f t="shared" si="34"/>
        <v>-2.5074583965696662</v>
      </c>
      <c r="Z221" s="72">
        <f t="shared" si="34"/>
        <v>0.14023553277151879</v>
      </c>
      <c r="AA221" s="70">
        <f t="shared" si="35"/>
        <v>-5.9412689273349457</v>
      </c>
      <c r="AB221" s="70">
        <f t="shared" si="36"/>
        <v>2.8660273435370582</v>
      </c>
      <c r="AC221" s="70">
        <f t="shared" si="37"/>
        <v>-8.0284374171112649</v>
      </c>
    </row>
    <row r="222" spans="1:29" ht="15.75" thickBot="1" x14ac:dyDescent="0.3">
      <c r="A222" s="61">
        <f>VLOOKUP(B222,cod_ibge!$C$2:$D$646,2,FALSE)</f>
        <v>3518859</v>
      </c>
      <c r="B222" s="62" t="s">
        <v>222</v>
      </c>
      <c r="C222" s="63">
        <f>VLOOKUP(A222,'[1]2019completo'!$C$3:$F$646,3,FALSE)</f>
        <v>7656</v>
      </c>
      <c r="D222" s="64" t="str">
        <f>VLOOKUP(A222,'[1]2019completo'!$C$3:$F$646,4,FALSE)</f>
        <v>Pequeno</v>
      </c>
      <c r="E222" s="65">
        <f>VLOOKUP(A222,'RCL 2019'!$A$1:$E$645,5,FALSE)</f>
        <v>30044443.440000001</v>
      </c>
      <c r="F222" s="65">
        <f>VLOOKUP(A222,'RCL 2020'!$A$1:$E$645,5,FALSE)</f>
        <v>34745498.780000001</v>
      </c>
      <c r="G222" s="66">
        <f>VLOOKUP(A222,'Saude-2.oQuadrimestre-2019-2020'!$A$1:$H$645,3,FALSE)</f>
        <v>14520115.779999999</v>
      </c>
      <c r="H222" s="66">
        <f>VLOOKUP(A222,'Saude-2.oQuadrimestre-2019-2020'!$A$1:$H$645,4,FALSE)</f>
        <v>5253732.8</v>
      </c>
      <c r="I222" s="66">
        <f>VLOOKUP(A222,'Saude-2.oQuadrimestre-2019-2020'!$A$1:$H$645,5,FALSE)</f>
        <v>4574170.84</v>
      </c>
      <c r="J222" s="67">
        <f t="shared" si="38"/>
        <v>0.31502302800508386</v>
      </c>
      <c r="K222" s="66">
        <f>VLOOKUP(A222,'Saude-2.oQuadrimestre-2019-2020'!$A$1:$H$645,6,FALSE)</f>
        <v>14739325.310000001</v>
      </c>
      <c r="L222" s="66">
        <f>VLOOKUP(A222,'Saude-2.oQuadrimestre-2019-2020'!$A$1:$H$645,7,FALSE)</f>
        <v>5965910.7699999996</v>
      </c>
      <c r="M222" s="66">
        <f>VLOOKUP(A222,'Saude-2.oQuadrimestre-2019-2020'!$A$1:$H$645,8,FALSE)</f>
        <v>4933684.6100000003</v>
      </c>
      <c r="N222" s="67">
        <f t="shared" si="39"/>
        <v>0.33472933843536967</v>
      </c>
      <c r="O222" s="68">
        <f>VLOOKUP(A222,'Ensino-2.oQuadrimestre-2019-202'!$A$1:$H$645,3,FALSE)</f>
        <v>14874483.359999999</v>
      </c>
      <c r="P222" s="68">
        <f>VLOOKUP(A222,'Ensino-2.oQuadrimestre-2019-202'!$A$1:$H$645,4,FALSE)</f>
        <v>4958929.5999999996</v>
      </c>
      <c r="Q222" s="68">
        <f>VLOOKUP(A222,'Ensino-2.oQuadrimestre-2019-202'!$A$1:$H$645,5,FALSE)</f>
        <v>4688061.92</v>
      </c>
      <c r="R222" s="69">
        <f t="shared" si="40"/>
        <v>0.31517477323662824</v>
      </c>
      <c r="S222" s="68">
        <f>VLOOKUP(A222,'Ensino-2.oQuadrimestre-2019-202'!$A$1:$H$645,6,FALSE)</f>
        <v>15097283.01</v>
      </c>
      <c r="T222" s="68">
        <f>VLOOKUP(A222,'Ensino-2.oQuadrimestre-2019-202'!$A$1:$H$645,7,FALSE)</f>
        <v>5034273.22</v>
      </c>
      <c r="U222" s="68">
        <f>VLOOKUP(A222,'Ensino-2.oQuadrimestre-2019-202'!$A$1:$H$645,8,FALSE)</f>
        <v>4687813.88</v>
      </c>
      <c r="V222" s="69">
        <f t="shared" si="41"/>
        <v>0.3105071208438584</v>
      </c>
      <c r="W222" s="70">
        <f t="shared" si="32"/>
        <v>15.647004243524105</v>
      </c>
      <c r="X222" s="71">
        <f t="shared" si="33"/>
        <v>1.5096954688332465</v>
      </c>
      <c r="Y222" s="71">
        <f t="shared" si="34"/>
        <v>13.555656465817975</v>
      </c>
      <c r="Z222" s="72">
        <f t="shared" si="34"/>
        <v>7.8596489413150223</v>
      </c>
      <c r="AA222" s="70">
        <f t="shared" si="35"/>
        <v>1.4978647971004244</v>
      </c>
      <c r="AB222" s="70">
        <f t="shared" si="36"/>
        <v>1.5193524828422673</v>
      </c>
      <c r="AC222" s="70">
        <f t="shared" si="37"/>
        <v>-5.2908857483699202E-3</v>
      </c>
    </row>
    <row r="223" spans="1:29" ht="15.75" thickBot="1" x14ac:dyDescent="0.3">
      <c r="A223" s="61">
        <f>VLOOKUP(B223,cod_ibge!$C$2:$D$646,2,FALSE)</f>
        <v>3518909</v>
      </c>
      <c r="B223" s="62" t="s">
        <v>223</v>
      </c>
      <c r="C223" s="63">
        <f>VLOOKUP(A223,'[1]2019completo'!$C$3:$F$646,3,FALSE)</f>
        <v>5267</v>
      </c>
      <c r="D223" s="64" t="str">
        <f>VLOOKUP(A223,'[1]2019completo'!$C$3:$F$646,4,FALSE)</f>
        <v>Pequeno</v>
      </c>
      <c r="E223" s="65">
        <f>VLOOKUP(A223,'RCL 2019'!$A$1:$E$645,5,FALSE)</f>
        <v>18097936.440000001</v>
      </c>
      <c r="F223" s="65">
        <f>VLOOKUP(A223,'RCL 2020'!$A$1:$E$645,5,FALSE)</f>
        <v>20486977.510000002</v>
      </c>
      <c r="G223" s="66">
        <f>VLOOKUP(A223,'Saude-2.oQuadrimestre-2019-2020'!$A$1:$H$645,3,FALSE)</f>
        <v>10888920.02</v>
      </c>
      <c r="H223" s="66">
        <f>VLOOKUP(A223,'Saude-2.oQuadrimestre-2019-2020'!$A$1:$H$645,4,FALSE)</f>
        <v>2999630.1</v>
      </c>
      <c r="I223" s="66">
        <f>VLOOKUP(A223,'Saude-2.oQuadrimestre-2019-2020'!$A$1:$H$645,5,FALSE)</f>
        <v>2569798.4</v>
      </c>
      <c r="J223" s="67">
        <f t="shared" si="38"/>
        <v>0.23600121915488181</v>
      </c>
      <c r="K223" s="66">
        <f>VLOOKUP(A223,'Saude-2.oQuadrimestre-2019-2020'!$A$1:$H$645,6,FALSE)</f>
        <v>10090675.68</v>
      </c>
      <c r="L223" s="66">
        <f>VLOOKUP(A223,'Saude-2.oQuadrimestre-2019-2020'!$A$1:$H$645,7,FALSE)</f>
        <v>2677717.79</v>
      </c>
      <c r="M223" s="66">
        <f>VLOOKUP(A223,'Saude-2.oQuadrimestre-2019-2020'!$A$1:$H$645,8,FALSE)</f>
        <v>2148189.4500000002</v>
      </c>
      <c r="N223" s="67">
        <f t="shared" si="39"/>
        <v>0.21288856347427473</v>
      </c>
      <c r="O223" s="68">
        <f>VLOOKUP(A223,'Ensino-2.oQuadrimestre-2019-202'!$A$1:$H$645,3,FALSE)</f>
        <v>11243287.6</v>
      </c>
      <c r="P223" s="68">
        <f>VLOOKUP(A223,'Ensino-2.oQuadrimestre-2019-202'!$A$1:$H$645,4,FALSE)</f>
        <v>2831493.71</v>
      </c>
      <c r="Q223" s="68">
        <f>VLOOKUP(A223,'Ensino-2.oQuadrimestre-2019-202'!$A$1:$H$645,5,FALSE)</f>
        <v>2654307.9700000002</v>
      </c>
      <c r="R223" s="69">
        <f t="shared" si="40"/>
        <v>0.23607934479946954</v>
      </c>
      <c r="S223" s="68">
        <f>VLOOKUP(A223,'Ensino-2.oQuadrimestre-2019-202'!$A$1:$H$645,6,FALSE)</f>
        <v>10448633.380000001</v>
      </c>
      <c r="T223" s="68">
        <f>VLOOKUP(A223,'Ensino-2.oQuadrimestre-2019-202'!$A$1:$H$645,7,FALSE)</f>
        <v>3083884.78</v>
      </c>
      <c r="U223" s="68">
        <f>VLOOKUP(A223,'Ensino-2.oQuadrimestre-2019-202'!$A$1:$H$645,8,FALSE)</f>
        <v>2874518</v>
      </c>
      <c r="V223" s="69">
        <f t="shared" si="41"/>
        <v>0.27510947082344656</v>
      </c>
      <c r="W223" s="70">
        <f t="shared" si="32"/>
        <v>13.200626921861375</v>
      </c>
      <c r="X223" s="71">
        <f t="shared" si="33"/>
        <v>-7.3307944087553309</v>
      </c>
      <c r="Y223" s="71">
        <f t="shared" si="34"/>
        <v>-10.731733556080799</v>
      </c>
      <c r="Z223" s="72">
        <f t="shared" si="34"/>
        <v>-16.406304478981689</v>
      </c>
      <c r="AA223" s="70">
        <f t="shared" si="35"/>
        <v>-7.0678101305529069</v>
      </c>
      <c r="AB223" s="70">
        <f t="shared" si="36"/>
        <v>8.9137075992303672</v>
      </c>
      <c r="AC223" s="70">
        <f t="shared" si="37"/>
        <v>8.2963255390443553</v>
      </c>
    </row>
    <row r="224" spans="1:29" ht="15.75" thickBot="1" x14ac:dyDescent="0.3">
      <c r="A224" s="61">
        <f>VLOOKUP(B224,cod_ibge!$C$2:$D$646,2,FALSE)</f>
        <v>3519006</v>
      </c>
      <c r="B224" s="62" t="s">
        <v>224</v>
      </c>
      <c r="C224" s="63">
        <f>VLOOKUP(A224,'[1]2019completo'!$C$3:$F$646,3,FALSE)</f>
        <v>9526</v>
      </c>
      <c r="D224" s="64" t="str">
        <f>VLOOKUP(A224,'[1]2019completo'!$C$3:$F$646,4,FALSE)</f>
        <v>Pequeno</v>
      </c>
      <c r="E224" s="65">
        <f>VLOOKUP(A224,'RCL 2019'!$A$1:$E$645,5,FALSE)</f>
        <v>24538768.030000001</v>
      </c>
      <c r="F224" s="65">
        <f>VLOOKUP(A224,'RCL 2020'!$A$1:$E$645,5,FALSE)</f>
        <v>27301404.41</v>
      </c>
      <c r="G224" s="66">
        <f>VLOOKUP(A224,'Saude-2.oQuadrimestre-2019-2020'!$A$1:$H$645,3,FALSE)</f>
        <v>14588745.960000001</v>
      </c>
      <c r="H224" s="66">
        <f>VLOOKUP(A224,'Saude-2.oQuadrimestre-2019-2020'!$A$1:$H$645,4,FALSE)</f>
        <v>4018261.12</v>
      </c>
      <c r="I224" s="66">
        <f>VLOOKUP(A224,'Saude-2.oQuadrimestre-2019-2020'!$A$1:$H$645,5,FALSE)</f>
        <v>4001507.54</v>
      </c>
      <c r="J224" s="67">
        <f t="shared" si="38"/>
        <v>0.27428728630764365</v>
      </c>
      <c r="K224" s="66">
        <f>VLOOKUP(A224,'Saude-2.oQuadrimestre-2019-2020'!$A$1:$H$645,6,FALSE)</f>
        <v>13861687.810000001</v>
      </c>
      <c r="L224" s="66">
        <f>VLOOKUP(A224,'Saude-2.oQuadrimestre-2019-2020'!$A$1:$H$645,7,FALSE)</f>
        <v>4627996</v>
      </c>
      <c r="M224" s="66">
        <f>VLOOKUP(A224,'Saude-2.oQuadrimestre-2019-2020'!$A$1:$H$645,8,FALSE)</f>
        <v>4609074.6500000004</v>
      </c>
      <c r="N224" s="67">
        <f t="shared" si="39"/>
        <v>0.33250457759371516</v>
      </c>
      <c r="O224" s="68">
        <f>VLOOKUP(A224,'Ensino-2.oQuadrimestre-2019-202'!$A$1:$H$645,3,FALSE)</f>
        <v>14943113.539999999</v>
      </c>
      <c r="P224" s="68">
        <f>VLOOKUP(A224,'Ensino-2.oQuadrimestre-2019-202'!$A$1:$H$645,4,FALSE)</f>
        <v>4426159.3499999996</v>
      </c>
      <c r="Q224" s="68">
        <f>VLOOKUP(A224,'Ensino-2.oQuadrimestre-2019-202'!$A$1:$H$645,5,FALSE)</f>
        <v>4070646.24</v>
      </c>
      <c r="R224" s="69">
        <f t="shared" si="40"/>
        <v>0.27240951018029946</v>
      </c>
      <c r="S224" s="68">
        <f>VLOOKUP(A224,'Ensino-2.oQuadrimestre-2019-202'!$A$1:$H$645,6,FALSE)</f>
        <v>14219645.51</v>
      </c>
      <c r="T224" s="68">
        <f>VLOOKUP(A224,'Ensino-2.oQuadrimestre-2019-202'!$A$1:$H$645,7,FALSE)</f>
        <v>4020894.6</v>
      </c>
      <c r="U224" s="68">
        <f>VLOOKUP(A224,'Ensino-2.oQuadrimestre-2019-202'!$A$1:$H$645,8,FALSE)</f>
        <v>4012823.14</v>
      </c>
      <c r="V224" s="69">
        <f t="shared" si="41"/>
        <v>0.28220275513745913</v>
      </c>
      <c r="W224" s="70">
        <f t="shared" si="32"/>
        <v>11.258252152767096</v>
      </c>
      <c r="X224" s="71">
        <f t="shared" si="33"/>
        <v>-4.983691895064025</v>
      </c>
      <c r="Y224" s="71">
        <f t="shared" si="34"/>
        <v>15.174097993910356</v>
      </c>
      <c r="Z224" s="72">
        <f t="shared" si="34"/>
        <v>15.183455333436665</v>
      </c>
      <c r="AA224" s="70">
        <f t="shared" si="35"/>
        <v>-4.8414811817055856</v>
      </c>
      <c r="AB224" s="70">
        <f t="shared" si="36"/>
        <v>-9.1561265185809351</v>
      </c>
      <c r="AC224" s="70">
        <f t="shared" si="37"/>
        <v>-1.4204894405169457</v>
      </c>
    </row>
    <row r="225" spans="1:29" ht="15.75" thickBot="1" x14ac:dyDescent="0.3">
      <c r="A225" s="61">
        <f>VLOOKUP(B225,cod_ibge!$C$2:$D$646,2,FALSE)</f>
        <v>3519055</v>
      </c>
      <c r="B225" s="62" t="s">
        <v>225</v>
      </c>
      <c r="C225" s="63">
        <f>VLOOKUP(A225,'[1]2019completo'!$C$3:$F$646,3,FALSE)</f>
        <v>14930</v>
      </c>
      <c r="D225" s="64" t="str">
        <f>VLOOKUP(A225,'[1]2019completo'!$C$3:$F$646,4,FALSE)</f>
        <v>Pequeno</v>
      </c>
      <c r="E225" s="65">
        <f>VLOOKUP(A225,'RCL 2019'!$A$1:$E$645,5,FALSE)</f>
        <v>69296551.650000006</v>
      </c>
      <c r="F225" s="65">
        <f>VLOOKUP(A225,'RCL 2020'!$A$1:$E$645,5,FALSE)</f>
        <v>76217674</v>
      </c>
      <c r="G225" s="66">
        <f>VLOOKUP(A225,'Saude-2.oQuadrimestre-2019-2020'!$A$1:$H$645,3,FALSE)</f>
        <v>39199923.25</v>
      </c>
      <c r="H225" s="66">
        <f>VLOOKUP(A225,'Saude-2.oQuadrimestre-2019-2020'!$A$1:$H$645,4,FALSE)</f>
        <v>15201798.82</v>
      </c>
      <c r="I225" s="66">
        <f>VLOOKUP(A225,'Saude-2.oQuadrimestre-2019-2020'!$A$1:$H$645,5,FALSE)</f>
        <v>9568938.2699999996</v>
      </c>
      <c r="J225" s="67">
        <f t="shared" si="38"/>
        <v>0.24410604604946515</v>
      </c>
      <c r="K225" s="66">
        <f>VLOOKUP(A225,'Saude-2.oQuadrimestre-2019-2020'!$A$1:$H$645,6,FALSE)</f>
        <v>37864457</v>
      </c>
      <c r="L225" s="66">
        <f>VLOOKUP(A225,'Saude-2.oQuadrimestre-2019-2020'!$A$1:$H$645,7,FALSE)</f>
        <v>14389737.6</v>
      </c>
      <c r="M225" s="66">
        <f>VLOOKUP(A225,'Saude-2.oQuadrimestre-2019-2020'!$A$1:$H$645,8,FALSE)</f>
        <v>8706001.5600000005</v>
      </c>
      <c r="N225" s="67">
        <f t="shared" si="39"/>
        <v>0.22992543006756971</v>
      </c>
      <c r="O225" s="68">
        <f>VLOOKUP(A225,'Ensino-2.oQuadrimestre-2019-202'!$A$1:$H$645,3,FALSE)</f>
        <v>39790535.899999999</v>
      </c>
      <c r="P225" s="68">
        <f>VLOOKUP(A225,'Ensino-2.oQuadrimestre-2019-202'!$A$1:$H$645,4,FALSE)</f>
        <v>12954022.220000001</v>
      </c>
      <c r="Q225" s="68">
        <f>VLOOKUP(A225,'Ensino-2.oQuadrimestre-2019-202'!$A$1:$H$645,5,FALSE)</f>
        <v>11060158.640000001</v>
      </c>
      <c r="R225" s="69">
        <f t="shared" si="40"/>
        <v>0.27795952956743164</v>
      </c>
      <c r="S225" s="68">
        <f>VLOOKUP(A225,'Ensino-2.oQuadrimestre-2019-202'!$A$1:$H$645,6,FALSE)</f>
        <v>38461053.170000002</v>
      </c>
      <c r="T225" s="68">
        <f>VLOOKUP(A225,'Ensino-2.oQuadrimestre-2019-202'!$A$1:$H$645,7,FALSE)</f>
        <v>11640315.33</v>
      </c>
      <c r="U225" s="68">
        <f>VLOOKUP(A225,'Ensino-2.oQuadrimestre-2019-202'!$A$1:$H$645,8,FALSE)</f>
        <v>9451953.7400000002</v>
      </c>
      <c r="V225" s="69">
        <f t="shared" si="41"/>
        <v>0.24575389805946907</v>
      </c>
      <c r="W225" s="70">
        <f t="shared" si="32"/>
        <v>9.9876865229267064</v>
      </c>
      <c r="X225" s="71">
        <f t="shared" si="33"/>
        <v>-3.4068083283811021</v>
      </c>
      <c r="Y225" s="71">
        <f t="shared" si="34"/>
        <v>-5.3418758504528121</v>
      </c>
      <c r="Z225" s="72">
        <f t="shared" si="34"/>
        <v>-9.0181030084124387</v>
      </c>
      <c r="AA225" s="70">
        <f t="shared" si="35"/>
        <v>-3.3412033789673008</v>
      </c>
      <c r="AB225" s="70">
        <f t="shared" si="36"/>
        <v>-10.141304898888775</v>
      </c>
      <c r="AC225" s="70">
        <f t="shared" si="37"/>
        <v>-14.540522901577479</v>
      </c>
    </row>
    <row r="226" spans="1:29" ht="15.75" thickBot="1" x14ac:dyDescent="0.3">
      <c r="A226" s="61">
        <f>VLOOKUP(B226,cod_ibge!$C$2:$D$646,2,FALSE)</f>
        <v>3519071</v>
      </c>
      <c r="B226" s="62" t="s">
        <v>226</v>
      </c>
      <c r="C226" s="63">
        <f>VLOOKUP(A226,'[1]2019completo'!$C$3:$F$646,3,FALSE)</f>
        <v>230851</v>
      </c>
      <c r="D226" s="64" t="str">
        <f>VLOOKUP(A226,'[1]2019completo'!$C$3:$F$646,4,FALSE)</f>
        <v>Grande</v>
      </c>
      <c r="E226" s="65">
        <f>VLOOKUP(A226,'RCL 2019'!$A$1:$E$645,5,FALSE)</f>
        <v>679693207.70000005</v>
      </c>
      <c r="F226" s="65">
        <f>VLOOKUP(A226,'RCL 2020'!$A$1:$E$645,5,FALSE)</f>
        <v>781124410.5</v>
      </c>
      <c r="G226" s="66">
        <f>VLOOKUP(A226,'Saude-2.oQuadrimestre-2019-2020'!$A$1:$H$645,3,FALSE)</f>
        <v>375634122.87</v>
      </c>
      <c r="H226" s="66">
        <f>VLOOKUP(A226,'Saude-2.oQuadrimestre-2019-2020'!$A$1:$H$645,4,FALSE)</f>
        <v>104882954.67</v>
      </c>
      <c r="I226" s="66">
        <f>VLOOKUP(A226,'Saude-2.oQuadrimestre-2019-2020'!$A$1:$H$645,5,FALSE)</f>
        <v>95657517.709999993</v>
      </c>
      <c r="J226" s="67">
        <f t="shared" si="38"/>
        <v>0.25465609188839666</v>
      </c>
      <c r="K226" s="66">
        <f>VLOOKUP(A226,'Saude-2.oQuadrimestre-2019-2020'!$A$1:$H$645,6,FALSE)</f>
        <v>370828486.55000001</v>
      </c>
      <c r="L226" s="66">
        <f>VLOOKUP(A226,'Saude-2.oQuadrimestre-2019-2020'!$A$1:$H$645,7,FALSE)</f>
        <v>109000648.53</v>
      </c>
      <c r="M226" s="66">
        <f>VLOOKUP(A226,'Saude-2.oQuadrimestre-2019-2020'!$A$1:$H$645,8,FALSE)</f>
        <v>97969653.040000007</v>
      </c>
      <c r="N226" s="67">
        <f t="shared" si="39"/>
        <v>0.26419128139658288</v>
      </c>
      <c r="O226" s="68">
        <f>VLOOKUP(A226,'Ensino-2.oQuadrimestre-2019-202'!$A$1:$H$645,3,FALSE)</f>
        <v>378560834.94</v>
      </c>
      <c r="P226" s="68">
        <f>VLOOKUP(A226,'Ensino-2.oQuadrimestre-2019-202'!$A$1:$H$645,4,FALSE)</f>
        <v>93452049.269999996</v>
      </c>
      <c r="Q226" s="68">
        <f>VLOOKUP(A226,'Ensino-2.oQuadrimestre-2019-202'!$A$1:$H$645,5,FALSE)</f>
        <v>81856173.900000006</v>
      </c>
      <c r="R226" s="69">
        <f t="shared" si="40"/>
        <v>0.21622990638472625</v>
      </c>
      <c r="S226" s="68">
        <f>VLOOKUP(A226,'Ensino-2.oQuadrimestre-2019-202'!$A$1:$H$645,6,FALSE)</f>
        <v>373783550.12</v>
      </c>
      <c r="T226" s="68">
        <f>VLOOKUP(A226,'Ensino-2.oQuadrimestre-2019-202'!$A$1:$H$645,7,FALSE)</f>
        <v>91952091.310000002</v>
      </c>
      <c r="U226" s="68">
        <f>VLOOKUP(A226,'Ensino-2.oQuadrimestre-2019-202'!$A$1:$H$645,8,FALSE)</f>
        <v>78452101.950000003</v>
      </c>
      <c r="V226" s="69">
        <f t="shared" si="41"/>
        <v>0.20988644878784427</v>
      </c>
      <c r="W226" s="70">
        <f t="shared" si="32"/>
        <v>14.923086129289262</v>
      </c>
      <c r="X226" s="71">
        <f t="shared" si="33"/>
        <v>-1.2793396625639184</v>
      </c>
      <c r="Y226" s="71">
        <f t="shared" si="34"/>
        <v>3.92598956899695</v>
      </c>
      <c r="Z226" s="72">
        <f t="shared" si="34"/>
        <v>2.4170973545535599</v>
      </c>
      <c r="AA226" s="70">
        <f t="shared" si="35"/>
        <v>-1.2619596057149358</v>
      </c>
      <c r="AB226" s="70">
        <f t="shared" si="36"/>
        <v>-1.6050562526096583</v>
      </c>
      <c r="AC226" s="70">
        <f t="shared" si="37"/>
        <v>-4.1586013465014924</v>
      </c>
    </row>
    <row r="227" spans="1:29" ht="15.75" thickBot="1" x14ac:dyDescent="0.3">
      <c r="A227" s="61">
        <f>VLOOKUP(B227,cod_ibge!$C$2:$D$646,2,FALSE)</f>
        <v>3519105</v>
      </c>
      <c r="B227" s="62" t="s">
        <v>227</v>
      </c>
      <c r="C227" s="63">
        <f>VLOOKUP(A227,'[1]2019completo'!$C$3:$F$646,3,FALSE)</f>
        <v>11710</v>
      </c>
      <c r="D227" s="64" t="str">
        <f>VLOOKUP(A227,'[1]2019completo'!$C$3:$F$646,4,FALSE)</f>
        <v>Pequeno</v>
      </c>
      <c r="E227" s="65">
        <f>VLOOKUP(A227,'RCL 2019'!$A$1:$E$645,5,FALSE)</f>
        <v>45648307.590000004</v>
      </c>
      <c r="F227" s="65">
        <f>VLOOKUP(A227,'RCL 2020'!$A$1:$E$645,5,FALSE)</f>
        <v>50856456.469999999</v>
      </c>
      <c r="G227" s="66">
        <f>VLOOKUP(A227,'Saude-2.oQuadrimestre-2019-2020'!$A$1:$H$645,3,FALSE)</f>
        <v>23618999.780000001</v>
      </c>
      <c r="H227" s="66">
        <f>VLOOKUP(A227,'Saude-2.oQuadrimestre-2019-2020'!$A$1:$H$645,4,FALSE)</f>
        <v>7194819.1399999997</v>
      </c>
      <c r="I227" s="66">
        <f>VLOOKUP(A227,'Saude-2.oQuadrimestre-2019-2020'!$A$1:$H$645,5,FALSE)</f>
        <v>6959820.7300000004</v>
      </c>
      <c r="J227" s="67">
        <f t="shared" si="38"/>
        <v>0.29467042613266836</v>
      </c>
      <c r="K227" s="66">
        <f>VLOOKUP(A227,'Saude-2.oQuadrimestre-2019-2020'!$A$1:$H$645,6,FALSE)</f>
        <v>23403968.07</v>
      </c>
      <c r="L227" s="66">
        <f>VLOOKUP(A227,'Saude-2.oQuadrimestre-2019-2020'!$A$1:$H$645,7,FALSE)</f>
        <v>7549659.6200000001</v>
      </c>
      <c r="M227" s="66">
        <f>VLOOKUP(A227,'Saude-2.oQuadrimestre-2019-2020'!$A$1:$H$645,8,FALSE)</f>
        <v>7482103.6500000004</v>
      </c>
      <c r="N227" s="67">
        <f t="shared" si="39"/>
        <v>0.31969380694852401</v>
      </c>
      <c r="O227" s="68">
        <f>VLOOKUP(A227,'Ensino-2.oQuadrimestre-2019-202'!$A$1:$H$645,3,FALSE)</f>
        <v>24091489.890000001</v>
      </c>
      <c r="P227" s="68">
        <f>VLOOKUP(A227,'Ensino-2.oQuadrimestre-2019-202'!$A$1:$H$645,4,FALSE)</f>
        <v>6359384.1100000003</v>
      </c>
      <c r="Q227" s="68">
        <f>VLOOKUP(A227,'Ensino-2.oQuadrimestre-2019-202'!$A$1:$H$645,5,FALSE)</f>
        <v>6177372.1900000004</v>
      </c>
      <c r="R227" s="69">
        <f t="shared" si="40"/>
        <v>0.25641304121104319</v>
      </c>
      <c r="S227" s="68">
        <f>VLOOKUP(A227,'Ensino-2.oQuadrimestre-2019-202'!$A$1:$H$645,6,FALSE)</f>
        <v>23881245.010000002</v>
      </c>
      <c r="T227" s="68">
        <f>VLOOKUP(A227,'Ensino-2.oQuadrimestre-2019-202'!$A$1:$H$645,7,FALSE)</f>
        <v>6046451.0800000001</v>
      </c>
      <c r="U227" s="68">
        <f>VLOOKUP(A227,'Ensino-2.oQuadrimestre-2019-202'!$A$1:$H$645,8,FALSE)</f>
        <v>5909915.5999999996</v>
      </c>
      <c r="V227" s="69">
        <f t="shared" si="41"/>
        <v>0.24747100067543754</v>
      </c>
      <c r="W227" s="70">
        <f t="shared" si="32"/>
        <v>11.409292381172362</v>
      </c>
      <c r="X227" s="71">
        <f t="shared" si="33"/>
        <v>-0.91041835811389671</v>
      </c>
      <c r="Y227" s="71">
        <f t="shared" si="34"/>
        <v>4.9318888090910438</v>
      </c>
      <c r="Z227" s="72">
        <f t="shared" si="34"/>
        <v>7.5042582310880857</v>
      </c>
      <c r="AA227" s="70">
        <f t="shared" si="35"/>
        <v>-0.87269355677030302</v>
      </c>
      <c r="AB227" s="70">
        <f t="shared" si="36"/>
        <v>-4.9208071817508161</v>
      </c>
      <c r="AC227" s="70">
        <f t="shared" si="37"/>
        <v>-4.3296175424392027</v>
      </c>
    </row>
    <row r="228" spans="1:29" ht="15.75" thickBot="1" x14ac:dyDescent="0.3">
      <c r="A228" s="61">
        <f>VLOOKUP(B228,cod_ibge!$C$2:$D$646,2,FALSE)</f>
        <v>3519204</v>
      </c>
      <c r="B228" s="62" t="s">
        <v>228</v>
      </c>
      <c r="C228" s="63">
        <f>VLOOKUP(A228,'[1]2019completo'!$C$3:$F$646,3,FALSE)</f>
        <v>6321</v>
      </c>
      <c r="D228" s="64" t="str">
        <f>VLOOKUP(A228,'[1]2019completo'!$C$3:$F$646,4,FALSE)</f>
        <v>Pequeno</v>
      </c>
      <c r="E228" s="65">
        <f>VLOOKUP(A228,'RCL 2019'!$A$1:$E$645,5,FALSE)</f>
        <v>19278771.289999999</v>
      </c>
      <c r="F228" s="65">
        <f>VLOOKUP(A228,'RCL 2020'!$A$1:$E$645,5,FALSE)</f>
        <v>22257335.109999999</v>
      </c>
      <c r="G228" s="66">
        <f>VLOOKUP(A228,'Saude-2.oQuadrimestre-2019-2020'!$A$1:$H$645,3,FALSE)</f>
        <v>12043754.460000001</v>
      </c>
      <c r="H228" s="66">
        <f>VLOOKUP(A228,'Saude-2.oQuadrimestre-2019-2020'!$A$1:$H$645,4,FALSE)</f>
        <v>3069515.98</v>
      </c>
      <c r="I228" s="66">
        <f>VLOOKUP(A228,'Saude-2.oQuadrimestre-2019-2020'!$A$1:$H$645,5,FALSE)</f>
        <v>2687101.29</v>
      </c>
      <c r="J228" s="67">
        <f t="shared" si="38"/>
        <v>0.22311159687989851</v>
      </c>
      <c r="K228" s="66">
        <f>VLOOKUP(A228,'Saude-2.oQuadrimestre-2019-2020'!$A$1:$H$645,6,FALSE)</f>
        <v>11509905.369999999</v>
      </c>
      <c r="L228" s="66">
        <f>VLOOKUP(A228,'Saude-2.oQuadrimestre-2019-2020'!$A$1:$H$645,7,FALSE)</f>
        <v>3363903.11</v>
      </c>
      <c r="M228" s="66">
        <f>VLOOKUP(A228,'Saude-2.oQuadrimestre-2019-2020'!$A$1:$H$645,8,FALSE)</f>
        <v>2936645.55</v>
      </c>
      <c r="N228" s="67">
        <f t="shared" si="39"/>
        <v>0.25514072058787046</v>
      </c>
      <c r="O228" s="68">
        <f>VLOOKUP(A228,'Ensino-2.oQuadrimestre-2019-202'!$A$1:$H$645,3,FALSE)</f>
        <v>12398122.039999999</v>
      </c>
      <c r="P228" s="68">
        <f>VLOOKUP(A228,'Ensino-2.oQuadrimestre-2019-202'!$A$1:$H$645,4,FALSE)</f>
        <v>3399135.18</v>
      </c>
      <c r="Q228" s="68">
        <f>VLOOKUP(A228,'Ensino-2.oQuadrimestre-2019-202'!$A$1:$H$645,5,FALSE)</f>
        <v>3292749.31</v>
      </c>
      <c r="R228" s="69">
        <f t="shared" si="40"/>
        <v>0.26558452154097367</v>
      </c>
      <c r="S228" s="68">
        <f>VLOOKUP(A228,'Ensino-2.oQuadrimestre-2019-202'!$A$1:$H$645,6,FALSE)</f>
        <v>11867863.07</v>
      </c>
      <c r="T228" s="68">
        <f>VLOOKUP(A228,'Ensino-2.oQuadrimestre-2019-202'!$A$1:$H$645,7,FALSE)</f>
        <v>3356307.43</v>
      </c>
      <c r="U228" s="68">
        <f>VLOOKUP(A228,'Ensino-2.oQuadrimestre-2019-202'!$A$1:$H$645,8,FALSE)</f>
        <v>3273718.12</v>
      </c>
      <c r="V228" s="69">
        <f t="shared" si="41"/>
        <v>0.27584731140650076</v>
      </c>
      <c r="W228" s="70">
        <f t="shared" si="32"/>
        <v>15.449967091756504</v>
      </c>
      <c r="X228" s="71">
        <f t="shared" si="33"/>
        <v>-4.4325803201404828</v>
      </c>
      <c r="Y228" s="71">
        <f t="shared" si="34"/>
        <v>9.5906694057999307</v>
      </c>
      <c r="Z228" s="72">
        <f t="shared" si="34"/>
        <v>9.2867455696096872</v>
      </c>
      <c r="AA228" s="70">
        <f t="shared" si="35"/>
        <v>-4.2769297502414236</v>
      </c>
      <c r="AB228" s="70">
        <f t="shared" si="36"/>
        <v>-1.2599601878734343</v>
      </c>
      <c r="AC228" s="70">
        <f t="shared" si="37"/>
        <v>-0.57797263648959496</v>
      </c>
    </row>
    <row r="229" spans="1:29" ht="15.75" thickBot="1" x14ac:dyDescent="0.3">
      <c r="A229" s="61">
        <f>VLOOKUP(B229,cod_ibge!$C$2:$D$646,2,FALSE)</f>
        <v>3519253</v>
      </c>
      <c r="B229" s="62" t="s">
        <v>229</v>
      </c>
      <c r="C229" s="63">
        <f>VLOOKUP(A229,'[1]2019completo'!$C$3:$F$646,3,FALSE)</f>
        <v>9240</v>
      </c>
      <c r="D229" s="64" t="str">
        <f>VLOOKUP(A229,'[1]2019completo'!$C$3:$F$646,4,FALSE)</f>
        <v>Pequeno</v>
      </c>
      <c r="E229" s="65">
        <f>VLOOKUP(A229,'RCL 2019'!$A$1:$E$645,5,FALSE)</f>
        <v>27092348.370000001</v>
      </c>
      <c r="F229" s="65">
        <f>VLOOKUP(A229,'RCL 2020'!$A$1:$E$645,5,FALSE)</f>
        <v>28812493.050000001</v>
      </c>
      <c r="G229" s="66">
        <f>VLOOKUP(A229,'Saude-2.oQuadrimestre-2019-2020'!$A$1:$H$645,3,FALSE)</f>
        <v>14921325.050000001</v>
      </c>
      <c r="H229" s="66">
        <f>VLOOKUP(A229,'Saude-2.oQuadrimestre-2019-2020'!$A$1:$H$645,4,FALSE)</f>
        <v>3819034.1</v>
      </c>
      <c r="I229" s="66">
        <f>VLOOKUP(A229,'Saude-2.oQuadrimestre-2019-2020'!$A$1:$H$645,5,FALSE)</f>
        <v>3634871.61</v>
      </c>
      <c r="J229" s="67">
        <f t="shared" si="38"/>
        <v>0.24360246813335118</v>
      </c>
      <c r="K229" s="66">
        <f>VLOOKUP(A229,'Saude-2.oQuadrimestre-2019-2020'!$A$1:$H$645,6,FALSE)</f>
        <v>13589885.890000001</v>
      </c>
      <c r="L229" s="66">
        <f>VLOOKUP(A229,'Saude-2.oQuadrimestre-2019-2020'!$A$1:$H$645,7,FALSE)</f>
        <v>3417621.2</v>
      </c>
      <c r="M229" s="66">
        <f>VLOOKUP(A229,'Saude-2.oQuadrimestre-2019-2020'!$A$1:$H$645,8,FALSE)</f>
        <v>3228091.25</v>
      </c>
      <c r="N229" s="67">
        <f t="shared" si="39"/>
        <v>0.2375363028158583</v>
      </c>
      <c r="O229" s="68">
        <f>VLOOKUP(A229,'Ensino-2.oQuadrimestre-2019-202'!$A$1:$H$645,3,FALSE)</f>
        <v>15275692.630000001</v>
      </c>
      <c r="P229" s="68">
        <f>VLOOKUP(A229,'Ensino-2.oQuadrimestre-2019-202'!$A$1:$H$645,4,FALSE)</f>
        <v>3738843.01</v>
      </c>
      <c r="Q229" s="68">
        <f>VLOOKUP(A229,'Ensino-2.oQuadrimestre-2019-202'!$A$1:$H$645,5,FALSE)</f>
        <v>3697191.56</v>
      </c>
      <c r="R229" s="69">
        <f t="shared" si="40"/>
        <v>0.24203102599348386</v>
      </c>
      <c r="S229" s="68">
        <f>VLOOKUP(A229,'Ensino-2.oQuadrimestre-2019-202'!$A$1:$H$645,6,FALSE)</f>
        <v>13947843.59</v>
      </c>
      <c r="T229" s="68">
        <f>VLOOKUP(A229,'Ensino-2.oQuadrimestre-2019-202'!$A$1:$H$645,7,FALSE)</f>
        <v>3837290.51</v>
      </c>
      <c r="U229" s="68">
        <f>VLOOKUP(A229,'Ensino-2.oQuadrimestre-2019-202'!$A$1:$H$645,8,FALSE)</f>
        <v>3767205.08</v>
      </c>
      <c r="V229" s="69">
        <f t="shared" si="41"/>
        <v>0.27009229460394313</v>
      </c>
      <c r="W229" s="70">
        <f t="shared" si="32"/>
        <v>6.3491900240909231</v>
      </c>
      <c r="X229" s="71">
        <f t="shared" si="33"/>
        <v>-8.9230624997342307</v>
      </c>
      <c r="Y229" s="71">
        <f t="shared" si="34"/>
        <v>-10.510848803366272</v>
      </c>
      <c r="Z229" s="72">
        <f t="shared" si="34"/>
        <v>-11.191051669635172</v>
      </c>
      <c r="AA229" s="70">
        <f t="shared" si="35"/>
        <v>-8.6925619162579402</v>
      </c>
      <c r="AB229" s="70">
        <f t="shared" si="36"/>
        <v>2.6331006607308716</v>
      </c>
      <c r="AC229" s="70">
        <f t="shared" si="37"/>
        <v>1.8936946832151704</v>
      </c>
    </row>
    <row r="230" spans="1:29" ht="15.75" thickBot="1" x14ac:dyDescent="0.3">
      <c r="A230" s="61">
        <f>VLOOKUP(B230,cod_ibge!$C$2:$D$646,2,FALSE)</f>
        <v>3519303</v>
      </c>
      <c r="B230" s="62" t="s">
        <v>230</v>
      </c>
      <c r="C230" s="63">
        <f>VLOOKUP(A230,'[1]2019completo'!$C$3:$F$646,3,FALSE)</f>
        <v>35104</v>
      </c>
      <c r="D230" s="64" t="str">
        <f>VLOOKUP(A230,'[1]2019completo'!$C$3:$F$646,4,FALSE)</f>
        <v>Médio</v>
      </c>
      <c r="E230" s="65">
        <f>VLOOKUP(A230,'RCL 2019'!$A$1:$E$645,5,FALSE)</f>
        <v>89072599.459999993</v>
      </c>
      <c r="F230" s="65">
        <f>VLOOKUP(A230,'RCL 2020'!$A$1:$E$645,5,FALSE)</f>
        <v>96264004.290000007</v>
      </c>
      <c r="G230" s="66">
        <f>VLOOKUP(A230,'Saude-2.oQuadrimestre-2019-2020'!$A$1:$H$645,3,FALSE)</f>
        <v>39432800.670000002</v>
      </c>
      <c r="H230" s="66">
        <f>VLOOKUP(A230,'Saude-2.oQuadrimestre-2019-2020'!$A$1:$H$645,4,FALSE)</f>
        <v>13209984.57</v>
      </c>
      <c r="I230" s="66">
        <f>VLOOKUP(A230,'Saude-2.oQuadrimestre-2019-2020'!$A$1:$H$645,5,FALSE)</f>
        <v>12292692.960000001</v>
      </c>
      <c r="J230" s="67">
        <f t="shared" si="38"/>
        <v>0.31173776021828786</v>
      </c>
      <c r="K230" s="66">
        <f>VLOOKUP(A230,'Saude-2.oQuadrimestre-2019-2020'!$A$1:$H$645,6,FALSE)</f>
        <v>37712235.049999997</v>
      </c>
      <c r="L230" s="66">
        <f>VLOOKUP(A230,'Saude-2.oQuadrimestre-2019-2020'!$A$1:$H$645,7,FALSE)</f>
        <v>12010623.52</v>
      </c>
      <c r="M230" s="66">
        <f>VLOOKUP(A230,'Saude-2.oQuadrimestre-2019-2020'!$A$1:$H$645,8,FALSE)</f>
        <v>10215792.51</v>
      </c>
      <c r="N230" s="67">
        <f t="shared" si="39"/>
        <v>0.27088801542670699</v>
      </c>
      <c r="O230" s="68">
        <f>VLOOKUP(A230,'Ensino-2.oQuadrimestre-2019-202'!$A$1:$H$645,3,FALSE)</f>
        <v>40377780.899999999</v>
      </c>
      <c r="P230" s="68">
        <f>VLOOKUP(A230,'Ensino-2.oQuadrimestre-2019-202'!$A$1:$H$645,4,FALSE)</f>
        <v>11291433.59</v>
      </c>
      <c r="Q230" s="68">
        <f>VLOOKUP(A230,'Ensino-2.oQuadrimestre-2019-202'!$A$1:$H$645,5,FALSE)</f>
        <v>10059148</v>
      </c>
      <c r="R230" s="69">
        <f t="shared" si="40"/>
        <v>0.24912582553539986</v>
      </c>
      <c r="S230" s="68">
        <f>VLOOKUP(A230,'Ensino-2.oQuadrimestre-2019-202'!$A$1:$H$645,6,FALSE)</f>
        <v>38666788.920000002</v>
      </c>
      <c r="T230" s="68">
        <f>VLOOKUP(A230,'Ensino-2.oQuadrimestre-2019-202'!$A$1:$H$645,7,FALSE)</f>
        <v>9551644.1600000001</v>
      </c>
      <c r="U230" s="68">
        <f>VLOOKUP(A230,'Ensino-2.oQuadrimestre-2019-202'!$A$1:$H$645,8,FALSE)</f>
        <v>8203548.3300000001</v>
      </c>
      <c r="V230" s="69">
        <f t="shared" si="41"/>
        <v>0.21216006188082503</v>
      </c>
      <c r="W230" s="70">
        <f t="shared" si="32"/>
        <v>8.0736442784848457</v>
      </c>
      <c r="X230" s="71">
        <f t="shared" si="33"/>
        <v>-4.3632853633675337</v>
      </c>
      <c r="Y230" s="71">
        <f t="shared" si="34"/>
        <v>-9.0792009910727742</v>
      </c>
      <c r="Z230" s="72">
        <f t="shared" si="34"/>
        <v>-16.895406537511054</v>
      </c>
      <c r="AA230" s="70">
        <f t="shared" si="35"/>
        <v>-4.2374591715118166</v>
      </c>
      <c r="AB230" s="70">
        <f t="shared" si="36"/>
        <v>-15.408047314211762</v>
      </c>
      <c r="AC230" s="70">
        <f t="shared" si="37"/>
        <v>-18.446887052462095</v>
      </c>
    </row>
    <row r="231" spans="1:29" ht="15.75" thickBot="1" x14ac:dyDescent="0.3">
      <c r="A231" s="61">
        <f>VLOOKUP(B231,cod_ibge!$C$2:$D$646,2,FALSE)</f>
        <v>3519402</v>
      </c>
      <c r="B231" s="62" t="s">
        <v>231</v>
      </c>
      <c r="C231" s="63">
        <f>VLOOKUP(A231,'[1]2019completo'!$C$3:$F$646,3,FALSE)</f>
        <v>12393</v>
      </c>
      <c r="D231" s="64" t="str">
        <f>VLOOKUP(A231,'[1]2019completo'!$C$3:$F$646,4,FALSE)</f>
        <v>Pequeno</v>
      </c>
      <c r="E231" s="65">
        <f>VLOOKUP(A231,'RCL 2019'!$A$1:$E$645,5,FALSE)</f>
        <v>38271219.770000003</v>
      </c>
      <c r="F231" s="65">
        <f>VLOOKUP(A231,'RCL 2020'!$A$1:$E$645,5,FALSE)</f>
        <v>42984792.93</v>
      </c>
      <c r="G231" s="66">
        <f>VLOOKUP(A231,'Saude-2.oQuadrimestre-2019-2020'!$A$1:$H$645,3,FALSE)</f>
        <v>17293735.690000001</v>
      </c>
      <c r="H231" s="66">
        <f>VLOOKUP(A231,'Saude-2.oQuadrimestre-2019-2020'!$A$1:$H$645,4,FALSE)</f>
        <v>5108714.99</v>
      </c>
      <c r="I231" s="66">
        <f>VLOOKUP(A231,'Saude-2.oQuadrimestre-2019-2020'!$A$1:$H$645,5,FALSE)</f>
        <v>5086796.6500000004</v>
      </c>
      <c r="J231" s="67">
        <f t="shared" si="38"/>
        <v>0.29414099655411119</v>
      </c>
      <c r="K231" s="66">
        <f>VLOOKUP(A231,'Saude-2.oQuadrimestre-2019-2020'!$A$1:$H$645,6,FALSE)</f>
        <v>17049258.260000002</v>
      </c>
      <c r="L231" s="66">
        <f>VLOOKUP(A231,'Saude-2.oQuadrimestre-2019-2020'!$A$1:$H$645,7,FALSE)</f>
        <v>4487076.87</v>
      </c>
      <c r="M231" s="66">
        <f>VLOOKUP(A231,'Saude-2.oQuadrimestre-2019-2020'!$A$1:$H$645,8,FALSE)</f>
        <v>4465799.7300000004</v>
      </c>
      <c r="N231" s="67">
        <f t="shared" si="39"/>
        <v>0.26193513300677751</v>
      </c>
      <c r="O231" s="68">
        <f>VLOOKUP(A231,'Ensino-2.oQuadrimestre-2019-202'!$A$1:$H$645,3,FALSE)</f>
        <v>17766225.800000001</v>
      </c>
      <c r="P231" s="68">
        <f>VLOOKUP(A231,'Ensino-2.oQuadrimestre-2019-202'!$A$1:$H$645,4,FALSE)</f>
        <v>4761241.24</v>
      </c>
      <c r="Q231" s="68">
        <f>VLOOKUP(A231,'Ensino-2.oQuadrimestre-2019-202'!$A$1:$H$645,5,FALSE)</f>
        <v>4528920.71</v>
      </c>
      <c r="R231" s="69">
        <f t="shared" si="40"/>
        <v>0.25491743496809544</v>
      </c>
      <c r="S231" s="68">
        <f>VLOOKUP(A231,'Ensino-2.oQuadrimestre-2019-202'!$A$1:$H$645,6,FALSE)</f>
        <v>17526535.199999999</v>
      </c>
      <c r="T231" s="68">
        <f>VLOOKUP(A231,'Ensino-2.oQuadrimestre-2019-202'!$A$1:$H$645,7,FALSE)</f>
        <v>4509591.01</v>
      </c>
      <c r="U231" s="68">
        <f>VLOOKUP(A231,'Ensino-2.oQuadrimestre-2019-202'!$A$1:$H$645,8,FALSE)</f>
        <v>4475447.1399999997</v>
      </c>
      <c r="V231" s="69">
        <f t="shared" si="41"/>
        <v>0.25535264608375075</v>
      </c>
      <c r="W231" s="70">
        <f t="shared" si="32"/>
        <v>12.316234466336153</v>
      </c>
      <c r="X231" s="71">
        <f t="shared" si="33"/>
        <v>-1.4136762257871636</v>
      </c>
      <c r="Y231" s="71">
        <f t="shared" si="34"/>
        <v>-12.168189480462681</v>
      </c>
      <c r="Z231" s="72">
        <f t="shared" si="34"/>
        <v>-12.208015431479847</v>
      </c>
      <c r="AA231" s="70">
        <f t="shared" si="35"/>
        <v>-1.3491362920761791</v>
      </c>
      <c r="AB231" s="70">
        <f t="shared" si="36"/>
        <v>-5.2853912943088011</v>
      </c>
      <c r="AC231" s="70">
        <f t="shared" si="37"/>
        <v>-1.1807133183393774</v>
      </c>
    </row>
    <row r="232" spans="1:29" ht="15.75" thickBot="1" x14ac:dyDescent="0.3">
      <c r="A232" s="61">
        <f>VLOOKUP(B232,cod_ibge!$C$2:$D$646,2,FALSE)</f>
        <v>3519501</v>
      </c>
      <c r="B232" s="62" t="s">
        <v>232</v>
      </c>
      <c r="C232" s="63">
        <f>VLOOKUP(A232,'[1]2019completo'!$C$3:$F$646,3,FALSE)</f>
        <v>7753</v>
      </c>
      <c r="D232" s="64" t="str">
        <f>VLOOKUP(A232,'[1]2019completo'!$C$3:$F$646,4,FALSE)</f>
        <v>Pequeno</v>
      </c>
      <c r="E232" s="65">
        <f>VLOOKUP(A232,'RCL 2019'!$A$1:$E$645,5,FALSE)</f>
        <v>25856972.260000002</v>
      </c>
      <c r="F232" s="65">
        <f>VLOOKUP(A232,'RCL 2020'!$A$1:$E$645,5,FALSE)</f>
        <v>30078794.239999998</v>
      </c>
      <c r="G232" s="66">
        <f>VLOOKUP(A232,'Saude-2.oQuadrimestre-2019-2020'!$A$1:$H$645,3,FALSE)</f>
        <v>12940193.130000001</v>
      </c>
      <c r="H232" s="66">
        <f>VLOOKUP(A232,'Saude-2.oQuadrimestre-2019-2020'!$A$1:$H$645,4,FALSE)</f>
        <v>5820208.1699999999</v>
      </c>
      <c r="I232" s="66">
        <f>VLOOKUP(A232,'Saude-2.oQuadrimestre-2019-2020'!$A$1:$H$645,5,FALSE)</f>
        <v>2836697.93</v>
      </c>
      <c r="J232" s="67">
        <f t="shared" si="38"/>
        <v>0.21921604272068543</v>
      </c>
      <c r="K232" s="66">
        <f>VLOOKUP(A232,'Saude-2.oQuadrimestre-2019-2020'!$A$1:$H$645,6,FALSE)</f>
        <v>12257378.41</v>
      </c>
      <c r="L232" s="66">
        <f>VLOOKUP(A232,'Saude-2.oQuadrimestre-2019-2020'!$A$1:$H$645,7,FALSE)</f>
        <v>8365291.0300000003</v>
      </c>
      <c r="M232" s="66">
        <f>VLOOKUP(A232,'Saude-2.oQuadrimestre-2019-2020'!$A$1:$H$645,8,FALSE)</f>
        <v>3332245.03</v>
      </c>
      <c r="N232" s="67">
        <f t="shared" si="39"/>
        <v>0.2718562582094583</v>
      </c>
      <c r="O232" s="68">
        <f>VLOOKUP(A232,'Ensino-2.oQuadrimestre-2019-202'!$A$1:$H$645,3,FALSE)</f>
        <v>13294560.710000001</v>
      </c>
      <c r="P232" s="68">
        <f>VLOOKUP(A232,'Ensino-2.oQuadrimestre-2019-202'!$A$1:$H$645,4,FALSE)</f>
        <v>4143165.81</v>
      </c>
      <c r="Q232" s="68">
        <f>VLOOKUP(A232,'Ensino-2.oQuadrimestre-2019-202'!$A$1:$H$645,5,FALSE)</f>
        <v>3476074.7</v>
      </c>
      <c r="R232" s="69">
        <f t="shared" si="40"/>
        <v>0.26146593150575786</v>
      </c>
      <c r="S232" s="68">
        <f>VLOOKUP(A232,'Ensino-2.oQuadrimestre-2019-202'!$A$1:$H$645,6,FALSE)</f>
        <v>12615336.109999999</v>
      </c>
      <c r="T232" s="68">
        <f>VLOOKUP(A232,'Ensino-2.oQuadrimestre-2019-202'!$A$1:$H$645,7,FALSE)</f>
        <v>4105757.49</v>
      </c>
      <c r="U232" s="68">
        <f>VLOOKUP(A232,'Ensino-2.oQuadrimestre-2019-202'!$A$1:$H$645,8,FALSE)</f>
        <v>3564570.58</v>
      </c>
      <c r="V232" s="69">
        <f t="shared" si="41"/>
        <v>0.28255851044463376</v>
      </c>
      <c r="W232" s="70">
        <f t="shared" si="32"/>
        <v>16.327596044688629</v>
      </c>
      <c r="X232" s="71">
        <f t="shared" si="33"/>
        <v>-5.2766965155797534</v>
      </c>
      <c r="Y232" s="71">
        <f t="shared" si="34"/>
        <v>43.72838196954045</v>
      </c>
      <c r="Z232" s="72">
        <f t="shared" si="34"/>
        <v>17.469152945727977</v>
      </c>
      <c r="AA232" s="70">
        <f t="shared" si="35"/>
        <v>-5.1090413201024187</v>
      </c>
      <c r="AB232" s="70">
        <f t="shared" si="36"/>
        <v>-0.90289217751581696</v>
      </c>
      <c r="AC232" s="70">
        <f t="shared" si="37"/>
        <v>2.5458566813883454</v>
      </c>
    </row>
    <row r="233" spans="1:29" ht="15.75" thickBot="1" x14ac:dyDescent="0.3">
      <c r="A233" s="61">
        <f>VLOOKUP(B233,cod_ibge!$C$2:$D$646,2,FALSE)</f>
        <v>3519600</v>
      </c>
      <c r="B233" s="62" t="s">
        <v>233</v>
      </c>
      <c r="C233" s="63">
        <f>VLOOKUP(A233,'[1]2019completo'!$C$3:$F$646,3,FALSE)</f>
        <v>60033</v>
      </c>
      <c r="D233" s="64" t="str">
        <f>VLOOKUP(A233,'[1]2019completo'!$C$3:$F$646,4,FALSE)</f>
        <v>Médio</v>
      </c>
      <c r="E233" s="65">
        <f>VLOOKUP(A233,'RCL 2019'!$A$1:$E$645,5,FALSE)</f>
        <v>151788684.06999999</v>
      </c>
      <c r="F233" s="65">
        <f>VLOOKUP(A233,'RCL 2020'!$A$1:$E$645,5,FALSE)</f>
        <v>171323803.05000001</v>
      </c>
      <c r="G233" s="66">
        <f>VLOOKUP(A233,'Saude-2.oQuadrimestre-2019-2020'!$A$1:$H$645,3,FALSE)</f>
        <v>67626453.510000005</v>
      </c>
      <c r="H233" s="66">
        <f>VLOOKUP(A233,'Saude-2.oQuadrimestre-2019-2020'!$A$1:$H$645,4,FALSE)</f>
        <v>15019532.65</v>
      </c>
      <c r="I233" s="66">
        <f>VLOOKUP(A233,'Saude-2.oQuadrimestre-2019-2020'!$A$1:$H$645,5,FALSE)</f>
        <v>13409063.58</v>
      </c>
      <c r="J233" s="67">
        <f t="shared" si="38"/>
        <v>0.19828133643023563</v>
      </c>
      <c r="K233" s="66">
        <f>VLOOKUP(A233,'Saude-2.oQuadrimestre-2019-2020'!$A$1:$H$645,6,FALSE)</f>
        <v>61726150.93</v>
      </c>
      <c r="L233" s="66">
        <f>VLOOKUP(A233,'Saude-2.oQuadrimestre-2019-2020'!$A$1:$H$645,7,FALSE)</f>
        <v>17818506.239999998</v>
      </c>
      <c r="M233" s="66">
        <f>VLOOKUP(A233,'Saude-2.oQuadrimestre-2019-2020'!$A$1:$H$645,8,FALSE)</f>
        <v>14589155.779999999</v>
      </c>
      <c r="N233" s="67">
        <f t="shared" si="39"/>
        <v>0.23635291623067026</v>
      </c>
      <c r="O233" s="68">
        <f>VLOOKUP(A233,'Ensino-2.oQuadrimestre-2019-202'!$A$1:$H$645,3,FALSE)</f>
        <v>68680049.469999999</v>
      </c>
      <c r="P233" s="68">
        <f>VLOOKUP(A233,'Ensino-2.oQuadrimestre-2019-202'!$A$1:$H$645,4,FALSE)</f>
        <v>20350663.239999998</v>
      </c>
      <c r="Q233" s="68">
        <f>VLOOKUP(A233,'Ensino-2.oQuadrimestre-2019-202'!$A$1:$H$645,5,FALSE)</f>
        <v>18083446.52</v>
      </c>
      <c r="R233" s="69">
        <f t="shared" si="40"/>
        <v>0.26329984703780673</v>
      </c>
      <c r="S233" s="68">
        <f>VLOOKUP(A233,'Ensino-2.oQuadrimestre-2019-202'!$A$1:$H$645,6,FALSE)</f>
        <v>62749408.020000003</v>
      </c>
      <c r="T233" s="68">
        <f>VLOOKUP(A233,'Ensino-2.oQuadrimestre-2019-202'!$A$1:$H$645,7,FALSE)</f>
        <v>18183110.57</v>
      </c>
      <c r="U233" s="68">
        <f>VLOOKUP(A233,'Ensino-2.oQuadrimestre-2019-202'!$A$1:$H$645,8,FALSE)</f>
        <v>15502991.02</v>
      </c>
      <c r="V233" s="69">
        <f t="shared" si="41"/>
        <v>0.24706194861724848</v>
      </c>
      <c r="W233" s="70">
        <f t="shared" si="32"/>
        <v>12.869944225217116</v>
      </c>
      <c r="X233" s="71">
        <f t="shared" si="33"/>
        <v>-8.7248440125985915</v>
      </c>
      <c r="Y233" s="71">
        <f t="shared" si="34"/>
        <v>18.635557145647923</v>
      </c>
      <c r="Z233" s="72">
        <f t="shared" si="34"/>
        <v>8.8007055299531896</v>
      </c>
      <c r="AA233" s="70">
        <f t="shared" si="35"/>
        <v>-8.635173526761287</v>
      </c>
      <c r="AB233" s="70">
        <f t="shared" si="36"/>
        <v>-10.651017337555817</v>
      </c>
      <c r="AC233" s="70">
        <f t="shared" si="37"/>
        <v>-14.269710683447748</v>
      </c>
    </row>
    <row r="234" spans="1:29" ht="15.75" thickBot="1" x14ac:dyDescent="0.3">
      <c r="A234" s="61">
        <f>VLOOKUP(B234,cod_ibge!$C$2:$D$646,2,FALSE)</f>
        <v>3519709</v>
      </c>
      <c r="B234" s="62" t="s">
        <v>234</v>
      </c>
      <c r="C234" s="63">
        <f>VLOOKUP(A234,'[1]2019completo'!$C$3:$F$646,3,FALSE)</f>
        <v>78878</v>
      </c>
      <c r="D234" s="64" t="str">
        <f>VLOOKUP(A234,'[1]2019completo'!$C$3:$F$646,4,FALSE)</f>
        <v>Médio</v>
      </c>
      <c r="E234" s="65">
        <f>VLOOKUP(A234,'RCL 2019'!$A$1:$E$645,5,FALSE)</f>
        <v>205508003.16</v>
      </c>
      <c r="F234" s="65">
        <f>VLOOKUP(A234,'RCL 2020'!$A$1:$E$645,5,FALSE)</f>
        <v>227103974.75</v>
      </c>
      <c r="G234" s="66">
        <f>VLOOKUP(A234,'Saude-2.oQuadrimestre-2019-2020'!$A$1:$H$645,3,FALSE)</f>
        <v>94878626.310000002</v>
      </c>
      <c r="H234" s="66">
        <f>VLOOKUP(A234,'Saude-2.oQuadrimestre-2019-2020'!$A$1:$H$645,4,FALSE)</f>
        <v>37331950.93</v>
      </c>
      <c r="I234" s="66">
        <f>VLOOKUP(A234,'Saude-2.oQuadrimestre-2019-2020'!$A$1:$H$645,5,FALSE)</f>
        <v>34551491.189999998</v>
      </c>
      <c r="J234" s="67">
        <f t="shared" si="38"/>
        <v>0.36416517116414387</v>
      </c>
      <c r="K234" s="66">
        <f>VLOOKUP(A234,'Saude-2.oQuadrimestre-2019-2020'!$A$1:$H$645,6,FALSE)</f>
        <v>96206055.629999995</v>
      </c>
      <c r="L234" s="66">
        <f>VLOOKUP(A234,'Saude-2.oQuadrimestre-2019-2020'!$A$1:$H$645,7,FALSE)</f>
        <v>44825554.799999997</v>
      </c>
      <c r="M234" s="66">
        <f>VLOOKUP(A234,'Saude-2.oQuadrimestre-2019-2020'!$A$1:$H$645,8,FALSE)</f>
        <v>42896620.5</v>
      </c>
      <c r="N234" s="67">
        <f t="shared" si="39"/>
        <v>0.44588274843089526</v>
      </c>
      <c r="O234" s="68">
        <f>VLOOKUP(A234,'Ensino-2.oQuadrimestre-2019-202'!$A$1:$H$645,3,FALSE)</f>
        <v>96414219.180000007</v>
      </c>
      <c r="P234" s="68">
        <f>VLOOKUP(A234,'Ensino-2.oQuadrimestre-2019-202'!$A$1:$H$645,4,FALSE)</f>
        <v>26174974.170000002</v>
      </c>
      <c r="Q234" s="68">
        <f>VLOOKUP(A234,'Ensino-2.oQuadrimestre-2019-202'!$A$1:$H$645,5,FALSE)</f>
        <v>23420059.850000001</v>
      </c>
      <c r="R234" s="69">
        <f t="shared" si="40"/>
        <v>0.24291084913809285</v>
      </c>
      <c r="S234" s="68">
        <f>VLOOKUP(A234,'Ensino-2.oQuadrimestre-2019-202'!$A$1:$H$645,6,FALSE)</f>
        <v>98973876.280000001</v>
      </c>
      <c r="T234" s="68">
        <f>VLOOKUP(A234,'Ensino-2.oQuadrimestre-2019-202'!$A$1:$H$645,7,FALSE)</f>
        <v>25304493</v>
      </c>
      <c r="U234" s="68">
        <f>VLOOKUP(A234,'Ensino-2.oQuadrimestre-2019-202'!$A$1:$H$645,8,FALSE)</f>
        <v>22811633.690000001</v>
      </c>
      <c r="V234" s="69">
        <f t="shared" si="41"/>
        <v>0.23048136081348597</v>
      </c>
      <c r="W234" s="70">
        <f t="shared" si="32"/>
        <v>10.508579353567207</v>
      </c>
      <c r="X234" s="71">
        <f t="shared" si="33"/>
        <v>1.3990815124818947</v>
      </c>
      <c r="Y234" s="71">
        <f t="shared" si="34"/>
        <v>20.07289649568817</v>
      </c>
      <c r="Z234" s="72">
        <f t="shared" si="34"/>
        <v>24.152732697149919</v>
      </c>
      <c r="AA234" s="70">
        <f t="shared" si="35"/>
        <v>2.6548543583817819</v>
      </c>
      <c r="AB234" s="70">
        <f t="shared" si="36"/>
        <v>-3.3256237975496794</v>
      </c>
      <c r="AC234" s="70">
        <f t="shared" si="37"/>
        <v>-2.5978847359777353</v>
      </c>
    </row>
    <row r="235" spans="1:29" ht="15.75" thickBot="1" x14ac:dyDescent="0.3">
      <c r="A235" s="61">
        <f>VLOOKUP(B235,cod_ibge!$C$2:$D$646,2,FALSE)</f>
        <v>3519808</v>
      </c>
      <c r="B235" s="62" t="s">
        <v>235</v>
      </c>
      <c r="C235" s="63">
        <f>VLOOKUP(A235,'[1]2019completo'!$C$3:$F$646,3,FALSE)</f>
        <v>8243</v>
      </c>
      <c r="D235" s="64" t="str">
        <f>VLOOKUP(A235,'[1]2019completo'!$C$3:$F$646,4,FALSE)</f>
        <v>Pequeno</v>
      </c>
      <c r="E235" s="65">
        <f>VLOOKUP(A235,'RCL 2019'!$A$1:$E$645,5,FALSE)</f>
        <v>34529890.299999997</v>
      </c>
      <c r="F235" s="65">
        <f>VLOOKUP(A235,'RCL 2020'!$A$1:$E$645,5,FALSE)</f>
        <v>40166193.859999999</v>
      </c>
      <c r="G235" s="66">
        <f>VLOOKUP(A235,'Saude-2.oQuadrimestre-2019-2020'!$A$1:$H$645,3,FALSE)</f>
        <v>19278977.829999998</v>
      </c>
      <c r="H235" s="66">
        <f>VLOOKUP(A235,'Saude-2.oQuadrimestre-2019-2020'!$A$1:$H$645,4,FALSE)</f>
        <v>4748010.13</v>
      </c>
      <c r="I235" s="66">
        <f>VLOOKUP(A235,'Saude-2.oQuadrimestre-2019-2020'!$A$1:$H$645,5,FALSE)</f>
        <v>4594371.7300000004</v>
      </c>
      <c r="J235" s="67">
        <f t="shared" si="38"/>
        <v>0.23830992340531162</v>
      </c>
      <c r="K235" s="66">
        <f>VLOOKUP(A235,'Saude-2.oQuadrimestre-2019-2020'!$A$1:$H$645,6,FALSE)</f>
        <v>20929165.190000001</v>
      </c>
      <c r="L235" s="66">
        <f>VLOOKUP(A235,'Saude-2.oQuadrimestre-2019-2020'!$A$1:$H$645,7,FALSE)</f>
        <v>5562796.1699999999</v>
      </c>
      <c r="M235" s="66">
        <f>VLOOKUP(A235,'Saude-2.oQuadrimestre-2019-2020'!$A$1:$H$645,8,FALSE)</f>
        <v>5337940.18</v>
      </c>
      <c r="N235" s="67">
        <f t="shared" si="39"/>
        <v>0.25504792625701472</v>
      </c>
      <c r="O235" s="68">
        <f>VLOOKUP(A235,'Ensino-2.oQuadrimestre-2019-202'!$A$1:$H$645,3,FALSE)</f>
        <v>19633345.41</v>
      </c>
      <c r="P235" s="68">
        <f>VLOOKUP(A235,'Ensino-2.oQuadrimestre-2019-202'!$A$1:$H$645,4,FALSE)</f>
        <v>5291067.59</v>
      </c>
      <c r="Q235" s="68">
        <f>VLOOKUP(A235,'Ensino-2.oQuadrimestre-2019-202'!$A$1:$H$645,5,FALSE)</f>
        <v>5191755.8</v>
      </c>
      <c r="R235" s="69">
        <f t="shared" si="40"/>
        <v>0.26443561662984055</v>
      </c>
      <c r="S235" s="68">
        <f>VLOOKUP(A235,'Ensino-2.oQuadrimestre-2019-202'!$A$1:$H$645,6,FALSE)</f>
        <v>21287122.890000001</v>
      </c>
      <c r="T235" s="68">
        <f>VLOOKUP(A235,'Ensino-2.oQuadrimestre-2019-202'!$A$1:$H$645,7,FALSE)</f>
        <v>5767991.7699999996</v>
      </c>
      <c r="U235" s="68">
        <f>VLOOKUP(A235,'Ensino-2.oQuadrimestre-2019-202'!$A$1:$H$645,8,FALSE)</f>
        <v>5664720.6299999999</v>
      </c>
      <c r="V235" s="69">
        <f t="shared" si="41"/>
        <v>0.26611020471259184</v>
      </c>
      <c r="W235" s="70">
        <f t="shared" si="32"/>
        <v>16.322969783660167</v>
      </c>
      <c r="X235" s="71">
        <f t="shared" si="33"/>
        <v>8.5595168714398753</v>
      </c>
      <c r="Y235" s="71">
        <f t="shared" si="34"/>
        <v>17.160579225638681</v>
      </c>
      <c r="Z235" s="72">
        <f t="shared" si="34"/>
        <v>16.184333652079111</v>
      </c>
      <c r="AA235" s="70">
        <f t="shared" si="35"/>
        <v>8.4233096574446726</v>
      </c>
      <c r="AB235" s="70">
        <f t="shared" si="36"/>
        <v>9.0137608693824998</v>
      </c>
      <c r="AC235" s="70">
        <f t="shared" si="37"/>
        <v>9.1099205783137975</v>
      </c>
    </row>
    <row r="236" spans="1:29" ht="15.75" thickBot="1" x14ac:dyDescent="0.3">
      <c r="A236" s="61">
        <f>VLOOKUP(B236,cod_ibge!$C$2:$D$646,2,FALSE)</f>
        <v>3519907</v>
      </c>
      <c r="B236" s="62" t="s">
        <v>236</v>
      </c>
      <c r="C236" s="63">
        <f>VLOOKUP(A236,'[1]2019completo'!$C$3:$F$646,3,FALSE)</f>
        <v>8159</v>
      </c>
      <c r="D236" s="64" t="str">
        <f>VLOOKUP(A236,'[1]2019completo'!$C$3:$F$646,4,FALSE)</f>
        <v>Pequeno</v>
      </c>
      <c r="E236" s="65">
        <f>VLOOKUP(A236,'RCL 2019'!$A$1:$E$645,5,FALSE)</f>
        <v>34557181.670000002</v>
      </c>
      <c r="F236" s="65">
        <f>VLOOKUP(A236,'RCL 2020'!$A$1:$E$645,5,FALSE)</f>
        <v>37032218.289999999</v>
      </c>
      <c r="G236" s="66">
        <f>VLOOKUP(A236,'Saude-2.oQuadrimestre-2019-2020'!$A$1:$H$645,3,FALSE)</f>
        <v>18889537.09</v>
      </c>
      <c r="H236" s="66">
        <f>VLOOKUP(A236,'Saude-2.oQuadrimestre-2019-2020'!$A$1:$H$645,4,FALSE)</f>
        <v>5488126.8399999999</v>
      </c>
      <c r="I236" s="66">
        <f>VLOOKUP(A236,'Saude-2.oQuadrimestre-2019-2020'!$A$1:$H$645,5,FALSE)</f>
        <v>5366495.97</v>
      </c>
      <c r="J236" s="67">
        <f t="shared" si="38"/>
        <v>0.28409886088955499</v>
      </c>
      <c r="K236" s="66">
        <f>VLOOKUP(A236,'Saude-2.oQuadrimestre-2019-2020'!$A$1:$H$645,6,FALSE)</f>
        <v>17172753.59</v>
      </c>
      <c r="L236" s="66">
        <f>VLOOKUP(A236,'Saude-2.oQuadrimestre-2019-2020'!$A$1:$H$645,7,FALSE)</f>
        <v>4730478.4400000004</v>
      </c>
      <c r="M236" s="66">
        <f>VLOOKUP(A236,'Saude-2.oQuadrimestre-2019-2020'!$A$1:$H$645,8,FALSE)</f>
        <v>4268934.22</v>
      </c>
      <c r="N236" s="67">
        <f t="shared" si="39"/>
        <v>0.24858763608451681</v>
      </c>
      <c r="O236" s="68">
        <f>VLOOKUP(A236,'Ensino-2.oQuadrimestre-2019-202'!$A$1:$H$645,3,FALSE)</f>
        <v>19243904.670000002</v>
      </c>
      <c r="P236" s="68">
        <f>VLOOKUP(A236,'Ensino-2.oQuadrimestre-2019-202'!$A$1:$H$645,4,FALSE)</f>
        <v>4752550.6900000004</v>
      </c>
      <c r="Q236" s="68">
        <f>VLOOKUP(A236,'Ensino-2.oQuadrimestre-2019-202'!$A$1:$H$645,5,FALSE)</f>
        <v>4675536.3</v>
      </c>
      <c r="R236" s="69">
        <f t="shared" si="40"/>
        <v>0.24296193419045861</v>
      </c>
      <c r="S236" s="68">
        <f>VLOOKUP(A236,'Ensino-2.oQuadrimestre-2019-202'!$A$1:$H$645,6,FALSE)</f>
        <v>17530711.289999999</v>
      </c>
      <c r="T236" s="68">
        <f>VLOOKUP(A236,'Ensino-2.oQuadrimestre-2019-202'!$A$1:$H$645,7,FALSE)</f>
        <v>4293461.55</v>
      </c>
      <c r="U236" s="68">
        <f>VLOOKUP(A236,'Ensino-2.oQuadrimestre-2019-202'!$A$1:$H$645,8,FALSE)</f>
        <v>4156783.11</v>
      </c>
      <c r="V236" s="69">
        <f t="shared" si="41"/>
        <v>0.23711434414935254</v>
      </c>
      <c r="W236" s="70">
        <f t="shared" si="32"/>
        <v>7.1621483593051272</v>
      </c>
      <c r="X236" s="71">
        <f t="shared" si="33"/>
        <v>-9.088541936312744</v>
      </c>
      <c r="Y236" s="71">
        <f t="shared" si="34"/>
        <v>-13.805227577429669</v>
      </c>
      <c r="Z236" s="72">
        <f t="shared" si="34"/>
        <v>-20.452111697011112</v>
      </c>
      <c r="AA236" s="70">
        <f t="shared" si="35"/>
        <v>-8.9025247701978074</v>
      </c>
      <c r="AB236" s="70">
        <f t="shared" si="36"/>
        <v>-9.6598473103292779</v>
      </c>
      <c r="AC236" s="70">
        <f t="shared" si="37"/>
        <v>-11.095052133377726</v>
      </c>
    </row>
    <row r="237" spans="1:29" ht="15.75" thickBot="1" x14ac:dyDescent="0.3">
      <c r="A237" s="61">
        <f>VLOOKUP(B237,cod_ibge!$C$2:$D$646,2,FALSE)</f>
        <v>3520004</v>
      </c>
      <c r="B237" s="62" t="s">
        <v>237</v>
      </c>
      <c r="C237" s="63">
        <f>VLOOKUP(A237,'[1]2019completo'!$C$3:$F$646,3,FALSE)</f>
        <v>24674</v>
      </c>
      <c r="D237" s="64" t="str">
        <f>VLOOKUP(A237,'[1]2019completo'!$C$3:$F$646,4,FALSE)</f>
        <v>Médio</v>
      </c>
      <c r="E237" s="65">
        <f>VLOOKUP(A237,'RCL 2019'!$A$1:$E$645,5,FALSE)</f>
        <v>55328819.93</v>
      </c>
      <c r="F237" s="65">
        <f>VLOOKUP(A237,'RCL 2020'!$A$1:$E$645,5,FALSE)</f>
        <v>63737819.380000003</v>
      </c>
      <c r="G237" s="66">
        <f>VLOOKUP(A237,'Saude-2.oQuadrimestre-2019-2020'!$A$1:$H$645,3,FALSE)</f>
        <v>23870119.800000001</v>
      </c>
      <c r="H237" s="66">
        <f>VLOOKUP(A237,'Saude-2.oQuadrimestre-2019-2020'!$A$1:$H$645,4,FALSE)</f>
        <v>7343286.1600000001</v>
      </c>
      <c r="I237" s="66">
        <f>VLOOKUP(A237,'Saude-2.oQuadrimestre-2019-2020'!$A$1:$H$645,5,FALSE)</f>
        <v>5783862.9000000004</v>
      </c>
      <c r="J237" s="67">
        <f t="shared" si="38"/>
        <v>0.24230556647646151</v>
      </c>
      <c r="K237" s="66">
        <f>VLOOKUP(A237,'Saude-2.oQuadrimestre-2019-2020'!$A$1:$H$645,6,FALSE)</f>
        <v>23655467.420000002</v>
      </c>
      <c r="L237" s="66">
        <f>VLOOKUP(A237,'Saude-2.oQuadrimestre-2019-2020'!$A$1:$H$645,7,FALSE)</f>
        <v>8118912.1100000003</v>
      </c>
      <c r="M237" s="66">
        <f>VLOOKUP(A237,'Saude-2.oQuadrimestre-2019-2020'!$A$1:$H$645,8,FALSE)</f>
        <v>6400615</v>
      </c>
      <c r="N237" s="67">
        <f t="shared" si="39"/>
        <v>0.27057656001286484</v>
      </c>
      <c r="O237" s="68">
        <f>VLOOKUP(A237,'Ensino-2.oQuadrimestre-2019-202'!$A$1:$H$645,3,FALSE)</f>
        <v>24696977.5</v>
      </c>
      <c r="P237" s="68">
        <f>VLOOKUP(A237,'Ensino-2.oQuadrimestre-2019-202'!$A$1:$H$645,4,FALSE)</f>
        <v>6328071.0700000003</v>
      </c>
      <c r="Q237" s="68">
        <f>VLOOKUP(A237,'Ensino-2.oQuadrimestre-2019-202'!$A$1:$H$645,5,FALSE)</f>
        <v>5895101.8499999996</v>
      </c>
      <c r="R237" s="69">
        <f t="shared" si="40"/>
        <v>0.23869730010484075</v>
      </c>
      <c r="S237" s="68">
        <f>VLOOKUP(A237,'Ensino-2.oQuadrimestre-2019-202'!$A$1:$H$645,6,FALSE)</f>
        <v>24490702.050000001</v>
      </c>
      <c r="T237" s="68">
        <f>VLOOKUP(A237,'Ensino-2.oQuadrimestre-2019-202'!$A$1:$H$645,7,FALSE)</f>
        <v>5891024.9800000004</v>
      </c>
      <c r="U237" s="68">
        <f>VLOOKUP(A237,'Ensino-2.oQuadrimestre-2019-202'!$A$1:$H$645,8,FALSE)</f>
        <v>5529469.1900000004</v>
      </c>
      <c r="V237" s="69">
        <f t="shared" si="41"/>
        <v>0.22577830470972554</v>
      </c>
      <c r="W237" s="70">
        <f t="shared" si="32"/>
        <v>15.198226639640538</v>
      </c>
      <c r="X237" s="71">
        <f t="shared" si="33"/>
        <v>-0.89925137283977485</v>
      </c>
      <c r="Y237" s="71">
        <f t="shared" si="34"/>
        <v>10.562382196474285</v>
      </c>
      <c r="Z237" s="72">
        <f t="shared" si="34"/>
        <v>10.66332502452642</v>
      </c>
      <c r="AA237" s="70">
        <f t="shared" si="35"/>
        <v>-0.8352254845759941</v>
      </c>
      <c r="AB237" s="70">
        <f t="shared" si="36"/>
        <v>-6.9064662069289904</v>
      </c>
      <c r="AC237" s="70">
        <f t="shared" si="37"/>
        <v>-6.2023128574105852</v>
      </c>
    </row>
    <row r="238" spans="1:29" ht="15.75" thickBot="1" x14ac:dyDescent="0.3">
      <c r="A238" s="61">
        <f>VLOOKUP(B238,cod_ibge!$C$2:$D$646,2,FALSE)</f>
        <v>3520103</v>
      </c>
      <c r="B238" s="62" t="s">
        <v>238</v>
      </c>
      <c r="C238" s="63">
        <f>VLOOKUP(A238,'[1]2019completo'!$C$3:$F$646,3,FALSE)</f>
        <v>30432</v>
      </c>
      <c r="D238" s="64" t="str">
        <f>VLOOKUP(A238,'[1]2019completo'!$C$3:$F$646,4,FALSE)</f>
        <v>Médio</v>
      </c>
      <c r="E238" s="65">
        <f>VLOOKUP(A238,'RCL 2019'!$A$1:$E$645,5,FALSE)</f>
        <v>86513557.670000002</v>
      </c>
      <c r="F238" s="65">
        <f>VLOOKUP(A238,'RCL 2020'!$A$1:$E$645,5,FALSE)</f>
        <v>85361684.739999995</v>
      </c>
      <c r="G238" s="66">
        <f>VLOOKUP(A238,'Saude-2.oQuadrimestre-2019-2020'!$A$1:$H$645,3,FALSE)</f>
        <v>43809756.219999999</v>
      </c>
      <c r="H238" s="66">
        <f>VLOOKUP(A238,'Saude-2.oQuadrimestre-2019-2020'!$A$1:$H$645,4,FALSE)</f>
        <v>11134114.35</v>
      </c>
      <c r="I238" s="66">
        <f>VLOOKUP(A238,'Saude-2.oQuadrimestre-2019-2020'!$A$1:$H$645,5,FALSE)</f>
        <v>11054432.08</v>
      </c>
      <c r="J238" s="67">
        <f t="shared" si="38"/>
        <v>0.25232808930704431</v>
      </c>
      <c r="K238" s="66">
        <f>VLOOKUP(A238,'Saude-2.oQuadrimestre-2019-2020'!$A$1:$H$645,6,FALSE)</f>
        <v>33664972.310000002</v>
      </c>
      <c r="L238" s="66">
        <f>VLOOKUP(A238,'Saude-2.oQuadrimestre-2019-2020'!$A$1:$H$645,7,FALSE)</f>
        <v>8794692.8599999994</v>
      </c>
      <c r="M238" s="66">
        <f>VLOOKUP(A238,'Saude-2.oQuadrimestre-2019-2020'!$A$1:$H$645,8,FALSE)</f>
        <v>8702149.5</v>
      </c>
      <c r="N238" s="67">
        <f t="shared" si="39"/>
        <v>0.25849269739084479</v>
      </c>
      <c r="O238" s="68">
        <f>VLOOKUP(A238,'Ensino-2.oQuadrimestre-2019-202'!$A$1:$H$645,3,FALSE)</f>
        <v>44636613.920000002</v>
      </c>
      <c r="P238" s="68">
        <f>VLOOKUP(A238,'Ensino-2.oQuadrimestre-2019-202'!$A$1:$H$645,4,FALSE)</f>
        <v>12390859.359999999</v>
      </c>
      <c r="Q238" s="68">
        <f>VLOOKUP(A238,'Ensino-2.oQuadrimestre-2019-202'!$A$1:$H$645,5,FALSE)</f>
        <v>12376889.07</v>
      </c>
      <c r="R238" s="69">
        <f t="shared" si="40"/>
        <v>0.27728109242745175</v>
      </c>
      <c r="S238" s="68">
        <f>VLOOKUP(A238,'Ensino-2.oQuadrimestre-2019-202'!$A$1:$H$645,6,FALSE)</f>
        <v>34500206.939999998</v>
      </c>
      <c r="T238" s="68">
        <f>VLOOKUP(A238,'Ensino-2.oQuadrimestre-2019-202'!$A$1:$H$645,7,FALSE)</f>
        <v>9585175.9299999997</v>
      </c>
      <c r="U238" s="68">
        <f>VLOOKUP(A238,'Ensino-2.oQuadrimestre-2019-202'!$A$1:$H$645,8,FALSE)</f>
        <v>9515866.3200000003</v>
      </c>
      <c r="V238" s="69">
        <f t="shared" si="41"/>
        <v>0.2758205577302546</v>
      </c>
      <c r="W238" s="70">
        <f t="shared" si="32"/>
        <v>-1.3314363216846856</v>
      </c>
      <c r="X238" s="71">
        <f t="shared" si="33"/>
        <v>-23.156449123012255</v>
      </c>
      <c r="Y238" s="70">
        <f t="shared" si="34"/>
        <v>-21.011293906820711</v>
      </c>
      <c r="Z238" s="72">
        <f t="shared" si="34"/>
        <v>-21.279090259696094</v>
      </c>
      <c r="AA238" s="70">
        <f t="shared" si="35"/>
        <v>-22.708727409670875</v>
      </c>
      <c r="AB238" s="70">
        <f t="shared" si="36"/>
        <v>-22.643170650917625</v>
      </c>
      <c r="AC238" s="70">
        <f t="shared" si="37"/>
        <v>-23.115847074486222</v>
      </c>
    </row>
    <row r="239" spans="1:29" ht="15.75" thickBot="1" x14ac:dyDescent="0.3">
      <c r="A239" s="61">
        <f>VLOOKUP(B239,cod_ibge!$C$2:$D$646,2,FALSE)</f>
        <v>3520202</v>
      </c>
      <c r="B239" s="62" t="s">
        <v>239</v>
      </c>
      <c r="C239" s="63">
        <f>VLOOKUP(A239,'[1]2019completo'!$C$3:$F$646,3,FALSE)</f>
        <v>9534</v>
      </c>
      <c r="D239" s="64" t="str">
        <f>VLOOKUP(A239,'[1]2019completo'!$C$3:$F$646,4,FALSE)</f>
        <v>Pequeno</v>
      </c>
      <c r="E239" s="65">
        <f>VLOOKUP(A239,'RCL 2019'!$A$1:$E$645,5,FALSE)</f>
        <v>38436471.259999998</v>
      </c>
      <c r="F239" s="65">
        <f>VLOOKUP(A239,'RCL 2020'!$A$1:$E$645,5,FALSE)</f>
        <v>40442328.310000002</v>
      </c>
      <c r="G239" s="66">
        <f>VLOOKUP(A239,'Saude-2.oQuadrimestre-2019-2020'!$A$1:$H$645,3,FALSE)</f>
        <v>16323904.380000001</v>
      </c>
      <c r="H239" s="66">
        <f>VLOOKUP(A239,'Saude-2.oQuadrimestre-2019-2020'!$A$1:$H$645,4,FALSE)</f>
        <v>5472157.2800000003</v>
      </c>
      <c r="I239" s="66">
        <f>VLOOKUP(A239,'Saude-2.oQuadrimestre-2019-2020'!$A$1:$H$645,5,FALSE)</f>
        <v>4893291.33</v>
      </c>
      <c r="J239" s="67">
        <f t="shared" si="38"/>
        <v>0.2997623127464068</v>
      </c>
      <c r="K239" s="66">
        <f>VLOOKUP(A239,'Saude-2.oQuadrimestre-2019-2020'!$A$1:$H$645,6,FALSE)</f>
        <v>16101026.449999999</v>
      </c>
      <c r="L239" s="66">
        <f>VLOOKUP(A239,'Saude-2.oQuadrimestre-2019-2020'!$A$1:$H$645,7,FALSE)</f>
        <v>5932596.5700000003</v>
      </c>
      <c r="M239" s="66">
        <f>VLOOKUP(A239,'Saude-2.oQuadrimestre-2019-2020'!$A$1:$H$645,8,FALSE)</f>
        <v>5866372.2599999998</v>
      </c>
      <c r="N239" s="67">
        <f t="shared" si="39"/>
        <v>0.36434771896173118</v>
      </c>
      <c r="O239" s="68">
        <f>VLOOKUP(A239,'Ensino-2.oQuadrimestre-2019-202'!$A$1:$H$645,3,FALSE)</f>
        <v>16678271.960000001</v>
      </c>
      <c r="P239" s="68">
        <f>VLOOKUP(A239,'Ensino-2.oQuadrimestre-2019-202'!$A$1:$H$645,4,FALSE)</f>
        <v>5984128.0099999998</v>
      </c>
      <c r="Q239" s="68">
        <f>VLOOKUP(A239,'Ensino-2.oQuadrimestre-2019-202'!$A$1:$H$645,5,FALSE)</f>
        <v>5084579.3</v>
      </c>
      <c r="R239" s="69">
        <f t="shared" si="40"/>
        <v>0.30486247689176066</v>
      </c>
      <c r="S239" s="68">
        <f>VLOOKUP(A239,'Ensino-2.oQuadrimestre-2019-202'!$A$1:$H$645,6,FALSE)</f>
        <v>16458984.15</v>
      </c>
      <c r="T239" s="68">
        <f>VLOOKUP(A239,'Ensino-2.oQuadrimestre-2019-202'!$A$1:$H$645,7,FALSE)</f>
        <v>4102668.45</v>
      </c>
      <c r="U239" s="68">
        <f>VLOOKUP(A239,'Ensino-2.oQuadrimestre-2019-202'!$A$1:$H$645,8,FALSE)</f>
        <v>4020781.2</v>
      </c>
      <c r="V239" s="69">
        <f t="shared" si="41"/>
        <v>0.24429096980447607</v>
      </c>
      <c r="W239" s="70">
        <f t="shared" si="32"/>
        <v>5.2186295574106367</v>
      </c>
      <c r="X239" s="71">
        <f t="shared" si="33"/>
        <v>-1.3653469464883103</v>
      </c>
      <c r="Y239" s="71">
        <f t="shared" si="34"/>
        <v>8.4142188617794993</v>
      </c>
      <c r="Z239" s="72">
        <f t="shared" si="34"/>
        <v>19.88602076549568</v>
      </c>
      <c r="AA239" s="70">
        <f t="shared" si="35"/>
        <v>-1.314811333727649</v>
      </c>
      <c r="AB239" s="70">
        <f t="shared" si="36"/>
        <v>-31.440830758565269</v>
      </c>
      <c r="AC239" s="70">
        <f t="shared" si="37"/>
        <v>-20.922047572352735</v>
      </c>
    </row>
    <row r="240" spans="1:29" ht="15.75" thickBot="1" x14ac:dyDescent="0.3">
      <c r="A240" s="61">
        <f>VLOOKUP(B240,cod_ibge!$C$2:$D$646,2,FALSE)</f>
        <v>3520301</v>
      </c>
      <c r="B240" s="62" t="s">
        <v>240</v>
      </c>
      <c r="C240" s="63">
        <f>VLOOKUP(A240,'[1]2019completo'!$C$3:$F$646,3,FALSE)</f>
        <v>30857</v>
      </c>
      <c r="D240" s="64" t="str">
        <f>VLOOKUP(A240,'[1]2019completo'!$C$3:$F$646,4,FALSE)</f>
        <v>Médio</v>
      </c>
      <c r="E240" s="65">
        <f>VLOOKUP(A240,'RCL 2019'!$A$1:$E$645,5,FALSE)</f>
        <v>107025044.02</v>
      </c>
      <c r="F240" s="65">
        <f>VLOOKUP(A240,'RCL 2020'!$A$1:$E$645,5,FALSE)</f>
        <v>108021127.26000001</v>
      </c>
      <c r="G240" s="66">
        <f>VLOOKUP(A240,'Saude-2.oQuadrimestre-2019-2020'!$A$1:$H$645,3,FALSE)</f>
        <v>35425429.390000001</v>
      </c>
      <c r="H240" s="66">
        <f>VLOOKUP(A240,'Saude-2.oQuadrimestre-2019-2020'!$A$1:$H$645,4,FALSE)</f>
        <v>9887386.9399999995</v>
      </c>
      <c r="I240" s="66">
        <f>VLOOKUP(A240,'Saude-2.oQuadrimestre-2019-2020'!$A$1:$H$645,5,FALSE)</f>
        <v>9863309.9399999995</v>
      </c>
      <c r="J240" s="67">
        <f t="shared" si="38"/>
        <v>0.27842456985953273</v>
      </c>
      <c r="K240" s="66">
        <f>VLOOKUP(A240,'Saude-2.oQuadrimestre-2019-2020'!$A$1:$H$645,6,FALSE)</f>
        <v>33814354.829999998</v>
      </c>
      <c r="L240" s="66">
        <f>VLOOKUP(A240,'Saude-2.oQuadrimestre-2019-2020'!$A$1:$H$645,7,FALSE)</f>
        <v>11678181.369999999</v>
      </c>
      <c r="M240" s="66">
        <f>VLOOKUP(A240,'Saude-2.oQuadrimestre-2019-2020'!$A$1:$H$645,8,FALSE)</f>
        <v>11587657.189999999</v>
      </c>
      <c r="N240" s="67">
        <f t="shared" si="39"/>
        <v>0.34268455655168861</v>
      </c>
      <c r="O240" s="68">
        <f>VLOOKUP(A240,'Ensino-2.oQuadrimestre-2019-202'!$A$1:$H$645,3,FALSE)</f>
        <v>36370409.619999997</v>
      </c>
      <c r="P240" s="68">
        <f>VLOOKUP(A240,'Ensino-2.oQuadrimestre-2019-202'!$A$1:$H$645,4,FALSE)</f>
        <v>10978548.58</v>
      </c>
      <c r="Q240" s="68">
        <f>VLOOKUP(A240,'Ensino-2.oQuadrimestre-2019-202'!$A$1:$H$645,5,FALSE)</f>
        <v>10430203.52</v>
      </c>
      <c r="R240" s="69">
        <f t="shared" si="40"/>
        <v>0.28677718037754674</v>
      </c>
      <c r="S240" s="68">
        <f>VLOOKUP(A240,'Ensino-2.oQuadrimestre-2019-202'!$A$1:$H$645,6,FALSE)</f>
        <v>34768908.700000003</v>
      </c>
      <c r="T240" s="68">
        <f>VLOOKUP(A240,'Ensino-2.oQuadrimestre-2019-202'!$A$1:$H$645,7,FALSE)</f>
        <v>12193219.390000001</v>
      </c>
      <c r="U240" s="68">
        <f>VLOOKUP(A240,'Ensino-2.oQuadrimestre-2019-202'!$A$1:$H$645,8,FALSE)</f>
        <v>11988775.17</v>
      </c>
      <c r="V240" s="69">
        <f t="shared" si="41"/>
        <v>0.34481309935390636</v>
      </c>
      <c r="W240" s="70">
        <f t="shared" si="32"/>
        <v>0.9307010794724544</v>
      </c>
      <c r="X240" s="71">
        <f t="shared" si="33"/>
        <v>-4.547791198981999</v>
      </c>
      <c r="Y240" s="71">
        <f t="shared" si="34"/>
        <v>18.111908038667291</v>
      </c>
      <c r="Z240" s="72">
        <f t="shared" si="34"/>
        <v>17.482440078325272</v>
      </c>
      <c r="AA240" s="70">
        <f t="shared" si="35"/>
        <v>-4.4033073499379372</v>
      </c>
      <c r="AB240" s="70">
        <f t="shared" si="36"/>
        <v>11.064038211870812</v>
      </c>
      <c r="AC240" s="70">
        <f t="shared" si="37"/>
        <v>14.942869015081314</v>
      </c>
    </row>
    <row r="241" spans="1:29" ht="15.75" thickBot="1" x14ac:dyDescent="0.3">
      <c r="A241" s="61">
        <f>VLOOKUP(B241,cod_ibge!$C$2:$D$646,2,FALSE)</f>
        <v>3520426</v>
      </c>
      <c r="B241" s="62" t="s">
        <v>242</v>
      </c>
      <c r="C241" s="63">
        <f>VLOOKUP(A241,'[1]2019completo'!$C$3:$F$646,3,FALSE)</f>
        <v>11166</v>
      </c>
      <c r="D241" s="64" t="str">
        <f>VLOOKUP(A241,'[1]2019completo'!$C$3:$F$646,4,FALSE)</f>
        <v>Pequeno</v>
      </c>
      <c r="E241" s="65">
        <f>VLOOKUP(A241,'RCL 2019'!$A$1:$E$645,5,FALSE)</f>
        <v>100334364.42</v>
      </c>
      <c r="F241" s="65">
        <f>VLOOKUP(A241,'RCL 2020'!$A$1:$E$645,5,FALSE)</f>
        <v>91370378.25</v>
      </c>
      <c r="G241" s="66">
        <f>VLOOKUP(A241,'Saude-2.oQuadrimestre-2019-2020'!$A$1:$H$645,3,FALSE)</f>
        <v>33190271.530000001</v>
      </c>
      <c r="H241" s="66">
        <f>VLOOKUP(A241,'Saude-2.oQuadrimestre-2019-2020'!$A$1:$H$645,4,FALSE)</f>
        <v>14365835.09</v>
      </c>
      <c r="I241" s="66">
        <f>VLOOKUP(A241,'Saude-2.oQuadrimestre-2019-2020'!$A$1:$H$645,5,FALSE)</f>
        <v>13822361.949999999</v>
      </c>
      <c r="J241" s="67">
        <f t="shared" si="38"/>
        <v>0.41645823648975727</v>
      </c>
      <c r="K241" s="66">
        <f>VLOOKUP(A241,'Saude-2.oQuadrimestre-2019-2020'!$A$1:$H$645,6,FALSE)</f>
        <v>30906813.100000001</v>
      </c>
      <c r="L241" s="66">
        <f>VLOOKUP(A241,'Saude-2.oQuadrimestre-2019-2020'!$A$1:$H$645,7,FALSE)</f>
        <v>14260748.789999999</v>
      </c>
      <c r="M241" s="66">
        <f>VLOOKUP(A241,'Saude-2.oQuadrimestre-2019-2020'!$A$1:$H$645,8,FALSE)</f>
        <v>12820363.52</v>
      </c>
      <c r="N241" s="67">
        <f t="shared" si="39"/>
        <v>0.4148070355400052</v>
      </c>
      <c r="O241" s="68">
        <f>VLOOKUP(A241,'Ensino-2.oQuadrimestre-2019-202'!$A$1:$H$645,3,FALSE)</f>
        <v>33662761.640000001</v>
      </c>
      <c r="P241" s="68">
        <f>VLOOKUP(A241,'Ensino-2.oQuadrimestre-2019-202'!$A$1:$H$645,4,FALSE)</f>
        <v>8812189.1099999994</v>
      </c>
      <c r="Q241" s="68">
        <f>VLOOKUP(A241,'Ensino-2.oQuadrimestre-2019-202'!$A$1:$H$645,5,FALSE)</f>
        <v>7752894.96</v>
      </c>
      <c r="R241" s="69">
        <f t="shared" si="40"/>
        <v>0.23031072265881986</v>
      </c>
      <c r="S241" s="68">
        <f>VLOOKUP(A241,'Ensino-2.oQuadrimestre-2019-202'!$A$1:$H$645,6,FALSE)</f>
        <v>30906813.100000001</v>
      </c>
      <c r="T241" s="68">
        <f>VLOOKUP(A241,'Ensino-2.oQuadrimestre-2019-202'!$A$1:$H$645,7,FALSE)</f>
        <v>8461546.2799999993</v>
      </c>
      <c r="U241" s="68">
        <f>VLOOKUP(A241,'Ensino-2.oQuadrimestre-2019-202'!$A$1:$H$645,8,FALSE)</f>
        <v>7179400.4900000002</v>
      </c>
      <c r="V241" s="69">
        <f t="shared" si="41"/>
        <v>0.23229184020917382</v>
      </c>
      <c r="W241" s="70">
        <f t="shared" si="32"/>
        <v>-8.9341136726363501</v>
      </c>
      <c r="X241" s="71">
        <f t="shared" si="33"/>
        <v>-6.8799028291649522</v>
      </c>
      <c r="Y241" s="70">
        <f t="shared" si="34"/>
        <v>-0.73150150577150153</v>
      </c>
      <c r="Z241" s="72">
        <f t="shared" si="34"/>
        <v>-7.2491115022494395</v>
      </c>
      <c r="AA241" s="70">
        <f t="shared" si="35"/>
        <v>-8.1869353723053582</v>
      </c>
      <c r="AB241" s="70">
        <f t="shared" si="36"/>
        <v>-3.9790661051757672</v>
      </c>
      <c r="AC241" s="70">
        <f t="shared" si="37"/>
        <v>-7.39716548410453</v>
      </c>
    </row>
    <row r="242" spans="1:29" ht="15.75" thickBot="1" x14ac:dyDescent="0.3">
      <c r="A242" s="61">
        <f>VLOOKUP(B242,cod_ibge!$C$2:$D$646,2,FALSE)</f>
        <v>3520442</v>
      </c>
      <c r="B242" s="62" t="s">
        <v>243</v>
      </c>
      <c r="C242" s="63">
        <f>VLOOKUP(A242,'[1]2019completo'!$C$3:$F$646,3,FALSE)</f>
        <v>26686</v>
      </c>
      <c r="D242" s="64" t="str">
        <f>VLOOKUP(A242,'[1]2019completo'!$C$3:$F$646,4,FALSE)</f>
        <v>Médio</v>
      </c>
      <c r="E242" s="65">
        <f>VLOOKUP(A242,'RCL 2019'!$A$1:$E$645,5,FALSE)</f>
        <v>115606805.77</v>
      </c>
      <c r="F242" s="65">
        <f>VLOOKUP(A242,'RCL 2020'!$A$1:$E$645,5,FALSE)</f>
        <v>124691986.47</v>
      </c>
      <c r="G242" s="66">
        <f>VLOOKUP(A242,'Saude-2.oQuadrimestre-2019-2020'!$A$1:$H$645,3,FALSE)</f>
        <v>64087780.450000003</v>
      </c>
      <c r="H242" s="66">
        <f>VLOOKUP(A242,'Saude-2.oQuadrimestre-2019-2020'!$A$1:$H$645,4,FALSE)</f>
        <v>16611159.689999999</v>
      </c>
      <c r="I242" s="66">
        <f>VLOOKUP(A242,'Saude-2.oQuadrimestre-2019-2020'!$A$1:$H$645,5,FALSE)</f>
        <v>13594019.279999999</v>
      </c>
      <c r="J242" s="67">
        <f t="shared" si="38"/>
        <v>0.2121156199286037</v>
      </c>
      <c r="K242" s="66">
        <f>VLOOKUP(A242,'Saude-2.oQuadrimestre-2019-2020'!$A$1:$H$645,6,FALSE)</f>
        <v>58467026.880000003</v>
      </c>
      <c r="L242" s="66">
        <f>VLOOKUP(A242,'Saude-2.oQuadrimestre-2019-2020'!$A$1:$H$645,7,FALSE)</f>
        <v>17076921.690000001</v>
      </c>
      <c r="M242" s="66">
        <f>VLOOKUP(A242,'Saude-2.oQuadrimestre-2019-2020'!$A$1:$H$645,8,FALSE)</f>
        <v>13762734.07</v>
      </c>
      <c r="N242" s="67">
        <f t="shared" si="39"/>
        <v>0.23539308913803964</v>
      </c>
      <c r="O242" s="68">
        <f>VLOOKUP(A242,'Ensino-2.oQuadrimestre-2019-202'!$A$1:$H$645,3,FALSE)</f>
        <v>64087780.450000003</v>
      </c>
      <c r="P242" s="68">
        <f>VLOOKUP(A242,'Ensino-2.oQuadrimestre-2019-202'!$A$1:$H$645,4,FALSE)</f>
        <v>17871633.210000001</v>
      </c>
      <c r="Q242" s="68">
        <f>VLOOKUP(A242,'Ensino-2.oQuadrimestre-2019-202'!$A$1:$H$645,5,FALSE)</f>
        <v>17399719.469999999</v>
      </c>
      <c r="R242" s="69">
        <f t="shared" si="40"/>
        <v>0.27149823800771056</v>
      </c>
      <c r="S242" s="68">
        <f>VLOOKUP(A242,'Ensino-2.oQuadrimestre-2019-202'!$A$1:$H$645,6,FALSE)</f>
        <v>59302261.509999998</v>
      </c>
      <c r="T242" s="68">
        <f>VLOOKUP(A242,'Ensino-2.oQuadrimestre-2019-202'!$A$1:$H$645,7,FALSE)</f>
        <v>20325705.280000001</v>
      </c>
      <c r="U242" s="68">
        <f>VLOOKUP(A242,'Ensino-2.oQuadrimestre-2019-202'!$A$1:$H$645,8,FALSE)</f>
        <v>18694597.949999999</v>
      </c>
      <c r="V242" s="69">
        <f t="shared" si="41"/>
        <v>0.31524258053544169</v>
      </c>
      <c r="W242" s="70">
        <f t="shared" si="32"/>
        <v>7.8586901865232663</v>
      </c>
      <c r="X242" s="71">
        <f t="shared" si="33"/>
        <v>-8.77039824211918</v>
      </c>
      <c r="Y242" s="71">
        <f t="shared" si="34"/>
        <v>2.8039101946650531</v>
      </c>
      <c r="Z242" s="72">
        <f t="shared" si="34"/>
        <v>1.2410957092595869</v>
      </c>
      <c r="AA242" s="70">
        <f t="shared" si="35"/>
        <v>-7.4671316534882504</v>
      </c>
      <c r="AB242" s="70">
        <f t="shared" si="36"/>
        <v>13.731660901740273</v>
      </c>
      <c r="AC242" s="70">
        <f t="shared" si="37"/>
        <v>7.441950327030189</v>
      </c>
    </row>
    <row r="243" spans="1:29" ht="15.75" thickBot="1" x14ac:dyDescent="0.3">
      <c r="A243" s="61">
        <f>VLOOKUP(B243,cod_ibge!$C$2:$D$646,2,FALSE)</f>
        <v>3520400</v>
      </c>
      <c r="B243" s="62" t="s">
        <v>241</v>
      </c>
      <c r="C243" s="63">
        <f>VLOOKUP(A243,'[1]2019completo'!$C$3:$F$646,3,FALSE)</f>
        <v>34970</v>
      </c>
      <c r="D243" s="64" t="str">
        <f>VLOOKUP(A243,'[1]2019completo'!$C$3:$F$646,4,FALSE)</f>
        <v>Médio</v>
      </c>
      <c r="E243" s="65">
        <f>VLOOKUP(A243,'RCL 2019'!$A$1:$E$645,5,FALSE)</f>
        <v>1007459777.79</v>
      </c>
      <c r="F243" s="65">
        <f>VLOOKUP(A243,'RCL 2020'!$A$1:$E$645,5,FALSE)</f>
        <v>764751646.25</v>
      </c>
      <c r="G243" s="66">
        <f>VLOOKUP(A243,'Saude-2.oQuadrimestre-2019-2020'!$A$1:$H$645,3,FALSE)</f>
        <v>74789403.939999998</v>
      </c>
      <c r="H243" s="66">
        <f>VLOOKUP(A243,'Saude-2.oQuadrimestre-2019-2020'!$A$1:$H$645,4,FALSE)</f>
        <v>16535904.939999999</v>
      </c>
      <c r="I243" s="66">
        <f>VLOOKUP(A243,'Saude-2.oQuadrimestre-2019-2020'!$A$1:$H$645,5,FALSE)</f>
        <v>14535104.939999999</v>
      </c>
      <c r="J243" s="67">
        <f t="shared" si="38"/>
        <v>0.19434711569115895</v>
      </c>
      <c r="K243" s="66">
        <f>VLOOKUP(A243,'Saude-2.oQuadrimestre-2019-2020'!$A$1:$H$645,6,FALSE)</f>
        <v>75011778.859999999</v>
      </c>
      <c r="L243" s="66">
        <f>VLOOKUP(A243,'Saude-2.oQuadrimestre-2019-2020'!$A$1:$H$645,7,FALSE)</f>
        <v>16493682.640000001</v>
      </c>
      <c r="M243" s="66">
        <f>VLOOKUP(A243,'Saude-2.oQuadrimestre-2019-2020'!$A$1:$H$645,8,FALSE)</f>
        <v>16493682.640000001</v>
      </c>
      <c r="N243" s="67">
        <f t="shared" si="39"/>
        <v>0.21988123586274863</v>
      </c>
      <c r="O243" s="68">
        <f>VLOOKUP(A243,'Ensino-2.oQuadrimestre-2019-202'!$A$1:$H$645,3,FALSE)</f>
        <v>75734384.170000002</v>
      </c>
      <c r="P243" s="68">
        <f>VLOOKUP(A243,'Ensino-2.oQuadrimestre-2019-202'!$A$1:$H$645,4,FALSE)</f>
        <v>21094762.859999999</v>
      </c>
      <c r="Q243" s="68">
        <f>VLOOKUP(A243,'Ensino-2.oQuadrimestre-2019-202'!$A$1:$H$645,5,FALSE)</f>
        <v>21023051.559999999</v>
      </c>
      <c r="R243" s="69">
        <f t="shared" si="40"/>
        <v>0.27758925870196322</v>
      </c>
      <c r="S243" s="68">
        <f>VLOOKUP(A243,'Ensino-2.oQuadrimestre-2019-202'!$A$1:$H$645,6,FALSE)</f>
        <v>75966332.730000004</v>
      </c>
      <c r="T243" s="68">
        <f>VLOOKUP(A243,'Ensino-2.oQuadrimestre-2019-202'!$A$1:$H$645,7,FALSE)</f>
        <v>24808983.890000001</v>
      </c>
      <c r="U243" s="68">
        <f>VLOOKUP(A243,'Ensino-2.oQuadrimestre-2019-202'!$A$1:$H$645,8,FALSE)</f>
        <v>24007875.300000001</v>
      </c>
      <c r="V243" s="69">
        <f t="shared" si="41"/>
        <v>0.31603309567843607</v>
      </c>
      <c r="W243" s="70">
        <f t="shared" si="32"/>
        <v>-24.091098909418822</v>
      </c>
      <c r="X243" s="71">
        <f t="shared" si="33"/>
        <v>0.29733479381437866</v>
      </c>
      <c r="Y243" s="70">
        <f t="shared" si="34"/>
        <v>-0.25533709919838765</v>
      </c>
      <c r="Z243" s="72">
        <f t="shared" si="34"/>
        <v>13.474809491124329</v>
      </c>
      <c r="AA243" s="70">
        <f t="shared" si="35"/>
        <v>0.3062658560467732</v>
      </c>
      <c r="AB243" s="70">
        <f t="shared" si="36"/>
        <v>17.60731350549063</v>
      </c>
      <c r="AC243" s="70">
        <f t="shared" si="37"/>
        <v>14.197861483054853</v>
      </c>
    </row>
    <row r="244" spans="1:29" ht="15.75" thickBot="1" x14ac:dyDescent="0.3">
      <c r="A244" s="61">
        <f>VLOOKUP(B244,cod_ibge!$C$2:$D$646,2,FALSE)</f>
        <v>3520509</v>
      </c>
      <c r="B244" s="62" t="s">
        <v>244</v>
      </c>
      <c r="C244" s="63">
        <f>VLOOKUP(A244,'[1]2019completo'!$C$3:$F$646,3,FALSE)</f>
        <v>251627</v>
      </c>
      <c r="D244" s="64" t="str">
        <f>VLOOKUP(A244,'[1]2019completo'!$C$3:$F$646,4,FALSE)</f>
        <v>Grande</v>
      </c>
      <c r="E244" s="65">
        <f>VLOOKUP(A244,'RCL 2019'!$A$1:$E$645,5,FALSE)</f>
        <v>1015549030.38</v>
      </c>
      <c r="F244" s="65">
        <f>VLOOKUP(A244,'RCL 2020'!$A$1:$E$645,5,FALSE)</f>
        <v>1103894070.46</v>
      </c>
      <c r="G244" s="66">
        <f>VLOOKUP(A244,'Saude-2.oQuadrimestre-2019-2020'!$A$1:$H$645,3,FALSE)</f>
        <v>458935180.17000002</v>
      </c>
      <c r="H244" s="66">
        <f>VLOOKUP(A244,'Saude-2.oQuadrimestre-2019-2020'!$A$1:$H$645,4,FALSE)</f>
        <v>133086022.84</v>
      </c>
      <c r="I244" s="66">
        <f>VLOOKUP(A244,'Saude-2.oQuadrimestre-2019-2020'!$A$1:$H$645,5,FALSE)</f>
        <v>105169201.7</v>
      </c>
      <c r="J244" s="67">
        <f t="shared" si="38"/>
        <v>0.22915916287141672</v>
      </c>
      <c r="K244" s="66">
        <f>VLOOKUP(A244,'Saude-2.oQuadrimestre-2019-2020'!$A$1:$H$645,6,FALSE)</f>
        <v>465651116.58999997</v>
      </c>
      <c r="L244" s="66">
        <f>VLOOKUP(A244,'Saude-2.oQuadrimestre-2019-2020'!$A$1:$H$645,7,FALSE)</f>
        <v>137875351.94999999</v>
      </c>
      <c r="M244" s="66">
        <f>VLOOKUP(A244,'Saude-2.oQuadrimestre-2019-2020'!$A$1:$H$645,8,FALSE)</f>
        <v>109120390.84999999</v>
      </c>
      <c r="N244" s="67">
        <f t="shared" si="39"/>
        <v>0.23433937332545718</v>
      </c>
      <c r="O244" s="68">
        <f>VLOOKUP(A244,'Ensino-2.oQuadrimestre-2019-202'!$A$1:$H$645,3,FALSE)</f>
        <v>461861892.24000001</v>
      </c>
      <c r="P244" s="68">
        <f>VLOOKUP(A244,'Ensino-2.oQuadrimestre-2019-202'!$A$1:$H$645,4,FALSE)</f>
        <v>141667892.46000001</v>
      </c>
      <c r="Q244" s="68">
        <f>VLOOKUP(A244,'Ensino-2.oQuadrimestre-2019-202'!$A$1:$H$645,5,FALSE)</f>
        <v>119556746.87</v>
      </c>
      <c r="R244" s="69">
        <f t="shared" si="40"/>
        <v>0.25885821904499978</v>
      </c>
      <c r="S244" s="68">
        <f>VLOOKUP(A244,'Ensino-2.oQuadrimestre-2019-202'!$A$1:$H$645,6,FALSE)</f>
        <v>468606180.16000003</v>
      </c>
      <c r="T244" s="68">
        <f>VLOOKUP(A244,'Ensino-2.oQuadrimestre-2019-202'!$A$1:$H$645,7,FALSE)</f>
        <v>123620266.51000001</v>
      </c>
      <c r="U244" s="68">
        <f>VLOOKUP(A244,'Ensino-2.oQuadrimestre-2019-202'!$A$1:$H$645,8,FALSE)</f>
        <v>104363887.55</v>
      </c>
      <c r="V244" s="69">
        <f t="shared" si="41"/>
        <v>0.22271129141823565</v>
      </c>
      <c r="W244" s="70">
        <f t="shared" si="32"/>
        <v>8.6992392722725498</v>
      </c>
      <c r="X244" s="71">
        <f t="shared" si="33"/>
        <v>1.4633736331811003</v>
      </c>
      <c r="Y244" s="71">
        <f t="shared" si="34"/>
        <v>3.5986717521477516</v>
      </c>
      <c r="Z244" s="72">
        <f t="shared" si="34"/>
        <v>3.7569831149531212</v>
      </c>
      <c r="AA244" s="70">
        <f t="shared" si="35"/>
        <v>1.4602390959970004</v>
      </c>
      <c r="AB244" s="70">
        <f t="shared" si="36"/>
        <v>-12.739390440989132</v>
      </c>
      <c r="AC244" s="70">
        <f t="shared" si="37"/>
        <v>-12.70765533334556</v>
      </c>
    </row>
    <row r="245" spans="1:29" ht="15.75" thickBot="1" x14ac:dyDescent="0.3">
      <c r="A245" s="61">
        <f>VLOOKUP(B245,cod_ibge!$C$2:$D$646,2,FALSE)</f>
        <v>3520608</v>
      </c>
      <c r="B245" s="62" t="s">
        <v>245</v>
      </c>
      <c r="C245" s="63">
        <f>VLOOKUP(A245,'[1]2019completo'!$C$3:$F$646,3,FALSE)</f>
        <v>4885</v>
      </c>
      <c r="D245" s="64" t="str">
        <f>VLOOKUP(A245,'[1]2019completo'!$C$3:$F$646,4,FALSE)</f>
        <v>Muito Pequeno</v>
      </c>
      <c r="E245" s="65">
        <f>VLOOKUP(A245,'RCL 2019'!$A$1:$E$645,5,FALSE)</f>
        <v>14609600.25</v>
      </c>
      <c r="F245" s="65">
        <f>VLOOKUP(A245,'RCL 2020'!$A$1:$E$645,5,FALSE)</f>
        <v>19338974.280000001</v>
      </c>
      <c r="G245" s="66">
        <f>VLOOKUP(A245,'Saude-2.oQuadrimestre-2019-2020'!$A$1:$H$645,3,FALSE)</f>
        <v>8733653.0899999999</v>
      </c>
      <c r="H245" s="66">
        <f>VLOOKUP(A245,'Saude-2.oQuadrimestre-2019-2020'!$A$1:$H$645,4,FALSE)</f>
        <v>2631109.94</v>
      </c>
      <c r="I245" s="66">
        <f>VLOOKUP(A245,'Saude-2.oQuadrimestre-2019-2020'!$A$1:$H$645,5,FALSE)</f>
        <v>2464384.96</v>
      </c>
      <c r="J245" s="67">
        <f t="shared" si="38"/>
        <v>0.28217115273581356</v>
      </c>
      <c r="K245" s="66">
        <f>VLOOKUP(A245,'Saude-2.oQuadrimestre-2019-2020'!$A$1:$H$645,6,FALSE)</f>
        <v>8294700.04</v>
      </c>
      <c r="L245" s="66">
        <f>VLOOKUP(A245,'Saude-2.oQuadrimestre-2019-2020'!$A$1:$H$645,7,FALSE)</f>
        <v>2635768.2799999998</v>
      </c>
      <c r="M245" s="66">
        <f>VLOOKUP(A245,'Saude-2.oQuadrimestre-2019-2020'!$A$1:$H$645,8,FALSE)</f>
        <v>2503047.7200000002</v>
      </c>
      <c r="N245" s="67">
        <f t="shared" si="39"/>
        <v>0.30176470612914413</v>
      </c>
      <c r="O245" s="68">
        <f>VLOOKUP(A245,'Ensino-2.oQuadrimestre-2019-202'!$A$1:$H$645,3,FALSE)</f>
        <v>9088020.6699999999</v>
      </c>
      <c r="P245" s="68">
        <f>VLOOKUP(A245,'Ensino-2.oQuadrimestre-2019-202'!$A$1:$H$645,4,FALSE)</f>
        <v>2382367.27</v>
      </c>
      <c r="Q245" s="68">
        <f>VLOOKUP(A245,'Ensino-2.oQuadrimestre-2019-202'!$A$1:$H$645,5,FALSE)</f>
        <v>2339237.36</v>
      </c>
      <c r="R245" s="69">
        <f t="shared" si="40"/>
        <v>0.25739789167975119</v>
      </c>
      <c r="S245" s="68">
        <f>VLOOKUP(A245,'Ensino-2.oQuadrimestre-2019-202'!$A$1:$H$645,6,FALSE)</f>
        <v>8652657.7400000002</v>
      </c>
      <c r="T245" s="68">
        <f>VLOOKUP(A245,'Ensino-2.oQuadrimestre-2019-202'!$A$1:$H$645,7,FALSE)</f>
        <v>2470772.36</v>
      </c>
      <c r="U245" s="68">
        <f>VLOOKUP(A245,'Ensino-2.oQuadrimestre-2019-202'!$A$1:$H$645,8,FALSE)</f>
        <v>2427688.19</v>
      </c>
      <c r="V245" s="69">
        <f t="shared" si="41"/>
        <v>0.28057138776877127</v>
      </c>
      <c r="W245" s="70">
        <f t="shared" si="32"/>
        <v>32.371686761244554</v>
      </c>
      <c r="X245" s="71">
        <f t="shared" si="33"/>
        <v>-5.0259959432393693</v>
      </c>
      <c r="Y245" s="71">
        <f t="shared" si="34"/>
        <v>0.17704847407477967</v>
      </c>
      <c r="Z245" s="72">
        <f t="shared" si="34"/>
        <v>1.5688604105099004</v>
      </c>
      <c r="AA245" s="70">
        <f t="shared" si="35"/>
        <v>-4.7905143023843904</v>
      </c>
      <c r="AB245" s="70">
        <f t="shared" si="36"/>
        <v>3.7108086193611891</v>
      </c>
      <c r="AC245" s="70">
        <f t="shared" si="37"/>
        <v>3.7811823422656046</v>
      </c>
    </row>
    <row r="246" spans="1:29" ht="15.75" thickBot="1" x14ac:dyDescent="0.3">
      <c r="A246" s="61">
        <f>VLOOKUP(B246,cod_ibge!$C$2:$D$646,2,FALSE)</f>
        <v>3520707</v>
      </c>
      <c r="B246" s="62" t="s">
        <v>246</v>
      </c>
      <c r="C246" s="63">
        <f>VLOOKUP(A246,'[1]2019completo'!$C$3:$F$646,3,FALSE)</f>
        <v>3897</v>
      </c>
      <c r="D246" s="64" t="str">
        <f>VLOOKUP(A246,'[1]2019completo'!$C$3:$F$646,4,FALSE)</f>
        <v>Muito Pequeno</v>
      </c>
      <c r="E246" s="65">
        <f>VLOOKUP(A246,'RCL 2019'!$A$1:$E$645,5,FALSE)</f>
        <v>20550103.829999998</v>
      </c>
      <c r="F246" s="65">
        <f>VLOOKUP(A246,'RCL 2020'!$A$1:$E$645,5,FALSE)</f>
        <v>22332092.989999998</v>
      </c>
      <c r="G246" s="66">
        <f>VLOOKUP(A246,'Saude-2.oQuadrimestre-2019-2020'!$A$1:$H$645,3,FALSE)</f>
        <v>11114768.460000001</v>
      </c>
      <c r="H246" s="66">
        <f>VLOOKUP(A246,'Saude-2.oQuadrimestre-2019-2020'!$A$1:$H$645,4,FALSE)</f>
        <v>3717529.77</v>
      </c>
      <c r="I246" s="66">
        <f>VLOOKUP(A246,'Saude-2.oQuadrimestre-2019-2020'!$A$1:$H$645,5,FALSE)</f>
        <v>2727382.14</v>
      </c>
      <c r="J246" s="67">
        <f t="shared" si="38"/>
        <v>0.24538362178351666</v>
      </c>
      <c r="K246" s="66">
        <f>VLOOKUP(A246,'Saude-2.oQuadrimestre-2019-2020'!$A$1:$H$645,6,FALSE)</f>
        <v>9937416.4900000002</v>
      </c>
      <c r="L246" s="66">
        <f>VLOOKUP(A246,'Saude-2.oQuadrimestre-2019-2020'!$A$1:$H$645,7,FALSE)</f>
        <v>3634617.91</v>
      </c>
      <c r="M246" s="66">
        <f>VLOOKUP(A246,'Saude-2.oQuadrimestre-2019-2020'!$A$1:$H$645,8,FALSE)</f>
        <v>2792175.47</v>
      </c>
      <c r="N246" s="67">
        <f t="shared" si="39"/>
        <v>0.28097599338920332</v>
      </c>
      <c r="O246" s="68">
        <f>VLOOKUP(A246,'Ensino-2.oQuadrimestre-2019-202'!$A$1:$H$645,3,FALSE)</f>
        <v>11469136.039999999</v>
      </c>
      <c r="P246" s="68">
        <f>VLOOKUP(A246,'Ensino-2.oQuadrimestre-2019-202'!$A$1:$H$645,4,FALSE)</f>
        <v>3102520.04</v>
      </c>
      <c r="Q246" s="68">
        <f>VLOOKUP(A246,'Ensino-2.oQuadrimestre-2019-202'!$A$1:$H$645,5,FALSE)</f>
        <v>3017151.46</v>
      </c>
      <c r="R246" s="69">
        <f t="shared" si="40"/>
        <v>0.26306702174229335</v>
      </c>
      <c r="S246" s="68">
        <f>VLOOKUP(A246,'Ensino-2.oQuadrimestre-2019-202'!$A$1:$H$645,6,FALSE)</f>
        <v>10295374.189999999</v>
      </c>
      <c r="T246" s="68">
        <f>VLOOKUP(A246,'Ensino-2.oQuadrimestre-2019-202'!$A$1:$H$645,7,FALSE)</f>
        <v>3134408.31</v>
      </c>
      <c r="U246" s="68">
        <f>VLOOKUP(A246,'Ensino-2.oQuadrimestre-2019-202'!$A$1:$H$645,8,FALSE)</f>
        <v>2980305.24</v>
      </c>
      <c r="V246" s="69">
        <f t="shared" si="41"/>
        <v>0.28948003103129566</v>
      </c>
      <c r="W246" s="70">
        <f t="shared" si="32"/>
        <v>8.6714362844170605</v>
      </c>
      <c r="X246" s="71">
        <f t="shared" si="33"/>
        <v>-10.592681028282982</v>
      </c>
      <c r="Y246" s="71">
        <f t="shared" si="34"/>
        <v>-2.2302944463037848</v>
      </c>
      <c r="Z246" s="72">
        <f t="shared" si="34"/>
        <v>2.3756601266003772</v>
      </c>
      <c r="AA246" s="70">
        <f t="shared" si="35"/>
        <v>-10.234091268133565</v>
      </c>
      <c r="AB246" s="70">
        <f t="shared" si="36"/>
        <v>1.0278183408607418</v>
      </c>
      <c r="AC246" s="70">
        <f t="shared" si="37"/>
        <v>-1.2212254004643088</v>
      </c>
    </row>
    <row r="247" spans="1:29" ht="15.75" thickBot="1" x14ac:dyDescent="0.3">
      <c r="A247" s="61">
        <f>VLOOKUP(B247,cod_ibge!$C$2:$D$646,2,FALSE)</f>
        <v>3520806</v>
      </c>
      <c r="B247" s="62" t="s">
        <v>247</v>
      </c>
      <c r="C247" s="63">
        <f>VLOOKUP(A247,'[1]2019completo'!$C$3:$F$646,3,FALSE)</f>
        <v>3991</v>
      </c>
      <c r="D247" s="64" t="str">
        <f>VLOOKUP(A247,'[1]2019completo'!$C$3:$F$646,4,FALSE)</f>
        <v>Muito Pequeno</v>
      </c>
      <c r="E247" s="65">
        <f>VLOOKUP(A247,'RCL 2019'!$A$1:$E$645,5,FALSE)</f>
        <v>15046883.869999999</v>
      </c>
      <c r="F247" s="65">
        <f>VLOOKUP(A247,'RCL 2020'!$A$1:$E$645,5,FALSE)</f>
        <v>17249830.719999999</v>
      </c>
      <c r="G247" s="66">
        <f>VLOOKUP(A247,'Saude-2.oQuadrimestre-2019-2020'!$A$1:$H$645,3,FALSE)</f>
        <v>9259207.0999999996</v>
      </c>
      <c r="H247" s="66">
        <f>VLOOKUP(A247,'Saude-2.oQuadrimestre-2019-2020'!$A$1:$H$645,4,FALSE)</f>
        <v>2002585.26</v>
      </c>
      <c r="I247" s="66">
        <f>VLOOKUP(A247,'Saude-2.oQuadrimestre-2019-2020'!$A$1:$H$645,5,FALSE)</f>
        <v>1890218.9</v>
      </c>
      <c r="J247" s="67">
        <f t="shared" si="38"/>
        <v>0.20414479118843773</v>
      </c>
      <c r="K247" s="66">
        <f>VLOOKUP(A247,'Saude-2.oQuadrimestre-2019-2020'!$A$1:$H$645,6,FALSE)</f>
        <v>8912694.9100000001</v>
      </c>
      <c r="L247" s="66">
        <f>VLOOKUP(A247,'Saude-2.oQuadrimestre-2019-2020'!$A$1:$H$645,7,FALSE)</f>
        <v>1893165.27</v>
      </c>
      <c r="M247" s="66">
        <f>VLOOKUP(A247,'Saude-2.oQuadrimestre-2019-2020'!$A$1:$H$645,8,FALSE)</f>
        <v>1749757.12</v>
      </c>
      <c r="N247" s="67">
        <f t="shared" si="39"/>
        <v>0.19632189115289711</v>
      </c>
      <c r="O247" s="68">
        <f>VLOOKUP(A247,'Ensino-2.oQuadrimestre-2019-202'!$A$1:$H$645,3,FALSE)</f>
        <v>9613574.6799999997</v>
      </c>
      <c r="P247" s="68">
        <f>VLOOKUP(A247,'Ensino-2.oQuadrimestre-2019-202'!$A$1:$H$645,4,FALSE)</f>
        <v>2830542.46</v>
      </c>
      <c r="Q247" s="68">
        <f>VLOOKUP(A247,'Ensino-2.oQuadrimestre-2019-202'!$A$1:$H$645,5,FALSE)</f>
        <v>2743874.83</v>
      </c>
      <c r="R247" s="69">
        <f t="shared" si="40"/>
        <v>0.28541670724297113</v>
      </c>
      <c r="S247" s="68">
        <f>VLOOKUP(A247,'Ensino-2.oQuadrimestre-2019-202'!$A$1:$H$645,6,FALSE)</f>
        <v>9270652.6099999994</v>
      </c>
      <c r="T247" s="68">
        <f>VLOOKUP(A247,'Ensino-2.oQuadrimestre-2019-202'!$A$1:$H$645,7,FALSE)</f>
        <v>2835105.5</v>
      </c>
      <c r="U247" s="68">
        <f>VLOOKUP(A247,'Ensino-2.oQuadrimestre-2019-202'!$A$1:$H$645,8,FALSE)</f>
        <v>2778468.11</v>
      </c>
      <c r="V247" s="69">
        <f t="shared" si="41"/>
        <v>0.29970577335655341</v>
      </c>
      <c r="W247" s="70">
        <f t="shared" si="32"/>
        <v>14.640551951039946</v>
      </c>
      <c r="X247" s="71">
        <f t="shared" si="33"/>
        <v>-3.7423527334214128</v>
      </c>
      <c r="Y247" s="71">
        <f t="shared" si="34"/>
        <v>-5.4639366515660859</v>
      </c>
      <c r="Z247" s="72">
        <f t="shared" si="34"/>
        <v>-7.4309795548018167</v>
      </c>
      <c r="AA247" s="70">
        <f t="shared" si="35"/>
        <v>-3.5670609675858915</v>
      </c>
      <c r="AB247" s="70">
        <f t="shared" si="36"/>
        <v>0.16120726201719077</v>
      </c>
      <c r="AC247" s="70">
        <f t="shared" si="37"/>
        <v>1.2607455566768617</v>
      </c>
    </row>
    <row r="248" spans="1:29" ht="15.75" thickBot="1" x14ac:dyDescent="0.3">
      <c r="A248" s="61">
        <f>VLOOKUP(B248,cod_ibge!$C$2:$D$646,2,FALSE)</f>
        <v>3520905</v>
      </c>
      <c r="B248" s="62" t="s">
        <v>248</v>
      </c>
      <c r="C248" s="63">
        <f>VLOOKUP(A248,'[1]2019completo'!$C$3:$F$646,3,FALSE)</f>
        <v>14971</v>
      </c>
      <c r="D248" s="64" t="str">
        <f>VLOOKUP(A248,'[1]2019completo'!$C$3:$F$646,4,FALSE)</f>
        <v>Pequeno</v>
      </c>
      <c r="E248" s="65">
        <f>VLOOKUP(A248,'RCL 2019'!$A$1:$E$645,5,FALSE)</f>
        <v>49070684.799999997</v>
      </c>
      <c r="F248" s="65">
        <f>VLOOKUP(A248,'RCL 2020'!$A$1:$E$645,5,FALSE)</f>
        <v>55829967.670000002</v>
      </c>
      <c r="G248" s="66">
        <f>VLOOKUP(A248,'Saude-2.oQuadrimestre-2019-2020'!$A$1:$H$645,3,FALSE)</f>
        <v>23916994.02</v>
      </c>
      <c r="H248" s="66">
        <f>VLOOKUP(A248,'Saude-2.oQuadrimestre-2019-2020'!$A$1:$H$645,4,FALSE)</f>
        <v>6860069.96</v>
      </c>
      <c r="I248" s="66">
        <f>VLOOKUP(A248,'Saude-2.oQuadrimestre-2019-2020'!$A$1:$H$645,5,FALSE)</f>
        <v>6179009.5899999999</v>
      </c>
      <c r="J248" s="67">
        <f t="shared" si="38"/>
        <v>0.25835226554110247</v>
      </c>
      <c r="K248" s="66">
        <f>VLOOKUP(A248,'Saude-2.oQuadrimestre-2019-2020'!$A$1:$H$645,6,FALSE)</f>
        <v>22427946.960000001</v>
      </c>
      <c r="L248" s="66">
        <f>VLOOKUP(A248,'Saude-2.oQuadrimestre-2019-2020'!$A$1:$H$645,7,FALSE)</f>
        <v>6177886.1600000001</v>
      </c>
      <c r="M248" s="66">
        <f>VLOOKUP(A248,'Saude-2.oQuadrimestre-2019-2020'!$A$1:$H$645,8,FALSE)</f>
        <v>5262282.0199999996</v>
      </c>
      <c r="N248" s="67">
        <f t="shared" si="39"/>
        <v>0.23463057182118463</v>
      </c>
      <c r="O248" s="68">
        <f>VLOOKUP(A248,'Ensino-2.oQuadrimestre-2019-202'!$A$1:$H$645,3,FALSE)</f>
        <v>24507606.670000002</v>
      </c>
      <c r="P248" s="68">
        <f>VLOOKUP(A248,'Ensino-2.oQuadrimestre-2019-202'!$A$1:$H$645,4,FALSE)</f>
        <v>6356258.6799999997</v>
      </c>
      <c r="Q248" s="68">
        <f>VLOOKUP(A248,'Ensino-2.oQuadrimestre-2019-202'!$A$1:$H$645,5,FALSE)</f>
        <v>6235270.8799999999</v>
      </c>
      <c r="R248" s="69">
        <f t="shared" si="40"/>
        <v>0.25442186028032904</v>
      </c>
      <c r="S248" s="68">
        <f>VLOOKUP(A248,'Ensino-2.oQuadrimestre-2019-202'!$A$1:$H$645,6,FALSE)</f>
        <v>23024543.129999999</v>
      </c>
      <c r="T248" s="68">
        <f>VLOOKUP(A248,'Ensino-2.oQuadrimestre-2019-202'!$A$1:$H$645,7,FALSE)</f>
        <v>6161093.3899999997</v>
      </c>
      <c r="U248" s="68">
        <f>VLOOKUP(A248,'Ensino-2.oQuadrimestre-2019-202'!$A$1:$H$645,8,FALSE)</f>
        <v>5712112.46</v>
      </c>
      <c r="V248" s="69">
        <f t="shared" si="41"/>
        <v>0.24808798279942246</v>
      </c>
      <c r="W248" s="70">
        <f t="shared" si="32"/>
        <v>13.774584352244467</v>
      </c>
      <c r="X248" s="71">
        <f t="shared" si="33"/>
        <v>-6.2258955233037216</v>
      </c>
      <c r="Y248" s="71">
        <f t="shared" si="34"/>
        <v>-9.9442688482436381</v>
      </c>
      <c r="Z248" s="72">
        <f t="shared" si="34"/>
        <v>-14.836157100057202</v>
      </c>
      <c r="AA248" s="70">
        <f t="shared" si="35"/>
        <v>-6.051441742026304</v>
      </c>
      <c r="AB248" s="70">
        <f t="shared" si="36"/>
        <v>-3.0704428473637897</v>
      </c>
      <c r="AC248" s="70">
        <f t="shared" si="37"/>
        <v>-8.3903078161056559</v>
      </c>
    </row>
    <row r="249" spans="1:29" ht="15.75" thickBot="1" x14ac:dyDescent="0.3">
      <c r="A249" s="61">
        <f>VLOOKUP(B249,cod_ibge!$C$2:$D$646,2,FALSE)</f>
        <v>3521002</v>
      </c>
      <c r="B249" s="62" t="s">
        <v>249</v>
      </c>
      <c r="C249" s="63">
        <f>VLOOKUP(A249,'[1]2019completo'!$C$3:$F$646,3,FALSE)</f>
        <v>37133</v>
      </c>
      <c r="D249" s="64" t="str">
        <f>VLOOKUP(A249,'[1]2019completo'!$C$3:$F$646,4,FALSE)</f>
        <v>Médio</v>
      </c>
      <c r="E249" s="65">
        <f>VLOOKUP(A249,'RCL 2019'!$A$1:$E$645,5,FALSE)</f>
        <v>86994579.390000001</v>
      </c>
      <c r="F249" s="65">
        <f>VLOOKUP(A249,'RCL 2020'!$A$1:$E$645,5,FALSE)</f>
        <v>103580559.14</v>
      </c>
      <c r="G249" s="66">
        <f>VLOOKUP(A249,'Saude-2.oQuadrimestre-2019-2020'!$A$1:$H$645,3,FALSE)</f>
        <v>35797747.890000001</v>
      </c>
      <c r="H249" s="66">
        <f>VLOOKUP(A249,'Saude-2.oQuadrimestre-2019-2020'!$A$1:$H$645,4,FALSE)</f>
        <v>10487559.98</v>
      </c>
      <c r="I249" s="66">
        <f>VLOOKUP(A249,'Saude-2.oQuadrimestre-2019-2020'!$A$1:$H$645,5,FALSE)</f>
        <v>9191149.5199999996</v>
      </c>
      <c r="J249" s="67">
        <f t="shared" si="38"/>
        <v>0.25675217190318056</v>
      </c>
      <c r="K249" s="66">
        <f>VLOOKUP(A249,'Saude-2.oQuadrimestre-2019-2020'!$A$1:$H$645,6,FALSE)</f>
        <v>41143897.920000002</v>
      </c>
      <c r="L249" s="66">
        <f>VLOOKUP(A249,'Saude-2.oQuadrimestre-2019-2020'!$A$1:$H$645,7,FALSE)</f>
        <v>10531682.800000001</v>
      </c>
      <c r="M249" s="66">
        <f>VLOOKUP(A249,'Saude-2.oQuadrimestre-2019-2020'!$A$1:$H$645,8,FALSE)</f>
        <v>8761898.6099999994</v>
      </c>
      <c r="N249" s="67">
        <f t="shared" si="39"/>
        <v>0.21295742632447207</v>
      </c>
      <c r="O249" s="68">
        <f>VLOOKUP(A249,'Ensino-2.oQuadrimestre-2019-202'!$A$1:$H$645,3,FALSE)</f>
        <v>36742728.119999997</v>
      </c>
      <c r="P249" s="68">
        <f>VLOOKUP(A249,'Ensino-2.oQuadrimestre-2019-202'!$A$1:$H$645,4,FALSE)</f>
        <v>9398182.8100000005</v>
      </c>
      <c r="Q249" s="68">
        <f>VLOOKUP(A249,'Ensino-2.oQuadrimestre-2019-202'!$A$1:$H$645,5,FALSE)</f>
        <v>8674867.0899999999</v>
      </c>
      <c r="R249" s="69">
        <f t="shared" si="40"/>
        <v>0.23609752279875076</v>
      </c>
      <c r="S249" s="68">
        <f>VLOOKUP(A249,'Ensino-2.oQuadrimestre-2019-202'!$A$1:$H$645,6,FALSE)</f>
        <v>42098451.789999999</v>
      </c>
      <c r="T249" s="68">
        <f>VLOOKUP(A249,'Ensino-2.oQuadrimestre-2019-202'!$A$1:$H$645,7,FALSE)</f>
        <v>9308052.2400000002</v>
      </c>
      <c r="U249" s="68">
        <f>VLOOKUP(A249,'Ensino-2.oQuadrimestre-2019-202'!$A$1:$H$645,8,FALSE)</f>
        <v>8350617.4299999997</v>
      </c>
      <c r="V249" s="69">
        <f t="shared" si="41"/>
        <v>0.19835925253630329</v>
      </c>
      <c r="W249" s="70">
        <f t="shared" si="32"/>
        <v>19.065532434664032</v>
      </c>
      <c r="X249" s="71">
        <f t="shared" si="33"/>
        <v>14.934319461737516</v>
      </c>
      <c r="Y249" s="71">
        <f t="shared" si="34"/>
        <v>0.42071578216614208</v>
      </c>
      <c r="Z249" s="72">
        <f t="shared" si="34"/>
        <v>-4.6702635950590015</v>
      </c>
      <c r="AA249" s="70">
        <f t="shared" si="35"/>
        <v>14.576282012888274</v>
      </c>
      <c r="AB249" s="70">
        <f t="shared" si="36"/>
        <v>-0.95902124721492077</v>
      </c>
      <c r="AC249" s="70">
        <f t="shared" si="37"/>
        <v>-3.7378055091331683</v>
      </c>
    </row>
    <row r="250" spans="1:29" ht="15.75" thickBot="1" x14ac:dyDescent="0.3">
      <c r="A250" s="61">
        <f>VLOOKUP(B250,cod_ibge!$C$2:$D$646,2,FALSE)</f>
        <v>3521101</v>
      </c>
      <c r="B250" s="62" t="s">
        <v>250</v>
      </c>
      <c r="C250" s="63">
        <f>VLOOKUP(A250,'[1]2019completo'!$C$3:$F$646,3,FALSE)</f>
        <v>7546</v>
      </c>
      <c r="D250" s="64" t="str">
        <f>VLOOKUP(A250,'[1]2019completo'!$C$3:$F$646,4,FALSE)</f>
        <v>Pequeno</v>
      </c>
      <c r="E250" s="65">
        <f>VLOOKUP(A250,'RCL 2019'!$A$1:$E$645,5,FALSE)</f>
        <v>29909639.84</v>
      </c>
      <c r="F250" s="65">
        <f>VLOOKUP(A250,'RCL 2020'!$A$1:$E$645,5,FALSE)</f>
        <v>32196841.66</v>
      </c>
      <c r="G250" s="66">
        <f>VLOOKUP(A250,'Saude-2.oQuadrimestre-2019-2020'!$A$1:$H$645,3,FALSE)</f>
        <v>16453657.189999999</v>
      </c>
      <c r="H250" s="66">
        <f>VLOOKUP(A250,'Saude-2.oQuadrimestre-2019-2020'!$A$1:$H$645,4,FALSE)</f>
        <v>6075424.0499999998</v>
      </c>
      <c r="I250" s="66">
        <f>VLOOKUP(A250,'Saude-2.oQuadrimestre-2019-2020'!$A$1:$H$645,5,FALSE)</f>
        <v>5490228.5700000003</v>
      </c>
      <c r="J250" s="67">
        <f t="shared" si="38"/>
        <v>0.33367831276664639</v>
      </c>
      <c r="K250" s="66">
        <f>VLOOKUP(A250,'Saude-2.oQuadrimestre-2019-2020'!$A$1:$H$645,6,FALSE)</f>
        <v>15482501.4</v>
      </c>
      <c r="L250" s="66">
        <f>VLOOKUP(A250,'Saude-2.oQuadrimestre-2019-2020'!$A$1:$H$645,7,FALSE)</f>
        <v>4827526.7699999996</v>
      </c>
      <c r="M250" s="66">
        <f>VLOOKUP(A250,'Saude-2.oQuadrimestre-2019-2020'!$A$1:$H$645,8,FALSE)</f>
        <v>4253165.6900000004</v>
      </c>
      <c r="N250" s="67">
        <f t="shared" si="39"/>
        <v>0.27470791573769859</v>
      </c>
      <c r="O250" s="68">
        <f>VLOOKUP(A250,'Ensino-2.oQuadrimestre-2019-202'!$A$1:$H$645,3,FALSE)</f>
        <v>16808024.77</v>
      </c>
      <c r="P250" s="68">
        <f>VLOOKUP(A250,'Ensino-2.oQuadrimestre-2019-202'!$A$1:$H$645,4,FALSE)</f>
        <v>5013048.4000000004</v>
      </c>
      <c r="Q250" s="68">
        <f>VLOOKUP(A250,'Ensino-2.oQuadrimestre-2019-202'!$A$1:$H$645,5,FALSE)</f>
        <v>4591341.74</v>
      </c>
      <c r="R250" s="69">
        <f t="shared" si="40"/>
        <v>0.27316367049832713</v>
      </c>
      <c r="S250" s="68">
        <f>VLOOKUP(A250,'Ensino-2.oQuadrimestre-2019-202'!$A$1:$H$645,6,FALSE)</f>
        <v>15840459.1</v>
      </c>
      <c r="T250" s="68">
        <f>VLOOKUP(A250,'Ensino-2.oQuadrimestre-2019-202'!$A$1:$H$645,7,FALSE)</f>
        <v>4570514.84</v>
      </c>
      <c r="U250" s="68">
        <f>VLOOKUP(A250,'Ensino-2.oQuadrimestre-2019-202'!$A$1:$H$645,8,FALSE)</f>
        <v>4089644.65</v>
      </c>
      <c r="V250" s="69">
        <f t="shared" si="41"/>
        <v>0.25817715409523706</v>
      </c>
      <c r="W250" s="70">
        <f t="shared" si="32"/>
        <v>7.6470389888853987</v>
      </c>
      <c r="X250" s="71">
        <f t="shared" si="33"/>
        <v>-5.9023703896677517</v>
      </c>
      <c r="Y250" s="71">
        <f t="shared" si="34"/>
        <v>-20.540085263678019</v>
      </c>
      <c r="Z250" s="72">
        <f t="shared" si="34"/>
        <v>-22.532083395573451</v>
      </c>
      <c r="AA250" s="70">
        <f t="shared" si="35"/>
        <v>-5.7565697530799147</v>
      </c>
      <c r="AB250" s="70">
        <f t="shared" si="36"/>
        <v>-8.8276339003629101</v>
      </c>
      <c r="AC250" s="70">
        <f t="shared" si="37"/>
        <v>-10.927025658516987</v>
      </c>
    </row>
    <row r="251" spans="1:29" ht="15.75" thickBot="1" x14ac:dyDescent="0.3">
      <c r="A251" s="61">
        <f>VLOOKUP(B251,cod_ibge!$C$2:$D$646,2,FALSE)</f>
        <v>3521150</v>
      </c>
      <c r="B251" s="62" t="s">
        <v>251</v>
      </c>
      <c r="C251" s="63">
        <f>VLOOKUP(A251,'[1]2019completo'!$C$3:$F$646,3,FALSE)</f>
        <v>5392</v>
      </c>
      <c r="D251" s="64" t="str">
        <f>VLOOKUP(A251,'[1]2019completo'!$C$3:$F$646,4,FALSE)</f>
        <v>Pequeno</v>
      </c>
      <c r="E251" s="65">
        <f>VLOOKUP(A251,'RCL 2019'!$A$1:$E$645,5,FALSE)</f>
        <v>18871874.120000001</v>
      </c>
      <c r="F251" s="65">
        <f>VLOOKUP(A251,'RCL 2020'!$A$1:$E$645,5,FALSE)</f>
        <v>22737044.59</v>
      </c>
      <c r="G251" s="66">
        <f>VLOOKUP(A251,'Saude-2.oQuadrimestre-2019-2020'!$A$1:$H$645,3,FALSE)</f>
        <v>10649990.51</v>
      </c>
      <c r="H251" s="66">
        <f>VLOOKUP(A251,'Saude-2.oQuadrimestre-2019-2020'!$A$1:$H$645,4,FALSE)</f>
        <v>3117975.32</v>
      </c>
      <c r="I251" s="66">
        <f>VLOOKUP(A251,'Saude-2.oQuadrimestre-2019-2020'!$A$1:$H$645,5,FALSE)</f>
        <v>3117975.32</v>
      </c>
      <c r="J251" s="67">
        <f t="shared" si="38"/>
        <v>0.29276789656031343</v>
      </c>
      <c r="K251" s="66">
        <f>VLOOKUP(A251,'Saude-2.oQuadrimestre-2019-2020'!$A$1:$H$645,6,FALSE)</f>
        <v>10628565.970000001</v>
      </c>
      <c r="L251" s="66">
        <f>VLOOKUP(A251,'Saude-2.oQuadrimestre-2019-2020'!$A$1:$H$645,7,FALSE)</f>
        <v>3256518.58</v>
      </c>
      <c r="M251" s="66">
        <f>VLOOKUP(A251,'Saude-2.oQuadrimestre-2019-2020'!$A$1:$H$645,8,FALSE)</f>
        <v>3256518.58</v>
      </c>
      <c r="N251" s="67">
        <f t="shared" si="39"/>
        <v>0.30639303450642269</v>
      </c>
      <c r="O251" s="68">
        <f>VLOOKUP(A251,'Ensino-2.oQuadrimestre-2019-202'!$A$1:$H$645,3,FALSE)</f>
        <v>10649990.51</v>
      </c>
      <c r="P251" s="68">
        <f>VLOOKUP(A251,'Ensino-2.oQuadrimestre-2019-202'!$A$1:$H$645,4,FALSE)</f>
        <v>3023524.99</v>
      </c>
      <c r="Q251" s="68">
        <f>VLOOKUP(A251,'Ensino-2.oQuadrimestre-2019-202'!$A$1:$H$645,5,FALSE)</f>
        <v>3023524.99</v>
      </c>
      <c r="R251" s="69">
        <f t="shared" si="40"/>
        <v>0.28389931307084332</v>
      </c>
      <c r="S251" s="68">
        <f>VLOOKUP(A251,'Ensino-2.oQuadrimestre-2019-202'!$A$1:$H$645,6,FALSE)</f>
        <v>10628565.970000001</v>
      </c>
      <c r="T251" s="68">
        <f>VLOOKUP(A251,'Ensino-2.oQuadrimestre-2019-202'!$A$1:$H$645,7,FALSE)</f>
        <v>2731785.18</v>
      </c>
      <c r="U251" s="68">
        <f>VLOOKUP(A251,'Ensino-2.oQuadrimestre-2019-202'!$A$1:$H$645,8,FALSE)</f>
        <v>2725577.03</v>
      </c>
      <c r="V251" s="69">
        <f t="shared" si="41"/>
        <v>0.25643883075978119</v>
      </c>
      <c r="W251" s="70">
        <f t="shared" si="32"/>
        <v>20.481116212532253</v>
      </c>
      <c r="X251" s="71">
        <f t="shared" si="33"/>
        <v>-0.20116956892949484</v>
      </c>
      <c r="Y251" s="71">
        <f t="shared" si="34"/>
        <v>4.4433725665282129</v>
      </c>
      <c r="Z251" s="72">
        <f t="shared" si="34"/>
        <v>4.4433725665282129</v>
      </c>
      <c r="AA251" s="70">
        <f t="shared" si="35"/>
        <v>-0.20116956892949484</v>
      </c>
      <c r="AB251" s="70">
        <f t="shared" si="36"/>
        <v>-9.648996153989124</v>
      </c>
      <c r="AC251" s="70">
        <f t="shared" si="37"/>
        <v>-9.8543243725596064</v>
      </c>
    </row>
    <row r="252" spans="1:29" ht="15.75" thickBot="1" x14ac:dyDescent="0.3">
      <c r="A252" s="61">
        <f>VLOOKUP(B252,cod_ibge!$C$2:$D$646,2,FALSE)</f>
        <v>3521200</v>
      </c>
      <c r="B252" s="62" t="s">
        <v>252</v>
      </c>
      <c r="C252" s="63">
        <f>VLOOKUP(A252,'[1]2019completo'!$C$3:$F$646,3,FALSE)</f>
        <v>4218</v>
      </c>
      <c r="D252" s="64" t="str">
        <f>VLOOKUP(A252,'[1]2019completo'!$C$3:$F$646,4,FALSE)</f>
        <v>Muito Pequeno</v>
      </c>
      <c r="E252" s="65">
        <f>VLOOKUP(A252,'RCL 2019'!$A$1:$E$645,5,FALSE)</f>
        <v>20977086.039999999</v>
      </c>
      <c r="F252" s="65">
        <f>VLOOKUP(A252,'RCL 2020'!$A$1:$E$645,5,FALSE)</f>
        <v>23060177.109999999</v>
      </c>
      <c r="G252" s="66">
        <f>VLOOKUP(A252,'Saude-2.oQuadrimestre-2019-2020'!$A$1:$H$645,3,FALSE)</f>
        <v>12130866.68</v>
      </c>
      <c r="H252" s="66">
        <f>VLOOKUP(A252,'Saude-2.oQuadrimestre-2019-2020'!$A$1:$H$645,4,FALSE)</f>
        <v>3613568.41</v>
      </c>
      <c r="I252" s="66">
        <f>VLOOKUP(A252,'Saude-2.oQuadrimestre-2019-2020'!$A$1:$H$645,5,FALSE)</f>
        <v>3167772.06</v>
      </c>
      <c r="J252" s="67">
        <f t="shared" si="38"/>
        <v>0.26113320206730689</v>
      </c>
      <c r="K252" s="66">
        <f>VLOOKUP(A252,'Saude-2.oQuadrimestre-2019-2020'!$A$1:$H$645,6,FALSE)</f>
        <v>11001428.84</v>
      </c>
      <c r="L252" s="66">
        <f>VLOOKUP(A252,'Saude-2.oQuadrimestre-2019-2020'!$A$1:$H$645,7,FALSE)</f>
        <v>2744089.48</v>
      </c>
      <c r="M252" s="66">
        <f>VLOOKUP(A252,'Saude-2.oQuadrimestre-2019-2020'!$A$1:$H$645,8,FALSE)</f>
        <v>2674987.8199999998</v>
      </c>
      <c r="N252" s="67">
        <f t="shared" si="39"/>
        <v>0.24314912716374029</v>
      </c>
      <c r="O252" s="68">
        <f>VLOOKUP(A252,'Ensino-2.oQuadrimestre-2019-202'!$A$1:$H$645,3,FALSE)</f>
        <v>12130866.68</v>
      </c>
      <c r="P252" s="68">
        <f>VLOOKUP(A252,'Ensino-2.oQuadrimestre-2019-202'!$A$1:$H$645,4,FALSE)</f>
        <v>3215032.23</v>
      </c>
      <c r="Q252" s="68">
        <f>VLOOKUP(A252,'Ensino-2.oQuadrimestre-2019-202'!$A$1:$H$645,5,FALSE)</f>
        <v>3081124.69</v>
      </c>
      <c r="R252" s="69">
        <f t="shared" si="40"/>
        <v>0.25399048322572121</v>
      </c>
      <c r="S252" s="68">
        <f>VLOOKUP(A252,'Ensino-2.oQuadrimestre-2019-202'!$A$1:$H$645,6,FALSE)</f>
        <v>11359386.539999999</v>
      </c>
      <c r="T252" s="68">
        <f>VLOOKUP(A252,'Ensino-2.oQuadrimestre-2019-202'!$A$1:$H$645,7,FALSE)</f>
        <v>2775044.59</v>
      </c>
      <c r="U252" s="68">
        <f>VLOOKUP(A252,'Ensino-2.oQuadrimestre-2019-202'!$A$1:$H$645,8,FALSE)</f>
        <v>2717693.8</v>
      </c>
      <c r="V252" s="69">
        <f t="shared" si="41"/>
        <v>0.23924652888869824</v>
      </c>
      <c r="W252" s="70">
        <f t="shared" si="32"/>
        <v>9.9303166608930979</v>
      </c>
      <c r="X252" s="71">
        <f t="shared" si="33"/>
        <v>-9.3104463992015436</v>
      </c>
      <c r="Y252" s="71">
        <f t="shared" si="34"/>
        <v>-24.061504622241266</v>
      </c>
      <c r="Z252" s="72">
        <f t="shared" si="34"/>
        <v>-15.556177359554091</v>
      </c>
      <c r="AA252" s="70">
        <f t="shared" si="35"/>
        <v>-6.3596456902121412</v>
      </c>
      <c r="AB252" s="70">
        <f t="shared" si="36"/>
        <v>-13.685325947727749</v>
      </c>
      <c r="AC252" s="70">
        <f t="shared" si="37"/>
        <v>-11.795397024324911</v>
      </c>
    </row>
    <row r="253" spans="1:29" ht="15.75" thickBot="1" x14ac:dyDescent="0.3">
      <c r="A253" s="61">
        <f>VLOOKUP(B253,cod_ibge!$C$2:$D$646,2,FALSE)</f>
        <v>3521309</v>
      </c>
      <c r="B253" s="62" t="s">
        <v>253</v>
      </c>
      <c r="C253" s="63">
        <f>VLOOKUP(A253,'[1]2019completo'!$C$3:$F$646,3,FALSE)</f>
        <v>16409</v>
      </c>
      <c r="D253" s="64" t="str">
        <f>VLOOKUP(A253,'[1]2019completo'!$C$3:$F$646,4,FALSE)</f>
        <v>Pequeno</v>
      </c>
      <c r="E253" s="65">
        <f>VLOOKUP(A253,'RCL 2019'!$A$1:$E$645,5,FALSE)</f>
        <v>55604013.880000003</v>
      </c>
      <c r="F253" s="65">
        <f>VLOOKUP(A253,'RCL 2020'!$A$1:$E$645,5,FALSE)</f>
        <v>61444082.759999998</v>
      </c>
      <c r="G253" s="66">
        <f>VLOOKUP(A253,'Saude-2.oQuadrimestre-2019-2020'!$A$1:$H$645,3,FALSE)</f>
        <v>25395732.859999999</v>
      </c>
      <c r="H253" s="66">
        <f>VLOOKUP(A253,'Saude-2.oQuadrimestre-2019-2020'!$A$1:$H$645,4,FALSE)</f>
        <v>8641315.5</v>
      </c>
      <c r="I253" s="66">
        <f>VLOOKUP(A253,'Saude-2.oQuadrimestre-2019-2020'!$A$1:$H$645,5,FALSE)</f>
        <v>7523914.8799999999</v>
      </c>
      <c r="J253" s="67">
        <f t="shared" si="38"/>
        <v>0.29626689339809037</v>
      </c>
      <c r="K253" s="66">
        <f>VLOOKUP(A253,'Saude-2.oQuadrimestre-2019-2020'!$A$1:$H$645,6,FALSE)</f>
        <v>24572412.57</v>
      </c>
      <c r="L253" s="66">
        <f>VLOOKUP(A253,'Saude-2.oQuadrimestre-2019-2020'!$A$1:$H$645,7,FALSE)</f>
        <v>7963124.8600000003</v>
      </c>
      <c r="M253" s="66">
        <f>VLOOKUP(A253,'Saude-2.oQuadrimestre-2019-2020'!$A$1:$H$645,8,FALSE)</f>
        <v>6801946.9699999997</v>
      </c>
      <c r="N253" s="67">
        <f t="shared" si="39"/>
        <v>0.27681233784526188</v>
      </c>
      <c r="O253" s="68">
        <f>VLOOKUP(A253,'Ensino-2.oQuadrimestre-2019-202'!$A$1:$H$645,3,FALSE)</f>
        <v>25986345.510000002</v>
      </c>
      <c r="P253" s="68">
        <f>VLOOKUP(A253,'Ensino-2.oQuadrimestre-2019-202'!$A$1:$H$645,4,FALSE)</f>
        <v>7575502.3499999996</v>
      </c>
      <c r="Q253" s="68">
        <f>VLOOKUP(A253,'Ensino-2.oQuadrimestre-2019-202'!$A$1:$H$645,5,FALSE)</f>
        <v>7178324.3099999996</v>
      </c>
      <c r="R253" s="69">
        <f t="shared" si="40"/>
        <v>0.27623446733738127</v>
      </c>
      <c r="S253" s="68">
        <f>VLOOKUP(A253,'Ensino-2.oQuadrimestre-2019-202'!$A$1:$H$645,6,FALSE)</f>
        <v>25169008.739999998</v>
      </c>
      <c r="T253" s="68">
        <f>VLOOKUP(A253,'Ensino-2.oQuadrimestre-2019-202'!$A$1:$H$645,7,FALSE)</f>
        <v>7341339.4299999997</v>
      </c>
      <c r="U253" s="68">
        <f>VLOOKUP(A253,'Ensino-2.oQuadrimestre-2019-202'!$A$1:$H$645,8,FALSE)</f>
        <v>6970667.8700000001</v>
      </c>
      <c r="V253" s="69">
        <f t="shared" si="41"/>
        <v>0.27695440619088918</v>
      </c>
      <c r="W253" s="70">
        <f t="shared" si="32"/>
        <v>10.502962776398752</v>
      </c>
      <c r="X253" s="71">
        <f t="shared" si="33"/>
        <v>-3.2419631067106729</v>
      </c>
      <c r="Y253" s="71">
        <f t="shared" si="34"/>
        <v>-7.8482337556127852</v>
      </c>
      <c r="Z253" s="72">
        <f t="shared" si="34"/>
        <v>-9.5956416508529152</v>
      </c>
      <c r="AA253" s="70">
        <f t="shared" si="35"/>
        <v>-3.145254763450589</v>
      </c>
      <c r="AB253" s="70">
        <f t="shared" si="36"/>
        <v>-3.0910546810139916</v>
      </c>
      <c r="AC253" s="70">
        <f t="shared" si="37"/>
        <v>-2.8928261113908835</v>
      </c>
    </row>
    <row r="254" spans="1:29" ht="15.75" thickBot="1" x14ac:dyDescent="0.3">
      <c r="A254" s="61">
        <f>VLOOKUP(B254,cod_ibge!$C$2:$D$646,2,FALSE)</f>
        <v>3521408</v>
      </c>
      <c r="B254" s="62" t="s">
        <v>254</v>
      </c>
      <c r="C254" s="63">
        <f>VLOOKUP(A254,'[1]2019completo'!$C$3:$F$646,3,FALSE)</f>
        <v>24235</v>
      </c>
      <c r="D254" s="64" t="str">
        <f>VLOOKUP(A254,'[1]2019completo'!$C$3:$F$646,4,FALSE)</f>
        <v>Médio</v>
      </c>
      <c r="E254" s="65">
        <f>VLOOKUP(A254,'RCL 2019'!$A$1:$E$645,5,FALSE)</f>
        <v>82483443.079999998</v>
      </c>
      <c r="F254" s="65">
        <f>VLOOKUP(A254,'RCL 2020'!$A$1:$E$645,5,FALSE)</f>
        <v>89074841.829999998</v>
      </c>
      <c r="G254" s="66">
        <f>VLOOKUP(A254,'Saude-2.oQuadrimestre-2019-2020'!$A$1:$H$645,3,FALSE)</f>
        <v>49094638.600000001</v>
      </c>
      <c r="H254" s="66">
        <f>VLOOKUP(A254,'Saude-2.oQuadrimestre-2019-2020'!$A$1:$H$645,4,FALSE)</f>
        <v>10136692.449999999</v>
      </c>
      <c r="I254" s="66">
        <f>VLOOKUP(A254,'Saude-2.oQuadrimestre-2019-2020'!$A$1:$H$645,5,FALSE)</f>
        <v>8971033.9800000004</v>
      </c>
      <c r="J254" s="67">
        <f t="shared" si="38"/>
        <v>0.18272940255435549</v>
      </c>
      <c r="K254" s="66">
        <f>VLOOKUP(A254,'Saude-2.oQuadrimestre-2019-2020'!$A$1:$H$645,6,FALSE)</f>
        <v>44394724.439999998</v>
      </c>
      <c r="L254" s="66">
        <f>VLOOKUP(A254,'Saude-2.oQuadrimestre-2019-2020'!$A$1:$H$645,7,FALSE)</f>
        <v>10822221.949999999</v>
      </c>
      <c r="M254" s="66">
        <f>VLOOKUP(A254,'Saude-2.oQuadrimestre-2019-2020'!$A$1:$H$645,8,FALSE)</f>
        <v>9910815.2699999996</v>
      </c>
      <c r="N254" s="67">
        <f t="shared" si="39"/>
        <v>0.22324308563722667</v>
      </c>
      <c r="O254" s="68">
        <f>VLOOKUP(A254,'Ensino-2.oQuadrimestre-2019-202'!$A$1:$H$645,3,FALSE)</f>
        <v>49921496.299999997</v>
      </c>
      <c r="P254" s="68">
        <f>VLOOKUP(A254,'Ensino-2.oQuadrimestre-2019-202'!$A$1:$H$645,4,FALSE)</f>
        <v>13085776.82</v>
      </c>
      <c r="Q254" s="68">
        <f>VLOOKUP(A254,'Ensino-2.oQuadrimestre-2019-202'!$A$1:$H$645,5,FALSE)</f>
        <v>11948396.609999999</v>
      </c>
      <c r="R254" s="69">
        <f t="shared" si="40"/>
        <v>0.23934371955113051</v>
      </c>
      <c r="S254" s="68">
        <f>VLOOKUP(A254,'Ensino-2.oQuadrimestre-2019-202'!$A$1:$H$645,6,FALSE)</f>
        <v>45229959.07</v>
      </c>
      <c r="T254" s="68">
        <f>VLOOKUP(A254,'Ensino-2.oQuadrimestre-2019-202'!$A$1:$H$645,7,FALSE)</f>
        <v>12757298.02</v>
      </c>
      <c r="U254" s="68">
        <f>VLOOKUP(A254,'Ensino-2.oQuadrimestre-2019-202'!$A$1:$H$645,8,FALSE)</f>
        <v>11348270.76</v>
      </c>
      <c r="V254" s="69">
        <f t="shared" si="41"/>
        <v>0.25090163673234561</v>
      </c>
      <c r="W254" s="70">
        <f t="shared" si="32"/>
        <v>7.9911779914510328</v>
      </c>
      <c r="X254" s="71">
        <f t="shared" si="33"/>
        <v>-9.5731719267610682</v>
      </c>
      <c r="Y254" s="71">
        <f t="shared" si="34"/>
        <v>6.762851920204012</v>
      </c>
      <c r="Z254" s="72">
        <f t="shared" si="34"/>
        <v>10.475729911347399</v>
      </c>
      <c r="AA254" s="70">
        <f t="shared" si="35"/>
        <v>-9.3978297481439821</v>
      </c>
      <c r="AB254" s="70">
        <f t="shared" si="36"/>
        <v>-2.5101971745228093</v>
      </c>
      <c r="AC254" s="70">
        <f t="shared" si="37"/>
        <v>-5.0226475533774542</v>
      </c>
    </row>
    <row r="255" spans="1:29" ht="15.75" thickBot="1" x14ac:dyDescent="0.3">
      <c r="A255" s="61">
        <f>VLOOKUP(B255,cod_ibge!$C$2:$D$646,2,FALSE)</f>
        <v>3521507</v>
      </c>
      <c r="B255" s="62" t="s">
        <v>255</v>
      </c>
      <c r="C255" s="63">
        <f>VLOOKUP(A255,'[1]2019completo'!$C$3:$F$646,3,FALSE)</f>
        <v>7993</v>
      </c>
      <c r="D255" s="64" t="str">
        <f>VLOOKUP(A255,'[1]2019completo'!$C$3:$F$646,4,FALSE)</f>
        <v>Pequeno</v>
      </c>
      <c r="E255" s="65">
        <f>VLOOKUP(A255,'RCL 2019'!$A$1:$E$645,5,FALSE)</f>
        <v>22036025.109999999</v>
      </c>
      <c r="F255" s="65">
        <f>VLOOKUP(A255,'RCL 2020'!$A$1:$E$645,5,FALSE)</f>
        <v>24920711.719999999</v>
      </c>
      <c r="G255" s="66">
        <f>VLOOKUP(A255,'Saude-2.oQuadrimestre-2019-2020'!$A$1:$H$645,3,FALSE)</f>
        <v>12468652.6</v>
      </c>
      <c r="H255" s="66">
        <f>VLOOKUP(A255,'Saude-2.oQuadrimestre-2019-2020'!$A$1:$H$645,4,FALSE)</f>
        <v>3861956.35</v>
      </c>
      <c r="I255" s="66">
        <f>VLOOKUP(A255,'Saude-2.oQuadrimestre-2019-2020'!$A$1:$H$645,5,FALSE)</f>
        <v>3478139.57</v>
      </c>
      <c r="J255" s="67">
        <f t="shared" si="38"/>
        <v>0.27895071597391363</v>
      </c>
      <c r="K255" s="66">
        <f>VLOOKUP(A255,'Saude-2.oQuadrimestre-2019-2020'!$A$1:$H$645,6,FALSE)</f>
        <v>11551963.16</v>
      </c>
      <c r="L255" s="66">
        <f>VLOOKUP(A255,'Saude-2.oQuadrimestre-2019-2020'!$A$1:$H$645,7,FALSE)</f>
        <v>4127643.1</v>
      </c>
      <c r="M255" s="66">
        <f>VLOOKUP(A255,'Saude-2.oQuadrimestre-2019-2020'!$A$1:$H$645,8,FALSE)</f>
        <v>3674096.36</v>
      </c>
      <c r="N255" s="67">
        <f t="shared" si="39"/>
        <v>0.31804952189615532</v>
      </c>
      <c r="O255" s="68">
        <f>VLOOKUP(A255,'Ensino-2.oQuadrimestre-2019-202'!$A$1:$H$645,3,FALSE)</f>
        <v>12823020.18</v>
      </c>
      <c r="P255" s="68">
        <f>VLOOKUP(A255,'Ensino-2.oQuadrimestre-2019-202'!$A$1:$H$645,4,FALSE)</f>
        <v>3668430.78</v>
      </c>
      <c r="Q255" s="68">
        <f>VLOOKUP(A255,'Ensino-2.oQuadrimestre-2019-202'!$A$1:$H$645,5,FALSE)</f>
        <v>3430609.94</v>
      </c>
      <c r="R255" s="69">
        <f t="shared" si="40"/>
        <v>0.26753525236985159</v>
      </c>
      <c r="S255" s="68">
        <f>VLOOKUP(A255,'Ensino-2.oQuadrimestre-2019-202'!$A$1:$H$645,6,FALSE)</f>
        <v>11909920.859999999</v>
      </c>
      <c r="T255" s="68">
        <f>VLOOKUP(A255,'Ensino-2.oQuadrimestre-2019-202'!$A$1:$H$645,7,FALSE)</f>
        <v>3567619.25</v>
      </c>
      <c r="U255" s="68">
        <f>VLOOKUP(A255,'Ensino-2.oQuadrimestre-2019-202'!$A$1:$H$645,8,FALSE)</f>
        <v>3394833.01</v>
      </c>
      <c r="V255" s="69">
        <f t="shared" si="41"/>
        <v>0.2850424490562064</v>
      </c>
      <c r="W255" s="70">
        <f t="shared" si="32"/>
        <v>13.090775653050613</v>
      </c>
      <c r="X255" s="71">
        <f t="shared" si="33"/>
        <v>-7.3519526881356807</v>
      </c>
      <c r="Y255" s="71">
        <f t="shared" si="34"/>
        <v>6.8795896670349466</v>
      </c>
      <c r="Z255" s="72">
        <f t="shared" si="34"/>
        <v>5.6339541889056521</v>
      </c>
      <c r="AA255" s="70">
        <f t="shared" si="35"/>
        <v>-7.1207820558853729</v>
      </c>
      <c r="AB255" s="70">
        <f t="shared" si="36"/>
        <v>-2.74808320085025</v>
      </c>
      <c r="AC255" s="70">
        <f t="shared" si="37"/>
        <v>-1.0428737345756123</v>
      </c>
    </row>
    <row r="256" spans="1:29" ht="15.75" thickBot="1" x14ac:dyDescent="0.3">
      <c r="A256" s="61">
        <f>VLOOKUP(B256,cod_ibge!$C$2:$D$646,2,FALSE)</f>
        <v>3521606</v>
      </c>
      <c r="B256" s="62" t="s">
        <v>256</v>
      </c>
      <c r="C256" s="63">
        <f>VLOOKUP(A256,'[1]2019completo'!$C$3:$F$646,3,FALSE)</f>
        <v>8294</v>
      </c>
      <c r="D256" s="64" t="str">
        <f>VLOOKUP(A256,'[1]2019completo'!$C$3:$F$646,4,FALSE)</f>
        <v>Pequeno</v>
      </c>
      <c r="E256" s="65">
        <f>VLOOKUP(A256,'RCL 2019'!$A$1:$E$645,5,FALSE)</f>
        <v>19923006.960000001</v>
      </c>
      <c r="F256" s="65">
        <f>VLOOKUP(A256,'RCL 2020'!$A$1:$E$645,5,FALSE)</f>
        <v>21848270.710000001</v>
      </c>
      <c r="G256" s="66">
        <f>VLOOKUP(A256,'Saude-2.oQuadrimestre-2019-2020'!$A$1:$H$645,3,FALSE)</f>
        <v>10285030.890000001</v>
      </c>
      <c r="H256" s="66">
        <f>VLOOKUP(A256,'Saude-2.oQuadrimestre-2019-2020'!$A$1:$H$645,4,FALSE)</f>
        <v>2570109.7200000002</v>
      </c>
      <c r="I256" s="66">
        <f>VLOOKUP(A256,'Saude-2.oQuadrimestre-2019-2020'!$A$1:$H$645,5,FALSE)</f>
        <v>2535802.37</v>
      </c>
      <c r="J256" s="67">
        <f t="shared" si="38"/>
        <v>0.24655272279887144</v>
      </c>
      <c r="K256" s="66">
        <f>VLOOKUP(A256,'Saude-2.oQuadrimestre-2019-2020'!$A$1:$H$645,6,FALSE)</f>
        <v>9703608.6999999993</v>
      </c>
      <c r="L256" s="66">
        <f>VLOOKUP(A256,'Saude-2.oQuadrimestre-2019-2020'!$A$1:$H$645,7,FALSE)</f>
        <v>2897113.22</v>
      </c>
      <c r="M256" s="66">
        <f>VLOOKUP(A256,'Saude-2.oQuadrimestre-2019-2020'!$A$1:$H$645,8,FALSE)</f>
        <v>2871806.96</v>
      </c>
      <c r="N256" s="67">
        <f t="shared" si="39"/>
        <v>0.29595246972396982</v>
      </c>
      <c r="O256" s="68">
        <f>VLOOKUP(A256,'Ensino-2.oQuadrimestre-2019-202'!$A$1:$H$645,3,FALSE)</f>
        <v>10639398.470000001</v>
      </c>
      <c r="P256" s="68">
        <f>VLOOKUP(A256,'Ensino-2.oQuadrimestre-2019-202'!$A$1:$H$645,4,FALSE)</f>
        <v>2279190.7599999998</v>
      </c>
      <c r="Q256" s="68">
        <f>VLOOKUP(A256,'Ensino-2.oQuadrimestre-2019-202'!$A$1:$H$645,5,FALSE)</f>
        <v>2267768.21</v>
      </c>
      <c r="R256" s="69">
        <f t="shared" si="40"/>
        <v>0.21314816024556696</v>
      </c>
      <c r="S256" s="68">
        <f>VLOOKUP(A256,'Ensino-2.oQuadrimestre-2019-202'!$A$1:$H$645,6,FALSE)</f>
        <v>10061566.4</v>
      </c>
      <c r="T256" s="68">
        <f>VLOOKUP(A256,'Ensino-2.oQuadrimestre-2019-202'!$A$1:$H$645,7,FALSE)</f>
        <v>2410558.5499999998</v>
      </c>
      <c r="U256" s="68">
        <f>VLOOKUP(A256,'Ensino-2.oQuadrimestre-2019-202'!$A$1:$H$645,8,FALSE)</f>
        <v>2377631.77</v>
      </c>
      <c r="V256" s="69">
        <f t="shared" si="41"/>
        <v>0.23630831179526876</v>
      </c>
      <c r="W256" s="70">
        <f t="shared" si="32"/>
        <v>9.66351993885967</v>
      </c>
      <c r="X256" s="71">
        <f t="shared" si="33"/>
        <v>-5.6530913345657563</v>
      </c>
      <c r="Y256" s="71">
        <f t="shared" si="34"/>
        <v>12.723328403271436</v>
      </c>
      <c r="Z256" s="72">
        <f t="shared" si="34"/>
        <v>13.250424953266362</v>
      </c>
      <c r="AA256" s="70">
        <f t="shared" si="35"/>
        <v>-5.4310595813223665</v>
      </c>
      <c r="AB256" s="70">
        <f t="shared" si="36"/>
        <v>5.7637909167374852</v>
      </c>
      <c r="AC256" s="70">
        <f t="shared" si="37"/>
        <v>4.8445674260510101</v>
      </c>
    </row>
    <row r="257" spans="1:29" ht="15.75" thickBot="1" x14ac:dyDescent="0.3">
      <c r="A257" s="61">
        <f>VLOOKUP(B257,cod_ibge!$C$2:$D$646,2,FALSE)</f>
        <v>3521705</v>
      </c>
      <c r="B257" s="62" t="s">
        <v>257</v>
      </c>
      <c r="C257" s="63">
        <f>VLOOKUP(A257,'[1]2019completo'!$C$3:$F$646,3,FALSE)</f>
        <v>17556</v>
      </c>
      <c r="D257" s="64" t="str">
        <f>VLOOKUP(A257,'[1]2019completo'!$C$3:$F$646,4,FALSE)</f>
        <v>Pequeno</v>
      </c>
      <c r="E257" s="65">
        <f>VLOOKUP(A257,'RCL 2019'!$A$1:$E$645,5,FALSE)</f>
        <v>54891523.270000003</v>
      </c>
      <c r="F257" s="65">
        <f>VLOOKUP(A257,'RCL 2020'!$A$1:$E$645,5,FALSE)</f>
        <v>58671516.990000002</v>
      </c>
      <c r="G257" s="66">
        <f>VLOOKUP(A257,'Saude-2.oQuadrimestre-2019-2020'!$A$1:$H$645,3,FALSE)</f>
        <v>32155773.710000001</v>
      </c>
      <c r="H257" s="66">
        <f>VLOOKUP(A257,'Saude-2.oQuadrimestre-2019-2020'!$A$1:$H$645,4,FALSE)</f>
        <v>12182989.060000001</v>
      </c>
      <c r="I257" s="66">
        <f>VLOOKUP(A257,'Saude-2.oQuadrimestre-2019-2020'!$A$1:$H$645,5,FALSE)</f>
        <v>9796330.2899999991</v>
      </c>
      <c r="J257" s="67">
        <f t="shared" si="38"/>
        <v>0.30465229598731364</v>
      </c>
      <c r="K257" s="66">
        <f>VLOOKUP(A257,'Saude-2.oQuadrimestre-2019-2020'!$A$1:$H$645,6,FALSE)</f>
        <v>29371752.07</v>
      </c>
      <c r="L257" s="66">
        <f>VLOOKUP(A257,'Saude-2.oQuadrimestre-2019-2020'!$A$1:$H$645,7,FALSE)</f>
        <v>9579490.6999999993</v>
      </c>
      <c r="M257" s="66">
        <f>VLOOKUP(A257,'Saude-2.oQuadrimestre-2019-2020'!$A$1:$H$645,8,FALSE)</f>
        <v>7841258.7699999996</v>
      </c>
      <c r="N257" s="67">
        <f t="shared" si="39"/>
        <v>0.26696598661572452</v>
      </c>
      <c r="O257" s="68">
        <f>VLOOKUP(A257,'Ensino-2.oQuadrimestre-2019-202'!$A$1:$H$645,3,FALSE)</f>
        <v>32864508.879999999</v>
      </c>
      <c r="P257" s="68">
        <f>VLOOKUP(A257,'Ensino-2.oQuadrimestre-2019-202'!$A$1:$H$645,4,FALSE)</f>
        <v>9223483.25</v>
      </c>
      <c r="Q257" s="68">
        <f>VLOOKUP(A257,'Ensino-2.oQuadrimestre-2019-202'!$A$1:$H$645,5,FALSE)</f>
        <v>9045926.9499999993</v>
      </c>
      <c r="R257" s="69">
        <f t="shared" si="40"/>
        <v>0.27524911396150459</v>
      </c>
      <c r="S257" s="68">
        <f>VLOOKUP(A257,'Ensino-2.oQuadrimestre-2019-202'!$A$1:$H$645,6,FALSE)</f>
        <v>30087667.469999999</v>
      </c>
      <c r="T257" s="68">
        <f>VLOOKUP(A257,'Ensino-2.oQuadrimestre-2019-202'!$A$1:$H$645,7,FALSE)</f>
        <v>6967584.4299999997</v>
      </c>
      <c r="U257" s="68">
        <f>VLOOKUP(A257,'Ensino-2.oQuadrimestre-2019-202'!$A$1:$H$645,8,FALSE)</f>
        <v>6786388.6900000004</v>
      </c>
      <c r="V257" s="69">
        <f t="shared" si="41"/>
        <v>0.22555383187369429</v>
      </c>
      <c r="W257" s="70">
        <f t="shared" si="32"/>
        <v>6.8862977283523268</v>
      </c>
      <c r="X257" s="71">
        <f t="shared" si="33"/>
        <v>-8.6579214828042161</v>
      </c>
      <c r="Y257" s="71">
        <f t="shared" si="34"/>
        <v>-21.369947450318083</v>
      </c>
      <c r="Z257" s="72">
        <f t="shared" si="34"/>
        <v>-19.957182558408814</v>
      </c>
      <c r="AA257" s="70">
        <f t="shared" si="35"/>
        <v>-8.4493622592664774</v>
      </c>
      <c r="AB257" s="70">
        <f t="shared" si="36"/>
        <v>-24.458209104461702</v>
      </c>
      <c r="AC257" s="70">
        <f t="shared" si="37"/>
        <v>-24.978515441140047</v>
      </c>
    </row>
    <row r="258" spans="1:29" ht="15.75" thickBot="1" x14ac:dyDescent="0.3">
      <c r="A258" s="61">
        <f>VLOOKUP(B258,cod_ibge!$C$2:$D$646,2,FALSE)</f>
        <v>3521804</v>
      </c>
      <c r="B258" s="62" t="s">
        <v>258</v>
      </c>
      <c r="C258" s="63">
        <f>VLOOKUP(A258,'[1]2019completo'!$C$3:$F$646,3,FALSE)</f>
        <v>27125</v>
      </c>
      <c r="D258" s="64" t="str">
        <f>VLOOKUP(A258,'[1]2019completo'!$C$3:$F$646,4,FALSE)</f>
        <v>Médio</v>
      </c>
      <c r="E258" s="65">
        <f>VLOOKUP(A258,'RCL 2019'!$A$1:$E$645,5,FALSE)</f>
        <v>81515821.469999999</v>
      </c>
      <c r="F258" s="65">
        <f>VLOOKUP(A258,'RCL 2020'!$A$1:$E$645,5,FALSE)</f>
        <v>88993941.629999995</v>
      </c>
      <c r="G258" s="66">
        <f>VLOOKUP(A258,'Saude-2.oQuadrimestre-2019-2020'!$A$1:$H$645,3,FALSE)</f>
        <v>46961542.420000002</v>
      </c>
      <c r="H258" s="66">
        <f>VLOOKUP(A258,'Saude-2.oQuadrimestre-2019-2020'!$A$1:$H$645,4,FALSE)</f>
        <v>15380678.220000001</v>
      </c>
      <c r="I258" s="66">
        <f>VLOOKUP(A258,'Saude-2.oQuadrimestre-2019-2020'!$A$1:$H$645,5,FALSE)</f>
        <v>13247134.859999999</v>
      </c>
      <c r="J258" s="67">
        <f t="shared" si="38"/>
        <v>0.28208474801624711</v>
      </c>
      <c r="K258" s="66">
        <f>VLOOKUP(A258,'Saude-2.oQuadrimestre-2019-2020'!$A$1:$H$645,6,FALSE)</f>
        <v>44923293.740000002</v>
      </c>
      <c r="L258" s="66">
        <f>VLOOKUP(A258,'Saude-2.oQuadrimestre-2019-2020'!$A$1:$H$645,7,FALSE)</f>
        <v>14961200.369999999</v>
      </c>
      <c r="M258" s="66">
        <f>VLOOKUP(A258,'Saude-2.oQuadrimestre-2019-2020'!$A$1:$H$645,8,FALSE)</f>
        <v>12480849.789999999</v>
      </c>
      <c r="N258" s="67">
        <f t="shared" si="39"/>
        <v>0.27782579483674341</v>
      </c>
      <c r="O258" s="68">
        <f>VLOOKUP(A258,'Ensino-2.oQuadrimestre-2019-202'!$A$1:$H$645,3,FALSE)</f>
        <v>46961542.420000002</v>
      </c>
      <c r="P258" s="68">
        <f>VLOOKUP(A258,'Ensino-2.oQuadrimestre-2019-202'!$A$1:$H$645,4,FALSE)</f>
        <v>12973640.539999999</v>
      </c>
      <c r="Q258" s="68">
        <f>VLOOKUP(A258,'Ensino-2.oQuadrimestre-2019-202'!$A$1:$H$645,5,FALSE)</f>
        <v>12973243.039999999</v>
      </c>
      <c r="R258" s="69">
        <f t="shared" si="40"/>
        <v>0.27625249026051896</v>
      </c>
      <c r="S258" s="68">
        <f>VLOOKUP(A258,'Ensino-2.oQuadrimestre-2019-202'!$A$1:$H$645,6,FALSE)</f>
        <v>45758528.369999997</v>
      </c>
      <c r="T258" s="68">
        <f>VLOOKUP(A258,'Ensino-2.oQuadrimestre-2019-202'!$A$1:$H$645,7,FALSE)</f>
        <v>11893866.800000001</v>
      </c>
      <c r="U258" s="68">
        <f>VLOOKUP(A258,'Ensino-2.oQuadrimestre-2019-202'!$A$1:$H$645,8,FALSE)</f>
        <v>11416945.85</v>
      </c>
      <c r="V258" s="69">
        <f t="shared" si="41"/>
        <v>0.24950421826688654</v>
      </c>
      <c r="W258" s="70">
        <f t="shared" si="32"/>
        <v>9.1738266573834917</v>
      </c>
      <c r="X258" s="71">
        <f t="shared" si="33"/>
        <v>-4.3402507135965562</v>
      </c>
      <c r="Y258" s="71">
        <f t="shared" si="34"/>
        <v>-2.7273039849084202</v>
      </c>
      <c r="Z258" s="72">
        <f t="shared" si="34"/>
        <v>-5.784534377420842</v>
      </c>
      <c r="AA258" s="70">
        <f t="shared" si="35"/>
        <v>-2.5617004638409497</v>
      </c>
      <c r="AB258" s="70">
        <f t="shared" si="36"/>
        <v>-8.3228276340081067</v>
      </c>
      <c r="AC258" s="70">
        <f t="shared" si="37"/>
        <v>-11.996207773195311</v>
      </c>
    </row>
    <row r="259" spans="1:29" ht="15.75" thickBot="1" x14ac:dyDescent="0.3">
      <c r="A259" s="61">
        <f>VLOOKUP(B259,cod_ibge!$C$2:$D$646,2,FALSE)</f>
        <v>3521903</v>
      </c>
      <c r="B259" s="62" t="s">
        <v>259</v>
      </c>
      <c r="C259" s="63">
        <f>VLOOKUP(A259,'[1]2019completo'!$C$3:$F$646,3,FALSE)</f>
        <v>15262</v>
      </c>
      <c r="D259" s="64" t="str">
        <f>VLOOKUP(A259,'[1]2019completo'!$C$3:$F$646,4,FALSE)</f>
        <v>Pequeno</v>
      </c>
      <c r="E259" s="65">
        <f>VLOOKUP(A259,'RCL 2019'!$A$1:$E$645,5,FALSE)</f>
        <v>57219582.509999998</v>
      </c>
      <c r="F259" s="65">
        <f>VLOOKUP(A259,'RCL 2020'!$A$1:$E$645,5,FALSE)</f>
        <v>63454132.460000001</v>
      </c>
      <c r="G259" s="66">
        <f>VLOOKUP(A259,'Saude-2.oQuadrimestre-2019-2020'!$A$1:$H$645,3,FALSE)</f>
        <v>28667427.620000001</v>
      </c>
      <c r="H259" s="66">
        <f>VLOOKUP(A259,'Saude-2.oQuadrimestre-2019-2020'!$A$1:$H$645,4,FALSE)</f>
        <v>7936194.6299999999</v>
      </c>
      <c r="I259" s="66">
        <f>VLOOKUP(A259,'Saude-2.oQuadrimestre-2019-2020'!$A$1:$H$645,5,FALSE)</f>
        <v>7009005.5899999999</v>
      </c>
      <c r="J259" s="67">
        <f t="shared" si="38"/>
        <v>0.24449370494303177</v>
      </c>
      <c r="K259" s="66">
        <f>VLOOKUP(A259,'Saude-2.oQuadrimestre-2019-2020'!$A$1:$H$645,6,FALSE)</f>
        <v>28242212.25</v>
      </c>
      <c r="L259" s="66">
        <f>VLOOKUP(A259,'Saude-2.oQuadrimestre-2019-2020'!$A$1:$H$645,7,FALSE)</f>
        <v>8293954.3799999999</v>
      </c>
      <c r="M259" s="66">
        <f>VLOOKUP(A259,'Saude-2.oQuadrimestre-2019-2020'!$A$1:$H$645,8,FALSE)</f>
        <v>7385852.5300000003</v>
      </c>
      <c r="N259" s="67">
        <f t="shared" si="39"/>
        <v>0.26151820065016329</v>
      </c>
      <c r="O259" s="68">
        <f>VLOOKUP(A259,'Ensino-2.oQuadrimestre-2019-202'!$A$1:$H$645,3,FALSE)</f>
        <v>29258040.27</v>
      </c>
      <c r="P259" s="68">
        <f>VLOOKUP(A259,'Ensino-2.oQuadrimestre-2019-202'!$A$1:$H$645,4,FALSE)</f>
        <v>8226619.4699999997</v>
      </c>
      <c r="Q259" s="68">
        <f>VLOOKUP(A259,'Ensino-2.oQuadrimestre-2019-202'!$A$1:$H$645,5,FALSE)</f>
        <v>7942045.1200000001</v>
      </c>
      <c r="R259" s="69">
        <f t="shared" si="40"/>
        <v>0.27144829409997939</v>
      </c>
      <c r="S259" s="68">
        <f>VLOOKUP(A259,'Ensino-2.oQuadrimestre-2019-202'!$A$1:$H$645,6,FALSE)</f>
        <v>28838808.420000002</v>
      </c>
      <c r="T259" s="68">
        <f>VLOOKUP(A259,'Ensino-2.oQuadrimestre-2019-202'!$A$1:$H$645,7,FALSE)</f>
        <v>7640921.2400000002</v>
      </c>
      <c r="U259" s="68">
        <f>VLOOKUP(A259,'Ensino-2.oQuadrimestre-2019-202'!$A$1:$H$645,8,FALSE)</f>
        <v>7366664.7599999998</v>
      </c>
      <c r="V259" s="69">
        <f t="shared" si="41"/>
        <v>0.25544275799173255</v>
      </c>
      <c r="W259" s="70">
        <f t="shared" si="32"/>
        <v>10.895832644200819</v>
      </c>
      <c r="X259" s="71">
        <f t="shared" si="33"/>
        <v>-1.4832700570013719</v>
      </c>
      <c r="Y259" s="71">
        <f t="shared" si="34"/>
        <v>4.507950808661052</v>
      </c>
      <c r="Z259" s="72">
        <f t="shared" si="34"/>
        <v>5.3766106355752017</v>
      </c>
      <c r="AA259" s="70">
        <f t="shared" si="35"/>
        <v>-1.4328774112388551</v>
      </c>
      <c r="AB259" s="70">
        <f t="shared" si="36"/>
        <v>-7.1195493134921861</v>
      </c>
      <c r="AC259" s="70">
        <f t="shared" si="37"/>
        <v>-7.2447379901060076</v>
      </c>
    </row>
    <row r="260" spans="1:29" ht="15.75" thickBot="1" x14ac:dyDescent="0.3">
      <c r="A260" s="61">
        <f>VLOOKUP(B260,cod_ibge!$C$2:$D$646,2,FALSE)</f>
        <v>3522000</v>
      </c>
      <c r="B260" s="62" t="s">
        <v>260</v>
      </c>
      <c r="C260" s="63">
        <f>VLOOKUP(A260,'[1]2019completo'!$C$3:$F$646,3,FALSE)</f>
        <v>3835</v>
      </c>
      <c r="D260" s="64" t="str">
        <f>VLOOKUP(A260,'[1]2019completo'!$C$3:$F$646,4,FALSE)</f>
        <v>Muito Pequeno</v>
      </c>
      <c r="E260" s="65">
        <f>VLOOKUP(A260,'RCL 2019'!$A$1:$E$645,5,FALSE)</f>
        <v>18289603.16</v>
      </c>
      <c r="F260" s="65">
        <f>VLOOKUP(A260,'RCL 2020'!$A$1:$E$645,5,FALSE)</f>
        <v>19712125.420000002</v>
      </c>
      <c r="G260" s="66">
        <f>VLOOKUP(A260,'Saude-2.oQuadrimestre-2019-2020'!$A$1:$H$645,3,FALSE)</f>
        <v>10855276.810000001</v>
      </c>
      <c r="H260" s="66">
        <f>VLOOKUP(A260,'Saude-2.oQuadrimestre-2019-2020'!$A$1:$H$645,4,FALSE)</f>
        <v>2432871.34</v>
      </c>
      <c r="I260" s="66">
        <f>VLOOKUP(A260,'Saude-2.oQuadrimestre-2019-2020'!$A$1:$H$645,5,FALSE)</f>
        <v>2218696.7799999998</v>
      </c>
      <c r="J260" s="67">
        <f t="shared" si="38"/>
        <v>0.20438877965379124</v>
      </c>
      <c r="K260" s="66">
        <f>VLOOKUP(A260,'Saude-2.oQuadrimestre-2019-2020'!$A$1:$H$645,6,FALSE)</f>
        <v>9757951.2300000004</v>
      </c>
      <c r="L260" s="66">
        <f>VLOOKUP(A260,'Saude-2.oQuadrimestre-2019-2020'!$A$1:$H$645,7,FALSE)</f>
        <v>2580217.66</v>
      </c>
      <c r="M260" s="66">
        <f>VLOOKUP(A260,'Saude-2.oQuadrimestre-2019-2020'!$A$1:$H$645,8,FALSE)</f>
        <v>2393384.44</v>
      </c>
      <c r="N260" s="67">
        <f t="shared" si="39"/>
        <v>0.24527530252884855</v>
      </c>
      <c r="O260" s="68">
        <f>VLOOKUP(A260,'Ensino-2.oQuadrimestre-2019-202'!$A$1:$H$645,3,FALSE)</f>
        <v>11209644.390000001</v>
      </c>
      <c r="P260" s="68">
        <f>VLOOKUP(A260,'Ensino-2.oQuadrimestre-2019-202'!$A$1:$H$645,4,FALSE)</f>
        <v>3252617.1</v>
      </c>
      <c r="Q260" s="68">
        <f>VLOOKUP(A260,'Ensino-2.oQuadrimestre-2019-202'!$A$1:$H$645,5,FALSE)</f>
        <v>2996943.99</v>
      </c>
      <c r="R260" s="69">
        <f t="shared" si="40"/>
        <v>0.26735406456546834</v>
      </c>
      <c r="S260" s="68">
        <f>VLOOKUP(A260,'Ensino-2.oQuadrimestre-2019-202'!$A$1:$H$645,6,FALSE)</f>
        <v>10115908.93</v>
      </c>
      <c r="T260" s="68">
        <f>VLOOKUP(A260,'Ensino-2.oQuadrimestre-2019-202'!$A$1:$H$645,7,FALSE)</f>
        <v>2986734.39</v>
      </c>
      <c r="U260" s="68">
        <f>VLOOKUP(A260,'Ensino-2.oQuadrimestre-2019-202'!$A$1:$H$645,8,FALSE)</f>
        <v>2795194.08</v>
      </c>
      <c r="V260" s="69">
        <f t="shared" si="41"/>
        <v>0.27631665126111415</v>
      </c>
      <c r="W260" s="70">
        <f t="shared" si="32"/>
        <v>7.7777644903258896</v>
      </c>
      <c r="X260" s="71">
        <f t="shared" si="33"/>
        <v>-10.108683538950675</v>
      </c>
      <c r="Y260" s="71">
        <f t="shared" si="34"/>
        <v>6.0564781037701856</v>
      </c>
      <c r="Z260" s="72">
        <f t="shared" si="34"/>
        <v>7.873435503881705</v>
      </c>
      <c r="AA260" s="70">
        <f t="shared" si="35"/>
        <v>-9.7570932845622664</v>
      </c>
      <c r="AB260" s="70">
        <f t="shared" si="36"/>
        <v>-8.1744239123627533</v>
      </c>
      <c r="AC260" s="70">
        <f t="shared" si="37"/>
        <v>-6.731854538262497</v>
      </c>
    </row>
    <row r="261" spans="1:29" ht="15.75" thickBot="1" x14ac:dyDescent="0.3">
      <c r="A261" s="61">
        <f>VLOOKUP(B261,cod_ibge!$C$2:$D$646,2,FALSE)</f>
        <v>3522109</v>
      </c>
      <c r="B261" s="62" t="s">
        <v>261</v>
      </c>
      <c r="C261" s="63">
        <f>VLOOKUP(A261,'[1]2019completo'!$C$3:$F$646,3,FALSE)</f>
        <v>101816</v>
      </c>
      <c r="D261" s="64" t="str">
        <f>VLOOKUP(A261,'[1]2019completo'!$C$3:$F$646,4,FALSE)</f>
        <v>Médio</v>
      </c>
      <c r="E261" s="65">
        <f>VLOOKUP(A261,'RCL 2019'!$A$1:$E$645,5,FALSE)</f>
        <v>377254730.42000002</v>
      </c>
      <c r="F261" s="65">
        <f>VLOOKUP(A261,'RCL 2020'!$A$1:$E$645,5,FALSE)</f>
        <v>409810449.51999998</v>
      </c>
      <c r="G261" s="66">
        <f>VLOOKUP(A261,'Saude-2.oQuadrimestre-2019-2020'!$A$1:$H$645,3,FALSE)</f>
        <v>144979347.63999999</v>
      </c>
      <c r="H261" s="66">
        <f>VLOOKUP(A261,'Saude-2.oQuadrimestre-2019-2020'!$A$1:$H$645,4,FALSE)</f>
        <v>43830262.380000003</v>
      </c>
      <c r="I261" s="66">
        <f>VLOOKUP(A261,'Saude-2.oQuadrimestre-2019-2020'!$A$1:$H$645,5,FALSE)</f>
        <v>41030111.539999999</v>
      </c>
      <c r="J261" s="67">
        <f t="shared" si="38"/>
        <v>0.28300659513162091</v>
      </c>
      <c r="K261" s="66">
        <f>VLOOKUP(A261,'Saude-2.oQuadrimestre-2019-2020'!$A$1:$H$645,6,FALSE)</f>
        <v>145448819.03</v>
      </c>
      <c r="L261" s="66">
        <f>VLOOKUP(A261,'Saude-2.oQuadrimestre-2019-2020'!$A$1:$H$645,7,FALSE)</f>
        <v>50139059.899999999</v>
      </c>
      <c r="M261" s="66">
        <f>VLOOKUP(A261,'Saude-2.oQuadrimestre-2019-2020'!$A$1:$H$645,8,FALSE)</f>
        <v>47364978.090000004</v>
      </c>
      <c r="N261" s="67">
        <f t="shared" si="39"/>
        <v>0.32564704482221057</v>
      </c>
      <c r="O261" s="68">
        <f>VLOOKUP(A261,'Ensino-2.oQuadrimestre-2019-202'!$A$1:$H$645,3,FALSE)</f>
        <v>144979347.63999999</v>
      </c>
      <c r="P261" s="68">
        <f>VLOOKUP(A261,'Ensino-2.oQuadrimestre-2019-202'!$A$1:$H$645,4,FALSE)</f>
        <v>46704617.539999999</v>
      </c>
      <c r="Q261" s="68">
        <f>VLOOKUP(A261,'Ensino-2.oQuadrimestre-2019-202'!$A$1:$H$645,5,FALSE)</f>
        <v>41296997.270000003</v>
      </c>
      <c r="R261" s="69">
        <f t="shared" si="40"/>
        <v>0.28484744856588184</v>
      </c>
      <c r="S261" s="68">
        <f>VLOOKUP(A261,'Ensino-2.oQuadrimestre-2019-202'!$A$1:$H$645,6,FALSE)</f>
        <v>147238607.53999999</v>
      </c>
      <c r="T261" s="68">
        <f>VLOOKUP(A261,'Ensino-2.oQuadrimestre-2019-202'!$A$1:$H$645,7,FALSE)</f>
        <v>49485318.700000003</v>
      </c>
      <c r="U261" s="68">
        <f>VLOOKUP(A261,'Ensino-2.oQuadrimestre-2019-202'!$A$1:$H$645,8,FALSE)</f>
        <v>44370688.969999999</v>
      </c>
      <c r="V261" s="69">
        <f t="shared" si="41"/>
        <v>0.30135227241907941</v>
      </c>
      <c r="W261" s="70">
        <f t="shared" si="32"/>
        <v>8.6296384047339796</v>
      </c>
      <c r="X261" s="71">
        <f t="shared" si="33"/>
        <v>0.32381949404667326</v>
      </c>
      <c r="Y261" s="71">
        <f t="shared" si="34"/>
        <v>14.393702381482287</v>
      </c>
      <c r="Z261" s="72">
        <f t="shared" si="34"/>
        <v>15.439554786060434</v>
      </c>
      <c r="AA261" s="70">
        <f t="shared" si="35"/>
        <v>1.5583322292289534</v>
      </c>
      <c r="AB261" s="70">
        <f t="shared" si="36"/>
        <v>5.9538035133645675</v>
      </c>
      <c r="AC261" s="70">
        <f t="shared" si="37"/>
        <v>7.4428939225391666</v>
      </c>
    </row>
    <row r="262" spans="1:29" ht="15.75" thickBot="1" x14ac:dyDescent="0.3">
      <c r="A262" s="61">
        <f>VLOOKUP(B262,cod_ibge!$C$2:$D$646,2,FALSE)</f>
        <v>3522158</v>
      </c>
      <c r="B262" s="62" t="s">
        <v>262</v>
      </c>
      <c r="C262" s="63">
        <f>VLOOKUP(A262,'[1]2019completo'!$C$3:$F$646,3,FALSE)</f>
        <v>3328</v>
      </c>
      <c r="D262" s="64" t="str">
        <f>VLOOKUP(A262,'[1]2019completo'!$C$3:$F$646,4,FALSE)</f>
        <v>Muito Pequeno</v>
      </c>
      <c r="E262" s="65">
        <f>VLOOKUP(A262,'RCL 2019'!$A$1:$E$645,5,FALSE)</f>
        <v>14355036.43</v>
      </c>
      <c r="F262" s="65">
        <f>VLOOKUP(A262,'RCL 2020'!$A$1:$E$645,5,FALSE)</f>
        <v>16495643.779999999</v>
      </c>
      <c r="G262" s="66">
        <f>VLOOKUP(A262,'Saude-2.oQuadrimestre-2019-2020'!$A$1:$H$645,3,FALSE)</f>
        <v>7896167.8300000001</v>
      </c>
      <c r="H262" s="66">
        <f>VLOOKUP(A262,'Saude-2.oQuadrimestre-2019-2020'!$A$1:$H$645,4,FALSE)</f>
        <v>2245457.9300000002</v>
      </c>
      <c r="I262" s="66">
        <f>VLOOKUP(A262,'Saude-2.oQuadrimestre-2019-2020'!$A$1:$H$645,5,FALSE)</f>
        <v>2056505.55</v>
      </c>
      <c r="J262" s="67">
        <f t="shared" si="38"/>
        <v>0.26044349541136841</v>
      </c>
      <c r="K262" s="66">
        <f>VLOOKUP(A262,'Saude-2.oQuadrimestre-2019-2020'!$A$1:$H$645,6,FALSE)</f>
        <v>7487955.3799999999</v>
      </c>
      <c r="L262" s="66">
        <f>VLOOKUP(A262,'Saude-2.oQuadrimestre-2019-2020'!$A$1:$H$645,7,FALSE)</f>
        <v>2379653.83</v>
      </c>
      <c r="M262" s="66">
        <f>VLOOKUP(A262,'Saude-2.oQuadrimestre-2019-2020'!$A$1:$H$645,8,FALSE)</f>
        <v>2154921.31</v>
      </c>
      <c r="N262" s="67">
        <f t="shared" si="39"/>
        <v>0.28778500947744695</v>
      </c>
      <c r="O262" s="68">
        <f>VLOOKUP(A262,'Ensino-2.oQuadrimestre-2019-202'!$A$1:$H$645,3,FALSE)</f>
        <v>8250535.4100000001</v>
      </c>
      <c r="P262" s="68">
        <f>VLOOKUP(A262,'Ensino-2.oQuadrimestre-2019-202'!$A$1:$H$645,4,FALSE)</f>
        <v>2285253.44</v>
      </c>
      <c r="Q262" s="68">
        <f>VLOOKUP(A262,'Ensino-2.oQuadrimestre-2019-202'!$A$1:$H$645,5,FALSE)</f>
        <v>2190444.79</v>
      </c>
      <c r="R262" s="69">
        <f t="shared" si="40"/>
        <v>0.26549122949585646</v>
      </c>
      <c r="S262" s="68">
        <f>VLOOKUP(A262,'Ensino-2.oQuadrimestre-2019-202'!$A$1:$H$645,6,FALSE)</f>
        <v>8553118.0299999993</v>
      </c>
      <c r="T262" s="68">
        <f>VLOOKUP(A262,'Ensino-2.oQuadrimestre-2019-202'!$A$1:$H$645,7,FALSE)</f>
        <v>2123055.56</v>
      </c>
      <c r="U262" s="68">
        <f>VLOOKUP(A262,'Ensino-2.oQuadrimestre-2019-202'!$A$1:$H$645,8,FALSE)</f>
        <v>2047196.53</v>
      </c>
      <c r="V262" s="69">
        <f t="shared" si="41"/>
        <v>0.2393509037078026</v>
      </c>
      <c r="W262" s="70">
        <f t="shared" si="32"/>
        <v>14.911890753035168</v>
      </c>
      <c r="X262" s="71">
        <f t="shared" si="33"/>
        <v>-5.1697539716553891</v>
      </c>
      <c r="Y262" s="71">
        <f t="shared" si="34"/>
        <v>5.9763266194882529</v>
      </c>
      <c r="Z262" s="72">
        <f t="shared" si="34"/>
        <v>4.7855820277265968</v>
      </c>
      <c r="AA262" s="70">
        <f t="shared" si="35"/>
        <v>3.6674301116659187</v>
      </c>
      <c r="AB262" s="70">
        <f t="shared" si="36"/>
        <v>-7.0975882657461353</v>
      </c>
      <c r="AC262" s="70">
        <f t="shared" si="37"/>
        <v>-6.5396882246915711</v>
      </c>
    </row>
    <row r="263" spans="1:29" ht="15.75" thickBot="1" x14ac:dyDescent="0.3">
      <c r="A263" s="61">
        <f>VLOOKUP(B263,cod_ibge!$C$2:$D$646,2,FALSE)</f>
        <v>3522208</v>
      </c>
      <c r="B263" s="62" t="s">
        <v>263</v>
      </c>
      <c r="C263" s="63">
        <f>VLOOKUP(A263,'[1]2019completo'!$C$3:$F$646,3,FALSE)</f>
        <v>175693</v>
      </c>
      <c r="D263" s="64" t="str">
        <f>VLOOKUP(A263,'[1]2019completo'!$C$3:$F$646,4,FALSE)</f>
        <v>Médio</v>
      </c>
      <c r="E263" s="65">
        <f>VLOOKUP(A263,'RCL 2019'!$A$1:$E$645,5,FALSE)</f>
        <v>397795288.32999998</v>
      </c>
      <c r="F263" s="65">
        <f>VLOOKUP(A263,'RCL 2020'!$A$1:$E$645,5,FALSE)</f>
        <v>438178624.77999997</v>
      </c>
      <c r="G263" s="66">
        <f>VLOOKUP(A263,'Saude-2.oQuadrimestre-2019-2020'!$A$1:$H$645,3,FALSE)</f>
        <v>168929208.09999999</v>
      </c>
      <c r="H263" s="66">
        <f>VLOOKUP(A263,'Saude-2.oQuadrimestre-2019-2020'!$A$1:$H$645,4,FALSE)</f>
        <v>60831628.310000002</v>
      </c>
      <c r="I263" s="66">
        <f>VLOOKUP(A263,'Saude-2.oQuadrimestre-2019-2020'!$A$1:$H$645,5,FALSE)</f>
        <v>37838069.259999998</v>
      </c>
      <c r="J263" s="67">
        <f t="shared" si="38"/>
        <v>0.22398772648955548</v>
      </c>
      <c r="K263" s="66">
        <f>VLOOKUP(A263,'Saude-2.oQuadrimestre-2019-2020'!$A$1:$H$645,6,FALSE)</f>
        <v>156485146.36000001</v>
      </c>
      <c r="L263" s="66">
        <f>VLOOKUP(A263,'Saude-2.oQuadrimestre-2019-2020'!$A$1:$H$645,7,FALSE)</f>
        <v>58870083.219999999</v>
      </c>
      <c r="M263" s="66">
        <f>VLOOKUP(A263,'Saude-2.oQuadrimestre-2019-2020'!$A$1:$H$645,8,FALSE)</f>
        <v>40244695.539999999</v>
      </c>
      <c r="N263" s="67">
        <f t="shared" si="39"/>
        <v>0.25717901331935716</v>
      </c>
      <c r="O263" s="68">
        <f>VLOOKUP(A263,'Ensino-2.oQuadrimestre-2019-202'!$A$1:$H$645,3,FALSE)</f>
        <v>171855920.16999999</v>
      </c>
      <c r="P263" s="68">
        <f>VLOOKUP(A263,'Ensino-2.oQuadrimestre-2019-202'!$A$1:$H$645,4,FALSE)</f>
        <v>46296644.799999997</v>
      </c>
      <c r="Q263" s="68">
        <f>VLOOKUP(A263,'Ensino-2.oQuadrimestre-2019-202'!$A$1:$H$645,5,FALSE)</f>
        <v>35822611.969999999</v>
      </c>
      <c r="R263" s="69">
        <f t="shared" si="40"/>
        <v>0.20844560917403512</v>
      </c>
      <c r="S263" s="68">
        <f>VLOOKUP(A263,'Ensino-2.oQuadrimestre-2019-202'!$A$1:$H$645,6,FALSE)</f>
        <v>159440209.93000001</v>
      </c>
      <c r="T263" s="68">
        <f>VLOOKUP(A263,'Ensino-2.oQuadrimestre-2019-202'!$A$1:$H$645,7,FALSE)</f>
        <v>36494516.270000003</v>
      </c>
      <c r="U263" s="68">
        <f>VLOOKUP(A263,'Ensino-2.oQuadrimestre-2019-202'!$A$1:$H$645,8,FALSE)</f>
        <v>30254562.73</v>
      </c>
      <c r="V263" s="69">
        <f t="shared" si="41"/>
        <v>0.18975491027817162</v>
      </c>
      <c r="W263" s="70">
        <f t="shared" ref="W263:W326" si="42">(F263-E263)/E263*100</f>
        <v>10.151788529103715</v>
      </c>
      <c r="X263" s="71">
        <f t="shared" ref="X263:X326" si="43">(K263-G263)/G263*100</f>
        <v>-7.366435846093319</v>
      </c>
      <c r="Y263" s="71">
        <f t="shared" ref="Y263:Z326" si="44">(L263-H263)/H263*100</f>
        <v>-3.2245480591180375</v>
      </c>
      <c r="Z263" s="72">
        <f t="shared" si="44"/>
        <v>6.3603305535045713</v>
      </c>
      <c r="AA263" s="70">
        <f t="shared" ref="AA263:AA326" si="45">(S263-O263)/O263*100</f>
        <v>-7.2244879476472805</v>
      </c>
      <c r="AB263" s="70">
        <f t="shared" ref="AB263:AB326" si="46">(T263-P263)/P263*100</f>
        <v>-21.172438245460057</v>
      </c>
      <c r="AC263" s="70">
        <f t="shared" ref="AC263:AC326" si="47">(U263-Q263)/Q263*100</f>
        <v>-15.543392661213584</v>
      </c>
    </row>
    <row r="264" spans="1:29" ht="15.75" thickBot="1" x14ac:dyDescent="0.3">
      <c r="A264" s="61">
        <f>VLOOKUP(B264,cod_ibge!$C$2:$D$646,2,FALSE)</f>
        <v>3522307</v>
      </c>
      <c r="B264" s="62" t="s">
        <v>264</v>
      </c>
      <c r="C264" s="63">
        <f>VLOOKUP(A264,'[1]2019completo'!$C$3:$F$646,3,FALSE)</f>
        <v>163901</v>
      </c>
      <c r="D264" s="64" t="str">
        <f>VLOOKUP(A264,'[1]2019completo'!$C$3:$F$646,4,FALSE)</f>
        <v>Médio</v>
      </c>
      <c r="E264" s="65">
        <f>VLOOKUP(A264,'RCL 2019'!$A$1:$E$645,5,FALSE)</f>
        <v>404671950.38999999</v>
      </c>
      <c r="F264" s="65">
        <f>VLOOKUP(A264,'RCL 2020'!$A$1:$E$645,5,FALSE)</f>
        <v>451770846.10000002</v>
      </c>
      <c r="G264" s="66">
        <f>VLOOKUP(A264,'Saude-2.oQuadrimestre-2019-2020'!$A$1:$H$645,3,FALSE)</f>
        <v>183711410.28999999</v>
      </c>
      <c r="H264" s="66">
        <f>VLOOKUP(A264,'Saude-2.oQuadrimestre-2019-2020'!$A$1:$H$645,4,FALSE)</f>
        <v>78216244.609999999</v>
      </c>
      <c r="I264" s="66">
        <f>VLOOKUP(A264,'Saude-2.oQuadrimestre-2019-2020'!$A$1:$H$645,5,FALSE)</f>
        <v>61584618.460000001</v>
      </c>
      <c r="J264" s="67">
        <f t="shared" ref="J264:J327" si="48">+I264/G264</f>
        <v>0.33522478741404693</v>
      </c>
      <c r="K264" s="66">
        <f>VLOOKUP(A264,'Saude-2.oQuadrimestre-2019-2020'!$A$1:$H$645,6,FALSE)</f>
        <v>177843180.40000001</v>
      </c>
      <c r="L264" s="66">
        <f>VLOOKUP(A264,'Saude-2.oQuadrimestre-2019-2020'!$A$1:$H$645,7,FALSE)</f>
        <v>86750538.310000002</v>
      </c>
      <c r="M264" s="66">
        <f>VLOOKUP(A264,'Saude-2.oQuadrimestre-2019-2020'!$A$1:$H$645,8,FALSE)</f>
        <v>65240303.810000002</v>
      </c>
      <c r="N264" s="67">
        <f t="shared" ref="N264:N327" si="49">+M264/K264</f>
        <v>0.36684175161096028</v>
      </c>
      <c r="O264" s="68">
        <f>VLOOKUP(A264,'Ensino-2.oQuadrimestre-2019-202'!$A$1:$H$645,3,FALSE)</f>
        <v>186638122.36000001</v>
      </c>
      <c r="P264" s="68">
        <f>VLOOKUP(A264,'Ensino-2.oQuadrimestre-2019-202'!$A$1:$H$645,4,FALSE)</f>
        <v>59966963.57</v>
      </c>
      <c r="Q264" s="68">
        <f>VLOOKUP(A264,'Ensino-2.oQuadrimestre-2019-202'!$A$1:$H$645,5,FALSE)</f>
        <v>48583624.43</v>
      </c>
      <c r="R264" s="69">
        <f t="shared" ref="R264:R327" si="50">+Q264/O264</f>
        <v>0.2603092220156859</v>
      </c>
      <c r="S264" s="68">
        <f>VLOOKUP(A264,'Ensino-2.oQuadrimestre-2019-202'!$A$1:$H$645,6,FALSE)</f>
        <v>180798243.97</v>
      </c>
      <c r="T264" s="68">
        <f>VLOOKUP(A264,'Ensino-2.oQuadrimestre-2019-202'!$A$1:$H$645,7,FALSE)</f>
        <v>57886029.020000003</v>
      </c>
      <c r="U264" s="68">
        <f>VLOOKUP(A264,'Ensino-2.oQuadrimestre-2019-202'!$A$1:$H$645,8,FALSE)</f>
        <v>45240899.689999998</v>
      </c>
      <c r="V264" s="69">
        <f t="shared" ref="V264:V327" si="51">+U264/S264</f>
        <v>0.25022864545911661</v>
      </c>
      <c r="W264" s="70">
        <f t="shared" si="42"/>
        <v>11.638784369563737</v>
      </c>
      <c r="X264" s="71">
        <f t="shared" si="43"/>
        <v>-3.1942653320970189</v>
      </c>
      <c r="Y264" s="71">
        <f t="shared" si="44"/>
        <v>10.911152462705795</v>
      </c>
      <c r="Z264" s="72">
        <f t="shared" si="44"/>
        <v>5.9360363698192202</v>
      </c>
      <c r="AA264" s="70">
        <f t="shared" si="45"/>
        <v>-3.1289847519659837</v>
      </c>
      <c r="AB264" s="70">
        <f t="shared" si="46"/>
        <v>-3.4701349311623932</v>
      </c>
      <c r="AC264" s="70">
        <f t="shared" si="47"/>
        <v>-6.8803527509896867</v>
      </c>
    </row>
    <row r="265" spans="1:29" ht="15.75" thickBot="1" x14ac:dyDescent="0.3">
      <c r="A265" s="61">
        <f>VLOOKUP(B265,cod_ibge!$C$2:$D$646,2,FALSE)</f>
        <v>3522406</v>
      </c>
      <c r="B265" s="62" t="s">
        <v>265</v>
      </c>
      <c r="C265" s="63">
        <f>VLOOKUP(A265,'[1]2019completo'!$C$3:$F$646,3,FALSE)</f>
        <v>94354</v>
      </c>
      <c r="D265" s="64" t="str">
        <f>VLOOKUP(A265,'[1]2019completo'!$C$3:$F$646,4,FALSE)</f>
        <v>Médio</v>
      </c>
      <c r="E265" s="65">
        <f>VLOOKUP(A265,'RCL 2019'!$A$1:$E$645,5,FALSE)</f>
        <v>282877202.23000002</v>
      </c>
      <c r="F265" s="65">
        <f>VLOOKUP(A265,'RCL 2020'!$A$1:$E$645,5,FALSE)</f>
        <v>335582332.48000002</v>
      </c>
      <c r="G265" s="66">
        <f>VLOOKUP(A265,'Saude-2.oQuadrimestre-2019-2020'!$A$1:$H$645,3,FALSE)</f>
        <v>100476847.69</v>
      </c>
      <c r="H265" s="66">
        <f>VLOOKUP(A265,'Saude-2.oQuadrimestre-2019-2020'!$A$1:$H$645,4,FALSE)</f>
        <v>31241326.690000001</v>
      </c>
      <c r="I265" s="66">
        <f>VLOOKUP(A265,'Saude-2.oQuadrimestre-2019-2020'!$A$1:$H$645,5,FALSE)</f>
        <v>26796193.82</v>
      </c>
      <c r="J265" s="67">
        <f t="shared" si="48"/>
        <v>0.26669023198930336</v>
      </c>
      <c r="K265" s="66">
        <f>VLOOKUP(A265,'Saude-2.oQuadrimestre-2019-2020'!$A$1:$H$645,6,FALSE)</f>
        <v>101150269.98999999</v>
      </c>
      <c r="L265" s="66">
        <f>VLOOKUP(A265,'Saude-2.oQuadrimestre-2019-2020'!$A$1:$H$645,7,FALSE)</f>
        <v>33350664.670000002</v>
      </c>
      <c r="M265" s="66">
        <f>VLOOKUP(A265,'Saude-2.oQuadrimestre-2019-2020'!$A$1:$H$645,8,FALSE)</f>
        <v>30827759.059999999</v>
      </c>
      <c r="N265" s="67">
        <f t="shared" si="49"/>
        <v>0.30477189099987295</v>
      </c>
      <c r="O265" s="68">
        <f>VLOOKUP(A265,'Ensino-2.oQuadrimestre-2019-202'!$A$1:$H$645,3,FALSE)</f>
        <v>102248685.62</v>
      </c>
      <c r="P265" s="68">
        <f>VLOOKUP(A265,'Ensino-2.oQuadrimestre-2019-202'!$A$1:$H$645,4,FALSE)</f>
        <v>28382031.32</v>
      </c>
      <c r="Q265" s="68">
        <f>VLOOKUP(A265,'Ensino-2.oQuadrimestre-2019-202'!$A$1:$H$645,5,FALSE)</f>
        <v>26184061.82</v>
      </c>
      <c r="R265" s="69">
        <f t="shared" si="50"/>
        <v>0.25608213603166707</v>
      </c>
      <c r="S265" s="68">
        <f>VLOOKUP(A265,'Ensino-2.oQuadrimestre-2019-202'!$A$1:$H$645,6,FALSE)</f>
        <v>102940058.5</v>
      </c>
      <c r="T265" s="68">
        <f>VLOOKUP(A265,'Ensino-2.oQuadrimestre-2019-202'!$A$1:$H$645,7,FALSE)</f>
        <v>30889482.100000001</v>
      </c>
      <c r="U265" s="68">
        <f>VLOOKUP(A265,'Ensino-2.oQuadrimestre-2019-202'!$A$1:$H$645,8,FALSE)</f>
        <v>28830539.469999999</v>
      </c>
      <c r="V265" s="69">
        <f t="shared" si="51"/>
        <v>0.28007113936116518</v>
      </c>
      <c r="W265" s="70">
        <f t="shared" si="42"/>
        <v>18.631805544777286</v>
      </c>
      <c r="X265" s="71">
        <f t="shared" si="43"/>
        <v>0.67022634117433577</v>
      </c>
      <c r="Y265" s="71">
        <f t="shared" si="44"/>
        <v>6.7517554581802575</v>
      </c>
      <c r="Z265" s="72">
        <f t="shared" si="44"/>
        <v>15.045290637474565</v>
      </c>
      <c r="AA265" s="70">
        <f t="shared" si="45"/>
        <v>0.67616798769368391</v>
      </c>
      <c r="AB265" s="70">
        <f t="shared" si="46"/>
        <v>8.8346417200698131</v>
      </c>
      <c r="AC265" s="70">
        <f t="shared" si="47"/>
        <v>10.107208225343237</v>
      </c>
    </row>
    <row r="266" spans="1:29" ht="15.75" thickBot="1" x14ac:dyDescent="0.3">
      <c r="A266" s="61">
        <f>VLOOKUP(B266,cod_ibge!$C$2:$D$646,2,FALSE)</f>
        <v>3522505</v>
      </c>
      <c r="B266" s="62" t="s">
        <v>266</v>
      </c>
      <c r="C266" s="63">
        <f>VLOOKUP(A266,'[1]2019completo'!$C$3:$F$646,3,FALSE)</f>
        <v>237700</v>
      </c>
      <c r="D266" s="64" t="str">
        <f>VLOOKUP(A266,'[1]2019completo'!$C$3:$F$646,4,FALSE)</f>
        <v>Grande</v>
      </c>
      <c r="E266" s="65">
        <f>VLOOKUP(A266,'RCL 2019'!$A$1:$E$645,5,FALSE)</f>
        <v>646143261.45000005</v>
      </c>
      <c r="F266" s="65">
        <f>VLOOKUP(A266,'RCL 2020'!$A$1:$E$645,5,FALSE)</f>
        <v>729356144.42999995</v>
      </c>
      <c r="G266" s="66">
        <f>VLOOKUP(A266,'Saude-2.oQuadrimestre-2019-2020'!$A$1:$H$645,3,FALSE)</f>
        <v>343341409.62</v>
      </c>
      <c r="H266" s="66">
        <f>VLOOKUP(A266,'Saude-2.oQuadrimestre-2019-2020'!$A$1:$H$645,4,FALSE)</f>
        <v>113942234.05</v>
      </c>
      <c r="I266" s="66">
        <f>VLOOKUP(A266,'Saude-2.oQuadrimestre-2019-2020'!$A$1:$H$645,5,FALSE)</f>
        <v>92459829.049999997</v>
      </c>
      <c r="J266" s="67">
        <f t="shared" si="48"/>
        <v>0.26929413831070292</v>
      </c>
      <c r="K266" s="66">
        <f>VLOOKUP(A266,'Saude-2.oQuadrimestre-2019-2020'!$A$1:$H$645,6,FALSE)</f>
        <v>336058902.37</v>
      </c>
      <c r="L266" s="66">
        <f>VLOOKUP(A266,'Saude-2.oQuadrimestre-2019-2020'!$A$1:$H$645,7,FALSE)</f>
        <v>131001056.28</v>
      </c>
      <c r="M266" s="66">
        <f>VLOOKUP(A266,'Saude-2.oQuadrimestre-2019-2020'!$A$1:$H$645,8,FALSE)</f>
        <v>86494216.319999993</v>
      </c>
      <c r="N266" s="67">
        <f t="shared" si="49"/>
        <v>0.25737814326599828</v>
      </c>
      <c r="O266" s="68">
        <f>VLOOKUP(A266,'Ensino-2.oQuadrimestre-2019-202'!$A$1:$H$645,3,FALSE)</f>
        <v>346268121.69</v>
      </c>
      <c r="P266" s="68">
        <f>VLOOKUP(A266,'Ensino-2.oQuadrimestre-2019-202'!$A$1:$H$645,4,FALSE)</f>
        <v>115559548.81</v>
      </c>
      <c r="Q266" s="68">
        <f>VLOOKUP(A266,'Ensino-2.oQuadrimestre-2019-202'!$A$1:$H$645,5,FALSE)</f>
        <v>100324091.12</v>
      </c>
      <c r="R266" s="69">
        <f t="shared" si="50"/>
        <v>0.28972950391840041</v>
      </c>
      <c r="S266" s="68">
        <f>VLOOKUP(A266,'Ensino-2.oQuadrimestre-2019-202'!$A$1:$H$645,6,FALSE)</f>
        <v>339013965.94</v>
      </c>
      <c r="T266" s="68">
        <f>VLOOKUP(A266,'Ensino-2.oQuadrimestre-2019-202'!$A$1:$H$645,7,FALSE)</f>
        <v>89539098.950000003</v>
      </c>
      <c r="U266" s="68">
        <f>VLOOKUP(A266,'Ensino-2.oQuadrimestre-2019-202'!$A$1:$H$645,8,FALSE)</f>
        <v>75098169.959999993</v>
      </c>
      <c r="V266" s="69">
        <f t="shared" si="51"/>
        <v>0.22151939891848338</v>
      </c>
      <c r="W266" s="70">
        <f t="shared" si="42"/>
        <v>12.878395232856436</v>
      </c>
      <c r="X266" s="71">
        <f t="shared" si="43"/>
        <v>-2.1210687222552216</v>
      </c>
      <c r="Y266" s="71">
        <f t="shared" si="44"/>
        <v>14.971465473034584</v>
      </c>
      <c r="Z266" s="72">
        <f t="shared" si="44"/>
        <v>-6.4521130866183496</v>
      </c>
      <c r="AA266" s="70">
        <f t="shared" si="45"/>
        <v>-2.0949533888927712</v>
      </c>
      <c r="AB266" s="70">
        <f t="shared" si="46"/>
        <v>-22.516918876848631</v>
      </c>
      <c r="AC266" s="70">
        <f t="shared" si="47"/>
        <v>-25.144430294241783</v>
      </c>
    </row>
    <row r="267" spans="1:29" ht="15.75" thickBot="1" x14ac:dyDescent="0.3">
      <c r="A267" s="61">
        <f>VLOOKUP(B267,cod_ibge!$C$2:$D$646,2,FALSE)</f>
        <v>3522604</v>
      </c>
      <c r="B267" s="62" t="s">
        <v>267</v>
      </c>
      <c r="C267" s="63">
        <f>VLOOKUP(A267,'[1]2019completo'!$C$3:$F$646,3,FALSE)</f>
        <v>74773</v>
      </c>
      <c r="D267" s="64" t="str">
        <f>VLOOKUP(A267,'[1]2019completo'!$C$3:$F$646,4,FALSE)</f>
        <v>Médio</v>
      </c>
      <c r="E267" s="65">
        <f>VLOOKUP(A267,'RCL 2019'!$A$1:$E$645,5,FALSE)</f>
        <v>249240651.94999999</v>
      </c>
      <c r="F267" s="65">
        <f>VLOOKUP(A267,'RCL 2020'!$A$1:$E$645,5,FALSE)</f>
        <v>277526912.66000003</v>
      </c>
      <c r="G267" s="66">
        <f>VLOOKUP(A267,'Saude-2.oQuadrimestre-2019-2020'!$A$1:$H$645,3,FALSE)</f>
        <v>125167466.13</v>
      </c>
      <c r="H267" s="66">
        <f>VLOOKUP(A267,'Saude-2.oQuadrimestre-2019-2020'!$A$1:$H$645,4,FALSE)</f>
        <v>30249293.219999999</v>
      </c>
      <c r="I267" s="66">
        <f>VLOOKUP(A267,'Saude-2.oQuadrimestre-2019-2020'!$A$1:$H$645,5,FALSE)</f>
        <v>29024755.07</v>
      </c>
      <c r="J267" s="67">
        <f t="shared" si="48"/>
        <v>0.23188737431062673</v>
      </c>
      <c r="K267" s="66">
        <f>VLOOKUP(A267,'Saude-2.oQuadrimestre-2019-2020'!$A$1:$H$645,6,FALSE)</f>
        <v>125109573.15000001</v>
      </c>
      <c r="L267" s="66">
        <f>VLOOKUP(A267,'Saude-2.oQuadrimestre-2019-2020'!$A$1:$H$645,7,FALSE)</f>
        <v>31639923.18</v>
      </c>
      <c r="M267" s="66">
        <f>VLOOKUP(A267,'Saude-2.oQuadrimestre-2019-2020'!$A$1:$H$645,8,FALSE)</f>
        <v>30821960.73</v>
      </c>
      <c r="N267" s="67">
        <f t="shared" si="49"/>
        <v>0.24635973054632709</v>
      </c>
      <c r="O267" s="68">
        <f>VLOOKUP(A267,'Ensino-2.oQuadrimestre-2019-202'!$A$1:$H$645,3,FALSE)</f>
        <v>126703059</v>
      </c>
      <c r="P267" s="68">
        <f>VLOOKUP(A267,'Ensino-2.oQuadrimestre-2019-202'!$A$1:$H$645,4,FALSE)</f>
        <v>35691428.68</v>
      </c>
      <c r="Q267" s="68">
        <f>VLOOKUP(A267,'Ensino-2.oQuadrimestre-2019-202'!$A$1:$H$645,5,FALSE)</f>
        <v>30501816.350000001</v>
      </c>
      <c r="R267" s="69">
        <f t="shared" si="50"/>
        <v>0.24073464832447339</v>
      </c>
      <c r="S267" s="68">
        <f>VLOOKUP(A267,'Ensino-2.oQuadrimestre-2019-202'!$A$1:$H$645,6,FALSE)</f>
        <v>126660723.19</v>
      </c>
      <c r="T267" s="68">
        <f>VLOOKUP(A267,'Ensino-2.oQuadrimestre-2019-202'!$A$1:$H$645,7,FALSE)</f>
        <v>34472958.340000004</v>
      </c>
      <c r="U267" s="68">
        <f>VLOOKUP(A267,'Ensino-2.oQuadrimestre-2019-202'!$A$1:$H$645,8,FALSE)</f>
        <v>30302272.399999999</v>
      </c>
      <c r="V267" s="69">
        <f t="shared" si="51"/>
        <v>0.23923969196468631</v>
      </c>
      <c r="W267" s="70">
        <f t="shared" si="42"/>
        <v>11.348975573886127</v>
      </c>
      <c r="X267" s="71">
        <f t="shared" si="43"/>
        <v>-4.6252418292035351E-2</v>
      </c>
      <c r="Y267" s="71">
        <f t="shared" si="44"/>
        <v>4.5972312473091259</v>
      </c>
      <c r="Z267" s="72">
        <f t="shared" si="44"/>
        <v>6.1919752833938393</v>
      </c>
      <c r="AA267" s="70">
        <f t="shared" si="45"/>
        <v>-3.3413407958842088E-2</v>
      </c>
      <c r="AB267" s="70">
        <f t="shared" si="46"/>
        <v>-3.4139018387985587</v>
      </c>
      <c r="AC267" s="70">
        <f t="shared" si="47"/>
        <v>-0.65420349958930546</v>
      </c>
    </row>
    <row r="268" spans="1:29" ht="15.75" thickBot="1" x14ac:dyDescent="0.3">
      <c r="A268" s="61">
        <f>VLOOKUP(B268,cod_ibge!$C$2:$D$646,2,FALSE)</f>
        <v>3522653</v>
      </c>
      <c r="B268" s="62" t="s">
        <v>268</v>
      </c>
      <c r="C268" s="63">
        <f>VLOOKUP(A268,'[1]2019completo'!$C$3:$F$646,3,FALSE)</f>
        <v>4241</v>
      </c>
      <c r="D268" s="64" t="str">
        <f>VLOOKUP(A268,'[1]2019completo'!$C$3:$F$646,4,FALSE)</f>
        <v>Muito Pequeno</v>
      </c>
      <c r="E268" s="65">
        <f>VLOOKUP(A268,'RCL 2019'!$A$1:$E$645,5,FALSE)</f>
        <v>16181990.07</v>
      </c>
      <c r="F268" s="65">
        <f>VLOOKUP(A268,'RCL 2020'!$A$1:$E$645,5,FALSE)</f>
        <v>17789677.309999999</v>
      </c>
      <c r="G268" s="66">
        <f>VLOOKUP(A268,'Saude-2.oQuadrimestre-2019-2020'!$A$1:$H$645,3,FALSE)</f>
        <v>8777170.5999999996</v>
      </c>
      <c r="H268" s="66">
        <f>VLOOKUP(A268,'Saude-2.oQuadrimestre-2019-2020'!$A$1:$H$645,4,FALSE)</f>
        <v>2426054.2000000002</v>
      </c>
      <c r="I268" s="66">
        <f>VLOOKUP(A268,'Saude-2.oQuadrimestre-2019-2020'!$A$1:$H$645,5,FALSE)</f>
        <v>2426054.2000000002</v>
      </c>
      <c r="J268" s="67">
        <f t="shared" si="48"/>
        <v>0.27640504105047248</v>
      </c>
      <c r="K268" s="66">
        <f>VLOOKUP(A268,'Saude-2.oQuadrimestre-2019-2020'!$A$1:$H$645,6,FALSE)</f>
        <v>8210249.6299999999</v>
      </c>
      <c r="L268" s="66">
        <f>VLOOKUP(A268,'Saude-2.oQuadrimestre-2019-2020'!$A$1:$H$645,7,FALSE)</f>
        <v>2463879.7000000002</v>
      </c>
      <c r="M268" s="66">
        <f>VLOOKUP(A268,'Saude-2.oQuadrimestre-2019-2020'!$A$1:$H$645,8,FALSE)</f>
        <v>2463845.21</v>
      </c>
      <c r="N268" s="67">
        <f t="shared" si="49"/>
        <v>0.30009382430921289</v>
      </c>
      <c r="O268" s="68">
        <f>VLOOKUP(A268,'Ensino-2.oQuadrimestre-2019-202'!$A$1:$H$645,3,FALSE)</f>
        <v>9131538.1799999997</v>
      </c>
      <c r="P268" s="68">
        <f>VLOOKUP(A268,'Ensino-2.oQuadrimestre-2019-202'!$A$1:$H$645,4,FALSE)</f>
        <v>2788245.79</v>
      </c>
      <c r="Q268" s="68">
        <f>VLOOKUP(A268,'Ensino-2.oQuadrimestre-2019-202'!$A$1:$H$645,5,FALSE)</f>
        <v>2788245.79</v>
      </c>
      <c r="R268" s="69">
        <f t="shared" si="50"/>
        <v>0.30534240070384289</v>
      </c>
      <c r="S268" s="68">
        <f>VLOOKUP(A268,'Ensino-2.oQuadrimestre-2019-202'!$A$1:$H$645,6,FALSE)</f>
        <v>8568207.3300000001</v>
      </c>
      <c r="T268" s="68">
        <f>VLOOKUP(A268,'Ensino-2.oQuadrimestre-2019-202'!$A$1:$H$645,7,FALSE)</f>
        <v>2655550.34</v>
      </c>
      <c r="U268" s="68">
        <f>VLOOKUP(A268,'Ensino-2.oQuadrimestre-2019-202'!$A$1:$H$645,8,FALSE)</f>
        <v>2655437.0499999998</v>
      </c>
      <c r="V268" s="69">
        <f t="shared" si="51"/>
        <v>0.30991745971207724</v>
      </c>
      <c r="W268" s="70">
        <f t="shared" si="42"/>
        <v>9.9350403321561203</v>
      </c>
      <c r="X268" s="71">
        <f t="shared" si="43"/>
        <v>-6.4590401148178644</v>
      </c>
      <c r="Y268" s="71">
        <f t="shared" si="44"/>
        <v>1.5591366425366753</v>
      </c>
      <c r="Z268" s="72">
        <f t="shared" si="44"/>
        <v>1.5577149925174703</v>
      </c>
      <c r="AA268" s="70">
        <f t="shared" si="45"/>
        <v>-6.169068550069837</v>
      </c>
      <c r="AB268" s="70">
        <f t="shared" si="46"/>
        <v>-4.759101599862908</v>
      </c>
      <c r="AC268" s="70">
        <f t="shared" si="47"/>
        <v>-4.7631647280278049</v>
      </c>
    </row>
    <row r="269" spans="1:29" ht="15.75" thickBot="1" x14ac:dyDescent="0.3">
      <c r="A269" s="61">
        <f>VLOOKUP(B269,cod_ibge!$C$2:$D$646,2,FALSE)</f>
        <v>3522703</v>
      </c>
      <c r="B269" s="62" t="s">
        <v>269</v>
      </c>
      <c r="C269" s="63">
        <f>VLOOKUP(A269,'[1]2019completo'!$C$3:$F$646,3,FALSE)</f>
        <v>43120</v>
      </c>
      <c r="D269" s="64" t="str">
        <f>VLOOKUP(A269,'[1]2019completo'!$C$3:$F$646,4,FALSE)</f>
        <v>Médio</v>
      </c>
      <c r="E269" s="65">
        <f>VLOOKUP(A269,'RCL 2019'!$A$1:$E$645,5,FALSE)</f>
        <v>118960795.51000001</v>
      </c>
      <c r="F269" s="65">
        <f>VLOOKUP(A269,'RCL 2020'!$A$1:$E$645,5,FALSE)</f>
        <v>133463720.29000001</v>
      </c>
      <c r="G269" s="66">
        <f>VLOOKUP(A269,'Saude-2.oQuadrimestre-2019-2020'!$A$1:$H$645,3,FALSE)</f>
        <v>61636196.460000001</v>
      </c>
      <c r="H269" s="66">
        <f>VLOOKUP(A269,'Saude-2.oQuadrimestre-2019-2020'!$A$1:$H$645,4,FALSE)</f>
        <v>20549500.84</v>
      </c>
      <c r="I269" s="66">
        <f>VLOOKUP(A269,'Saude-2.oQuadrimestre-2019-2020'!$A$1:$H$645,5,FALSE)</f>
        <v>16286014.130000001</v>
      </c>
      <c r="J269" s="67">
        <f t="shared" si="48"/>
        <v>0.26422808455692304</v>
      </c>
      <c r="K269" s="66">
        <f>VLOOKUP(A269,'Saude-2.oQuadrimestre-2019-2020'!$A$1:$H$645,6,FALSE)</f>
        <v>59089282.170000002</v>
      </c>
      <c r="L269" s="66">
        <f>VLOOKUP(A269,'Saude-2.oQuadrimestre-2019-2020'!$A$1:$H$645,7,FALSE)</f>
        <v>19834928.98</v>
      </c>
      <c r="M269" s="66">
        <f>VLOOKUP(A269,'Saude-2.oQuadrimestre-2019-2020'!$A$1:$H$645,8,FALSE)</f>
        <v>17888422.309999999</v>
      </c>
      <c r="N269" s="67">
        <f t="shared" si="49"/>
        <v>0.30273548185159815</v>
      </c>
      <c r="O269" s="68">
        <f>VLOOKUP(A269,'Ensino-2.oQuadrimestre-2019-202'!$A$1:$H$645,3,FALSE)</f>
        <v>62699299.210000001</v>
      </c>
      <c r="P269" s="68">
        <f>VLOOKUP(A269,'Ensino-2.oQuadrimestre-2019-202'!$A$1:$H$645,4,FALSE)</f>
        <v>18082738.600000001</v>
      </c>
      <c r="Q269" s="68">
        <f>VLOOKUP(A269,'Ensino-2.oQuadrimestre-2019-202'!$A$1:$H$645,5,FALSE)</f>
        <v>16586855.470000001</v>
      </c>
      <c r="R269" s="69">
        <f t="shared" si="50"/>
        <v>0.2645461062402838</v>
      </c>
      <c r="S269" s="68">
        <f>VLOOKUP(A269,'Ensino-2.oQuadrimestre-2019-202'!$A$1:$H$645,6,FALSE)</f>
        <v>60163155.270000003</v>
      </c>
      <c r="T269" s="68">
        <f>VLOOKUP(A269,'Ensino-2.oQuadrimestre-2019-202'!$A$1:$H$645,7,FALSE)</f>
        <v>17522628.09</v>
      </c>
      <c r="U269" s="68">
        <f>VLOOKUP(A269,'Ensino-2.oQuadrimestre-2019-202'!$A$1:$H$645,8,FALSE)</f>
        <v>15736221.890000001</v>
      </c>
      <c r="V269" s="69">
        <f t="shared" si="51"/>
        <v>0.26155911902191692</v>
      </c>
      <c r="W269" s="70">
        <f t="shared" si="42"/>
        <v>12.191348181410627</v>
      </c>
      <c r="X269" s="71">
        <f t="shared" si="43"/>
        <v>-4.1321730351302062</v>
      </c>
      <c r="Y269" s="71">
        <f t="shared" si="44"/>
        <v>-3.4773197926495198</v>
      </c>
      <c r="Z269" s="72">
        <f t="shared" si="44"/>
        <v>9.839167319941394</v>
      </c>
      <c r="AA269" s="70">
        <f t="shared" si="45"/>
        <v>-4.0449318763605957</v>
      </c>
      <c r="AB269" s="70">
        <f t="shared" si="46"/>
        <v>-3.0974871803986681</v>
      </c>
      <c r="AC269" s="70">
        <f t="shared" si="47"/>
        <v>-5.1283595105685214</v>
      </c>
    </row>
    <row r="270" spans="1:29" ht="15.75" thickBot="1" x14ac:dyDescent="0.3">
      <c r="A270" s="61">
        <f>VLOOKUP(B270,cod_ibge!$C$2:$D$646,2,FALSE)</f>
        <v>3522802</v>
      </c>
      <c r="B270" s="62" t="s">
        <v>270</v>
      </c>
      <c r="C270" s="63">
        <f>VLOOKUP(A270,'[1]2019completo'!$C$3:$F$646,3,FALSE)</f>
        <v>15149</v>
      </c>
      <c r="D270" s="64" t="str">
        <f>VLOOKUP(A270,'[1]2019completo'!$C$3:$F$646,4,FALSE)</f>
        <v>Pequeno</v>
      </c>
      <c r="E270" s="65">
        <f>VLOOKUP(A270,'RCL 2019'!$A$1:$E$645,5,FALSE)</f>
        <v>41629623.439999998</v>
      </c>
      <c r="F270" s="65">
        <f>VLOOKUP(A270,'RCL 2020'!$A$1:$E$645,5,FALSE)</f>
        <v>48646650.82</v>
      </c>
      <c r="G270" s="66">
        <f>VLOOKUP(A270,'Saude-2.oQuadrimestre-2019-2020'!$A$1:$H$645,3,FALSE)</f>
        <v>19809823</v>
      </c>
      <c r="H270" s="66">
        <f>VLOOKUP(A270,'Saude-2.oQuadrimestre-2019-2020'!$A$1:$H$645,4,FALSE)</f>
        <v>8055239.7199999997</v>
      </c>
      <c r="I270" s="66">
        <f>VLOOKUP(A270,'Saude-2.oQuadrimestre-2019-2020'!$A$1:$H$645,5,FALSE)</f>
        <v>6252826.9699999997</v>
      </c>
      <c r="J270" s="67">
        <f t="shared" si="48"/>
        <v>0.31564274804474524</v>
      </c>
      <c r="K270" s="66">
        <f>VLOOKUP(A270,'Saude-2.oQuadrimestre-2019-2020'!$A$1:$H$645,6,FALSE)</f>
        <v>18947020.23</v>
      </c>
      <c r="L270" s="66">
        <f>VLOOKUP(A270,'Saude-2.oQuadrimestre-2019-2020'!$A$1:$H$645,7,FALSE)</f>
        <v>9221350.7100000009</v>
      </c>
      <c r="M270" s="66">
        <f>VLOOKUP(A270,'Saude-2.oQuadrimestre-2019-2020'!$A$1:$H$645,8,FALSE)</f>
        <v>7142861.6500000004</v>
      </c>
      <c r="N270" s="67">
        <f t="shared" si="49"/>
        <v>0.37699129273584991</v>
      </c>
      <c r="O270" s="68">
        <f>VLOOKUP(A270,'Ensino-2.oQuadrimestre-2019-202'!$A$1:$H$645,3,FALSE)</f>
        <v>20400435.649999999</v>
      </c>
      <c r="P270" s="68">
        <f>VLOOKUP(A270,'Ensino-2.oQuadrimestre-2019-202'!$A$1:$H$645,4,FALSE)</f>
        <v>5465521.1699999999</v>
      </c>
      <c r="Q270" s="68">
        <f>VLOOKUP(A270,'Ensino-2.oQuadrimestre-2019-202'!$A$1:$H$645,5,FALSE)</f>
        <v>5407902.3899999997</v>
      </c>
      <c r="R270" s="69">
        <f t="shared" si="50"/>
        <v>0.26508759336225252</v>
      </c>
      <c r="S270" s="68">
        <f>VLOOKUP(A270,'Ensino-2.oQuadrimestre-2019-202'!$A$1:$H$645,6,FALSE)</f>
        <v>19543616.399999999</v>
      </c>
      <c r="T270" s="68">
        <f>VLOOKUP(A270,'Ensino-2.oQuadrimestre-2019-202'!$A$1:$H$645,7,FALSE)</f>
        <v>5115370.54</v>
      </c>
      <c r="U270" s="68">
        <f>VLOOKUP(A270,'Ensino-2.oQuadrimestre-2019-202'!$A$1:$H$645,8,FALSE)</f>
        <v>5084979.8</v>
      </c>
      <c r="V270" s="69">
        <f t="shared" si="51"/>
        <v>0.26018622633219513</v>
      </c>
      <c r="W270" s="70">
        <f t="shared" si="42"/>
        <v>16.85585119479525</v>
      </c>
      <c r="X270" s="71">
        <f t="shared" si="43"/>
        <v>-4.355428970768692</v>
      </c>
      <c r="Y270" s="71">
        <f t="shared" si="44"/>
        <v>14.476428145331486</v>
      </c>
      <c r="Z270" s="72">
        <f t="shared" si="44"/>
        <v>14.2341165727156</v>
      </c>
      <c r="AA270" s="70">
        <f t="shared" si="45"/>
        <v>-4.20000466999831</v>
      </c>
      <c r="AB270" s="70">
        <f t="shared" si="46"/>
        <v>-6.4065368902413367</v>
      </c>
      <c r="AC270" s="70">
        <f t="shared" si="47"/>
        <v>-5.9713095154441174</v>
      </c>
    </row>
    <row r="271" spans="1:29" ht="15.75" thickBot="1" x14ac:dyDescent="0.3">
      <c r="A271" s="61">
        <f>VLOOKUP(B271,cod_ibge!$C$2:$D$646,2,FALSE)</f>
        <v>3522901</v>
      </c>
      <c r="B271" s="62" t="s">
        <v>271</v>
      </c>
      <c r="C271" s="63">
        <f>VLOOKUP(A271,'[1]2019completo'!$C$3:$F$646,3,FALSE)</f>
        <v>13992</v>
      </c>
      <c r="D271" s="64" t="str">
        <f>VLOOKUP(A271,'[1]2019completo'!$C$3:$F$646,4,FALSE)</f>
        <v>Pequeno</v>
      </c>
      <c r="E271" s="65">
        <f>VLOOKUP(A271,'RCL 2019'!$A$1:$E$645,5,FALSE)</f>
        <v>44500898.68</v>
      </c>
      <c r="F271" s="65">
        <f>VLOOKUP(A271,'RCL 2020'!$A$1:$E$645,5,FALSE)</f>
        <v>49709347.18</v>
      </c>
      <c r="G271" s="66">
        <f>VLOOKUP(A271,'Saude-2.oQuadrimestre-2019-2020'!$A$1:$H$645,3,FALSE)</f>
        <v>22816851.59</v>
      </c>
      <c r="H271" s="66">
        <f>VLOOKUP(A271,'Saude-2.oQuadrimestre-2019-2020'!$A$1:$H$645,4,FALSE)</f>
        <v>7336241.4000000004</v>
      </c>
      <c r="I271" s="66">
        <f>VLOOKUP(A271,'Saude-2.oQuadrimestre-2019-2020'!$A$1:$H$645,5,FALSE)</f>
        <v>6928035.6100000003</v>
      </c>
      <c r="J271" s="67">
        <f t="shared" si="48"/>
        <v>0.30363679154736528</v>
      </c>
      <c r="K271" s="66">
        <f>VLOOKUP(A271,'Saude-2.oQuadrimestre-2019-2020'!$A$1:$H$645,6,FALSE)</f>
        <v>22968802.149999999</v>
      </c>
      <c r="L271" s="66">
        <f>VLOOKUP(A271,'Saude-2.oQuadrimestre-2019-2020'!$A$1:$H$645,7,FALSE)</f>
        <v>7301730.3899999997</v>
      </c>
      <c r="M271" s="66">
        <f>VLOOKUP(A271,'Saude-2.oQuadrimestre-2019-2020'!$A$1:$H$645,8,FALSE)</f>
        <v>6959495.5999999996</v>
      </c>
      <c r="N271" s="67">
        <f t="shared" si="49"/>
        <v>0.30299775994195677</v>
      </c>
      <c r="O271" s="68">
        <f>VLOOKUP(A271,'Ensino-2.oQuadrimestre-2019-202'!$A$1:$H$645,3,FALSE)</f>
        <v>23407646.260000002</v>
      </c>
      <c r="P271" s="68">
        <f>VLOOKUP(A271,'Ensino-2.oQuadrimestre-2019-202'!$A$1:$H$645,4,FALSE)</f>
        <v>6528765.4199999999</v>
      </c>
      <c r="Q271" s="68">
        <f>VLOOKUP(A271,'Ensino-2.oQuadrimestre-2019-202'!$A$1:$H$645,5,FALSE)</f>
        <v>6243133.9199999999</v>
      </c>
      <c r="R271" s="69">
        <f t="shared" si="50"/>
        <v>0.26671344272100256</v>
      </c>
      <c r="S271" s="68">
        <f>VLOOKUP(A271,'Ensino-2.oQuadrimestre-2019-202'!$A$1:$H$645,6,FALSE)</f>
        <v>23565398.32</v>
      </c>
      <c r="T271" s="68">
        <f>VLOOKUP(A271,'Ensino-2.oQuadrimestre-2019-202'!$A$1:$H$645,7,FALSE)</f>
        <v>6420144.7699999996</v>
      </c>
      <c r="U271" s="68">
        <f>VLOOKUP(A271,'Ensino-2.oQuadrimestre-2019-202'!$A$1:$H$645,8,FALSE)</f>
        <v>6157887.1799999997</v>
      </c>
      <c r="V271" s="69">
        <f t="shared" si="51"/>
        <v>0.26131054932238462</v>
      </c>
      <c r="W271" s="70">
        <f t="shared" si="42"/>
        <v>11.704142285874394</v>
      </c>
      <c r="X271" s="71">
        <f t="shared" si="43"/>
        <v>0.66595761207735793</v>
      </c>
      <c r="Y271" s="71">
        <f t="shared" si="44"/>
        <v>-0.47041813536834687</v>
      </c>
      <c r="Z271" s="72">
        <f t="shared" si="44"/>
        <v>0.45409682875459828</v>
      </c>
      <c r="AA271" s="70">
        <f t="shared" si="45"/>
        <v>0.67393388573874768</v>
      </c>
      <c r="AB271" s="70">
        <f t="shared" si="46"/>
        <v>-1.6637241961130282</v>
      </c>
      <c r="AC271" s="70">
        <f t="shared" si="47"/>
        <v>-1.3654478839050794</v>
      </c>
    </row>
    <row r="272" spans="1:29" ht="15.75" thickBot="1" x14ac:dyDescent="0.3">
      <c r="A272" s="61">
        <f>VLOOKUP(B272,cod_ibge!$C$2:$D$646,2,FALSE)</f>
        <v>3523008</v>
      </c>
      <c r="B272" s="62" t="s">
        <v>272</v>
      </c>
      <c r="C272" s="63">
        <f>VLOOKUP(A272,'[1]2019completo'!$C$3:$F$646,3,FALSE)</f>
        <v>4906</v>
      </c>
      <c r="D272" s="64" t="str">
        <f>VLOOKUP(A272,'[1]2019completo'!$C$3:$F$646,4,FALSE)</f>
        <v>Muito Pequeno</v>
      </c>
      <c r="E272" s="65">
        <f>VLOOKUP(A272,'RCL 2019'!$A$1:$E$645,5,FALSE)</f>
        <v>23044006.329999998</v>
      </c>
      <c r="F272" s="65">
        <f>VLOOKUP(A272,'RCL 2020'!$A$1:$E$645,5,FALSE)</f>
        <v>24649872.489999998</v>
      </c>
      <c r="G272" s="66">
        <f>VLOOKUP(A272,'Saude-2.oQuadrimestre-2019-2020'!$A$1:$H$645,3,FALSE)</f>
        <v>11198066.99</v>
      </c>
      <c r="H272" s="66">
        <f>VLOOKUP(A272,'Saude-2.oQuadrimestre-2019-2020'!$A$1:$H$645,4,FALSE)</f>
        <v>2514338.21</v>
      </c>
      <c r="I272" s="66">
        <f>VLOOKUP(A272,'Saude-2.oQuadrimestre-2019-2020'!$A$1:$H$645,5,FALSE)</f>
        <v>2318354.62</v>
      </c>
      <c r="J272" s="67">
        <f t="shared" si="48"/>
        <v>0.20703167984888077</v>
      </c>
      <c r="K272" s="66">
        <f>VLOOKUP(A272,'Saude-2.oQuadrimestre-2019-2020'!$A$1:$H$645,6,FALSE)</f>
        <v>10477476.91</v>
      </c>
      <c r="L272" s="66">
        <f>VLOOKUP(A272,'Saude-2.oQuadrimestre-2019-2020'!$A$1:$H$645,7,FALSE)</f>
        <v>2682692.9900000002</v>
      </c>
      <c r="M272" s="66">
        <f>VLOOKUP(A272,'Saude-2.oQuadrimestre-2019-2020'!$A$1:$H$645,8,FALSE)</f>
        <v>2434749.08</v>
      </c>
      <c r="N272" s="67">
        <f t="shared" si="49"/>
        <v>0.23237933148544634</v>
      </c>
      <c r="O272" s="68">
        <f>VLOOKUP(A272,'Ensino-2.oQuadrimestre-2019-202'!$A$1:$H$645,3,FALSE)</f>
        <v>11552434.57</v>
      </c>
      <c r="P272" s="68">
        <f>VLOOKUP(A272,'Ensino-2.oQuadrimestre-2019-202'!$A$1:$H$645,4,FALSE)</f>
        <v>3778452.63</v>
      </c>
      <c r="Q272" s="68">
        <f>VLOOKUP(A272,'Ensino-2.oQuadrimestre-2019-202'!$A$1:$H$645,5,FALSE)</f>
        <v>3703530.22</v>
      </c>
      <c r="R272" s="69">
        <f t="shared" si="50"/>
        <v>0.32058439262815924</v>
      </c>
      <c r="S272" s="68">
        <f>VLOOKUP(A272,'Ensino-2.oQuadrimestre-2019-202'!$A$1:$H$645,6,FALSE)</f>
        <v>10835434.609999999</v>
      </c>
      <c r="T272" s="68">
        <f>VLOOKUP(A272,'Ensino-2.oQuadrimestre-2019-202'!$A$1:$H$645,7,FALSE)</f>
        <v>3636729.91</v>
      </c>
      <c r="U272" s="68">
        <f>VLOOKUP(A272,'Ensino-2.oQuadrimestre-2019-202'!$A$1:$H$645,8,FALSE)</f>
        <v>3588318.33</v>
      </c>
      <c r="V272" s="69">
        <f t="shared" si="51"/>
        <v>0.3311651501905008</v>
      </c>
      <c r="W272" s="70">
        <f t="shared" si="42"/>
        <v>6.968693451144353</v>
      </c>
      <c r="X272" s="71">
        <f t="shared" si="43"/>
        <v>-6.434950609274753</v>
      </c>
      <c r="Y272" s="71">
        <f t="shared" si="44"/>
        <v>6.6957889487747266</v>
      </c>
      <c r="Z272" s="72">
        <f t="shared" si="44"/>
        <v>5.0205632475673614</v>
      </c>
      <c r="AA272" s="70">
        <f t="shared" si="45"/>
        <v>-6.2064836260743332</v>
      </c>
      <c r="AB272" s="70">
        <f t="shared" si="46"/>
        <v>-3.7508137292699035</v>
      </c>
      <c r="AC272" s="70">
        <f t="shared" si="47"/>
        <v>-3.1108667448648526</v>
      </c>
    </row>
    <row r="273" spans="1:29" ht="15.75" thickBot="1" x14ac:dyDescent="0.3">
      <c r="A273" s="61">
        <f>VLOOKUP(B273,cod_ibge!$C$2:$D$646,2,FALSE)</f>
        <v>3523107</v>
      </c>
      <c r="B273" s="62" t="s">
        <v>273</v>
      </c>
      <c r="C273" s="63">
        <f>VLOOKUP(A273,'[1]2019completo'!$C$3:$F$646,3,FALSE)</f>
        <v>370821</v>
      </c>
      <c r="D273" s="64" t="str">
        <f>VLOOKUP(A273,'[1]2019completo'!$C$3:$F$646,4,FALSE)</f>
        <v>Grande</v>
      </c>
      <c r="E273" s="65">
        <f>VLOOKUP(A273,'RCL 2019'!$A$1:$E$645,5,FALSE)</f>
        <v>595586301.98000002</v>
      </c>
      <c r="F273" s="65">
        <f>VLOOKUP(A273,'RCL 2020'!$A$1:$E$645,5,FALSE)</f>
        <v>681020146.76999998</v>
      </c>
      <c r="G273" s="66">
        <f>VLOOKUP(A273,'Saude-2.oQuadrimestre-2019-2020'!$A$1:$H$645,3,FALSE)</f>
        <v>242209573.62</v>
      </c>
      <c r="H273" s="66">
        <f>VLOOKUP(A273,'Saude-2.oQuadrimestre-2019-2020'!$A$1:$H$645,4,FALSE)</f>
        <v>96810351.640000001</v>
      </c>
      <c r="I273" s="66">
        <f>VLOOKUP(A273,'Saude-2.oQuadrimestre-2019-2020'!$A$1:$H$645,5,FALSE)</f>
        <v>65301006.280000001</v>
      </c>
      <c r="J273" s="67">
        <f t="shared" si="48"/>
        <v>0.26960538885407581</v>
      </c>
      <c r="K273" s="66">
        <f>VLOOKUP(A273,'Saude-2.oQuadrimestre-2019-2020'!$A$1:$H$645,6,FALSE)</f>
        <v>246302804.5</v>
      </c>
      <c r="L273" s="66">
        <f>VLOOKUP(A273,'Saude-2.oQuadrimestre-2019-2020'!$A$1:$H$645,7,FALSE)</f>
        <v>110773834.36</v>
      </c>
      <c r="M273" s="66">
        <f>VLOOKUP(A273,'Saude-2.oQuadrimestre-2019-2020'!$A$1:$H$645,8,FALSE)</f>
        <v>72411454.950000003</v>
      </c>
      <c r="N273" s="67">
        <f t="shared" si="49"/>
        <v>0.29399362746598368</v>
      </c>
      <c r="O273" s="68">
        <f>VLOOKUP(A273,'Ensino-2.oQuadrimestre-2019-202'!$A$1:$H$645,3,FALSE)</f>
        <v>245136285.69</v>
      </c>
      <c r="P273" s="68">
        <f>VLOOKUP(A273,'Ensino-2.oQuadrimestre-2019-202'!$A$1:$H$645,4,FALSE)</f>
        <v>87720001.040000007</v>
      </c>
      <c r="Q273" s="68">
        <f>VLOOKUP(A273,'Ensino-2.oQuadrimestre-2019-202'!$A$1:$H$645,5,FALSE)</f>
        <v>72223461.439999998</v>
      </c>
      <c r="R273" s="69">
        <f t="shared" si="50"/>
        <v>0.294625747619159</v>
      </c>
      <c r="S273" s="68">
        <f>VLOOKUP(A273,'Ensino-2.oQuadrimestre-2019-202'!$A$1:$H$645,6,FALSE)</f>
        <v>249257868.06999999</v>
      </c>
      <c r="T273" s="68">
        <f>VLOOKUP(A273,'Ensino-2.oQuadrimestre-2019-202'!$A$1:$H$645,7,FALSE)</f>
        <v>90170452.730000004</v>
      </c>
      <c r="U273" s="68">
        <f>VLOOKUP(A273,'Ensino-2.oQuadrimestre-2019-202'!$A$1:$H$645,8,FALSE)</f>
        <v>60054860.460000001</v>
      </c>
      <c r="V273" s="69">
        <f t="shared" si="51"/>
        <v>0.24093466306602035</v>
      </c>
      <c r="W273" s="70">
        <f t="shared" si="42"/>
        <v>14.344494577188724</v>
      </c>
      <c r="X273" s="71">
        <f t="shared" si="43"/>
        <v>1.6899542073517793</v>
      </c>
      <c r="Y273" s="71">
        <f t="shared" si="44"/>
        <v>14.423543023503058</v>
      </c>
      <c r="Z273" s="72">
        <f t="shared" si="44"/>
        <v>10.888727563418493</v>
      </c>
      <c r="AA273" s="70">
        <f t="shared" si="45"/>
        <v>1.6813432447990009</v>
      </c>
      <c r="AB273" s="70">
        <f t="shared" si="46"/>
        <v>2.7934925455399853</v>
      </c>
      <c r="AC273" s="70">
        <f t="shared" si="47"/>
        <v>-16.848543032113081</v>
      </c>
    </row>
    <row r="274" spans="1:29" ht="15.75" thickBot="1" x14ac:dyDescent="0.3">
      <c r="A274" s="61">
        <f>VLOOKUP(B274,cod_ibge!$C$2:$D$646,2,FALSE)</f>
        <v>3523206</v>
      </c>
      <c r="B274" s="62" t="s">
        <v>274</v>
      </c>
      <c r="C274" s="63">
        <f>VLOOKUP(A274,'[1]2019completo'!$C$3:$F$646,3,FALSE)</f>
        <v>50503</v>
      </c>
      <c r="D274" s="64" t="str">
        <f>VLOOKUP(A274,'[1]2019completo'!$C$3:$F$646,4,FALSE)</f>
        <v>Médio</v>
      </c>
      <c r="E274" s="65">
        <f>VLOOKUP(A274,'RCL 2019'!$A$1:$E$645,5,FALSE)</f>
        <v>114991127.63</v>
      </c>
      <c r="F274" s="65">
        <f>VLOOKUP(A274,'RCL 2020'!$A$1:$E$645,5,FALSE)</f>
        <v>128912705.05</v>
      </c>
      <c r="G274" s="66">
        <f>VLOOKUP(A274,'Saude-2.oQuadrimestre-2019-2020'!$A$1:$H$645,3,FALSE)</f>
        <v>49714473.310000002</v>
      </c>
      <c r="H274" s="66">
        <f>VLOOKUP(A274,'Saude-2.oQuadrimestre-2019-2020'!$A$1:$H$645,4,FALSE)</f>
        <v>15279471.640000001</v>
      </c>
      <c r="I274" s="66">
        <f>VLOOKUP(A274,'Saude-2.oQuadrimestre-2019-2020'!$A$1:$H$645,5,FALSE)</f>
        <v>12493317.08</v>
      </c>
      <c r="J274" s="67">
        <f t="shared" si="48"/>
        <v>0.25130140677738982</v>
      </c>
      <c r="K274" s="66">
        <f>VLOOKUP(A274,'Saude-2.oQuadrimestre-2019-2020'!$A$1:$H$645,6,FALSE)</f>
        <v>46510784.030000001</v>
      </c>
      <c r="L274" s="66">
        <f>VLOOKUP(A274,'Saude-2.oQuadrimestre-2019-2020'!$A$1:$H$645,7,FALSE)</f>
        <v>13941559.84</v>
      </c>
      <c r="M274" s="66">
        <f>VLOOKUP(A274,'Saude-2.oQuadrimestre-2019-2020'!$A$1:$H$645,8,FALSE)</f>
        <v>12208392.439999999</v>
      </c>
      <c r="N274" s="67">
        <f t="shared" si="49"/>
        <v>0.26248519982216262</v>
      </c>
      <c r="O274" s="68">
        <f>VLOOKUP(A274,'Ensino-2.oQuadrimestre-2019-202'!$A$1:$H$645,3,FALSE)</f>
        <v>50895698.590000004</v>
      </c>
      <c r="P274" s="68">
        <f>VLOOKUP(A274,'Ensino-2.oQuadrimestre-2019-202'!$A$1:$H$645,4,FALSE)</f>
        <v>12883270.359999999</v>
      </c>
      <c r="Q274" s="68">
        <f>VLOOKUP(A274,'Ensino-2.oQuadrimestre-2019-202'!$A$1:$H$645,5,FALSE)</f>
        <v>12283122.07</v>
      </c>
      <c r="R274" s="69">
        <f t="shared" si="50"/>
        <v>0.24133909957595887</v>
      </c>
      <c r="S274" s="68">
        <f>VLOOKUP(A274,'Ensino-2.oQuadrimestre-2019-202'!$A$1:$H$645,6,FALSE)</f>
        <v>47703976.369999997</v>
      </c>
      <c r="T274" s="68">
        <f>VLOOKUP(A274,'Ensino-2.oQuadrimestre-2019-202'!$A$1:$H$645,7,FALSE)</f>
        <v>11717996.640000001</v>
      </c>
      <c r="U274" s="68">
        <f>VLOOKUP(A274,'Ensino-2.oQuadrimestre-2019-202'!$A$1:$H$645,8,FALSE)</f>
        <v>11596876.619999999</v>
      </c>
      <c r="V274" s="69">
        <f t="shared" si="51"/>
        <v>0.243100837759366</v>
      </c>
      <c r="W274" s="70">
        <f t="shared" si="42"/>
        <v>12.106653536605554</v>
      </c>
      <c r="X274" s="71">
        <f t="shared" si="43"/>
        <v>-6.4441782577541327</v>
      </c>
      <c r="Y274" s="71">
        <f t="shared" si="44"/>
        <v>-8.7562700564690505</v>
      </c>
      <c r="Z274" s="72">
        <f t="shared" si="44"/>
        <v>-2.2806164141637284</v>
      </c>
      <c r="AA274" s="70">
        <f t="shared" si="45"/>
        <v>-6.2711040587369329</v>
      </c>
      <c r="AB274" s="70">
        <f t="shared" si="46"/>
        <v>-9.0448596314328906</v>
      </c>
      <c r="AC274" s="70">
        <f t="shared" si="47"/>
        <v>-5.5868975826273868</v>
      </c>
    </row>
    <row r="275" spans="1:29" ht="15.75" thickBot="1" x14ac:dyDescent="0.3">
      <c r="A275" s="61">
        <f>VLOOKUP(B275,cod_ibge!$C$2:$D$646,2,FALSE)</f>
        <v>3523305</v>
      </c>
      <c r="B275" s="62" t="s">
        <v>275</v>
      </c>
      <c r="C275" s="63">
        <f>VLOOKUP(A275,'[1]2019completo'!$C$3:$F$646,3,FALSE)</f>
        <v>17436</v>
      </c>
      <c r="D275" s="64" t="str">
        <f>VLOOKUP(A275,'[1]2019completo'!$C$3:$F$646,4,FALSE)</f>
        <v>Pequeno</v>
      </c>
      <c r="E275" s="65">
        <f>VLOOKUP(A275,'RCL 2019'!$A$1:$E$645,5,FALSE)</f>
        <v>43059441.310000002</v>
      </c>
      <c r="F275" s="65">
        <f>VLOOKUP(A275,'RCL 2020'!$A$1:$E$645,5,FALSE)</f>
        <v>48904610.469999999</v>
      </c>
      <c r="G275" s="66">
        <f>VLOOKUP(A275,'Saude-2.oQuadrimestre-2019-2020'!$A$1:$H$645,3,FALSE)</f>
        <v>20001344.600000001</v>
      </c>
      <c r="H275" s="66">
        <f>VLOOKUP(A275,'Saude-2.oQuadrimestre-2019-2020'!$A$1:$H$645,4,FALSE)</f>
        <v>4493200.12</v>
      </c>
      <c r="I275" s="66">
        <f>VLOOKUP(A275,'Saude-2.oQuadrimestre-2019-2020'!$A$1:$H$645,5,FALSE)</f>
        <v>4463489.8499999996</v>
      </c>
      <c r="J275" s="67">
        <f t="shared" si="48"/>
        <v>0.22315948948752171</v>
      </c>
      <c r="K275" s="66">
        <f>VLOOKUP(A275,'Saude-2.oQuadrimestre-2019-2020'!$A$1:$H$645,6,FALSE)</f>
        <v>18729707.170000002</v>
      </c>
      <c r="L275" s="66">
        <f>VLOOKUP(A275,'Saude-2.oQuadrimestre-2019-2020'!$A$1:$H$645,7,FALSE)</f>
        <v>4157153.79</v>
      </c>
      <c r="M275" s="66">
        <f>VLOOKUP(A275,'Saude-2.oQuadrimestre-2019-2020'!$A$1:$H$645,8,FALSE)</f>
        <v>4120728.64</v>
      </c>
      <c r="N275" s="67">
        <f t="shared" si="49"/>
        <v>0.22001030782800005</v>
      </c>
      <c r="O275" s="68">
        <f>VLOOKUP(A275,'Ensino-2.oQuadrimestre-2019-202'!$A$1:$H$645,3,FALSE)</f>
        <v>20710079.77</v>
      </c>
      <c r="P275" s="68">
        <f>VLOOKUP(A275,'Ensino-2.oQuadrimestre-2019-202'!$A$1:$H$645,4,FALSE)</f>
        <v>5757245.5</v>
      </c>
      <c r="Q275" s="68">
        <f>VLOOKUP(A275,'Ensino-2.oQuadrimestre-2019-202'!$A$1:$H$645,5,FALSE)</f>
        <v>5720826.1299999999</v>
      </c>
      <c r="R275" s="69">
        <f t="shared" si="50"/>
        <v>0.27623390124682268</v>
      </c>
      <c r="S275" s="68">
        <f>VLOOKUP(A275,'Ensino-2.oQuadrimestre-2019-202'!$A$1:$H$645,6,FALSE)</f>
        <v>19445622.57</v>
      </c>
      <c r="T275" s="68">
        <f>VLOOKUP(A275,'Ensino-2.oQuadrimestre-2019-202'!$A$1:$H$645,7,FALSE)</f>
        <v>5491629.0499999998</v>
      </c>
      <c r="U275" s="68">
        <f>VLOOKUP(A275,'Ensino-2.oQuadrimestre-2019-202'!$A$1:$H$645,8,FALSE)</f>
        <v>5186743.8099999996</v>
      </c>
      <c r="V275" s="69">
        <f t="shared" si="51"/>
        <v>0.2667306634862861</v>
      </c>
      <c r="W275" s="70">
        <f t="shared" si="42"/>
        <v>13.574651649375976</v>
      </c>
      <c r="X275" s="71">
        <f t="shared" si="43"/>
        <v>-6.3577597178141696</v>
      </c>
      <c r="Y275" s="71">
        <f t="shared" si="44"/>
        <v>-7.4789976191846099</v>
      </c>
      <c r="Z275" s="72">
        <f t="shared" si="44"/>
        <v>-7.6792201062135161</v>
      </c>
      <c r="AA275" s="70">
        <f t="shared" si="45"/>
        <v>-6.1055158359730415</v>
      </c>
      <c r="AB275" s="70">
        <f t="shared" si="46"/>
        <v>-4.6136029808004579</v>
      </c>
      <c r="AC275" s="70">
        <f t="shared" si="47"/>
        <v>-9.3357551490557249</v>
      </c>
    </row>
    <row r="276" spans="1:29" ht="15.75" thickBot="1" x14ac:dyDescent="0.3">
      <c r="A276" s="61">
        <f>VLOOKUP(B276,cod_ibge!$C$2:$D$646,2,FALSE)</f>
        <v>3523404</v>
      </c>
      <c r="B276" s="62" t="s">
        <v>276</v>
      </c>
      <c r="C276" s="63">
        <f>VLOOKUP(A276,'[1]2019completo'!$C$3:$F$646,3,FALSE)</f>
        <v>120858</v>
      </c>
      <c r="D276" s="64" t="str">
        <f>VLOOKUP(A276,'[1]2019completo'!$C$3:$F$646,4,FALSE)</f>
        <v>Médio</v>
      </c>
      <c r="E276" s="65">
        <f>VLOOKUP(A276,'RCL 2019'!$A$1:$E$645,5,FALSE)</f>
        <v>388013699.19</v>
      </c>
      <c r="F276" s="65">
        <f>VLOOKUP(A276,'RCL 2020'!$A$1:$E$645,5,FALSE)</f>
        <v>424837801.41000003</v>
      </c>
      <c r="G276" s="66">
        <f>VLOOKUP(A276,'Saude-2.oQuadrimestre-2019-2020'!$A$1:$H$645,3,FALSE)</f>
        <v>197941296</v>
      </c>
      <c r="H276" s="66">
        <f>VLOOKUP(A276,'Saude-2.oQuadrimestre-2019-2020'!$A$1:$H$645,4,FALSE)</f>
        <v>52560006.200000003</v>
      </c>
      <c r="I276" s="66">
        <f>VLOOKUP(A276,'Saude-2.oQuadrimestre-2019-2020'!$A$1:$H$645,5,FALSE)</f>
        <v>38889282.609999999</v>
      </c>
      <c r="J276" s="67">
        <f t="shared" si="48"/>
        <v>0.19646876824530846</v>
      </c>
      <c r="K276" s="66">
        <f>VLOOKUP(A276,'Saude-2.oQuadrimestre-2019-2020'!$A$1:$H$645,6,FALSE)</f>
        <v>200688304.06999999</v>
      </c>
      <c r="L276" s="66">
        <f>VLOOKUP(A276,'Saude-2.oQuadrimestre-2019-2020'!$A$1:$H$645,7,FALSE)</f>
        <v>62510122.189999998</v>
      </c>
      <c r="M276" s="66">
        <f>VLOOKUP(A276,'Saude-2.oQuadrimestre-2019-2020'!$A$1:$H$645,8,FALSE)</f>
        <v>43031293.299999997</v>
      </c>
      <c r="N276" s="67">
        <f t="shared" si="49"/>
        <v>0.21441854072866498</v>
      </c>
      <c r="O276" s="68">
        <f>VLOOKUP(A276,'Ensino-2.oQuadrimestre-2019-202'!$A$1:$H$645,3,FALSE)</f>
        <v>199949378.97999999</v>
      </c>
      <c r="P276" s="68">
        <f>VLOOKUP(A276,'Ensino-2.oQuadrimestre-2019-202'!$A$1:$H$645,4,FALSE)</f>
        <v>64811507.460000001</v>
      </c>
      <c r="Q276" s="68">
        <f>VLOOKUP(A276,'Ensino-2.oQuadrimestre-2019-202'!$A$1:$H$645,5,FALSE)</f>
        <v>57647671.189999998</v>
      </c>
      <c r="R276" s="69">
        <f t="shared" si="50"/>
        <v>0.28831132901776219</v>
      </c>
      <c r="S276" s="68">
        <f>VLOOKUP(A276,'Ensino-2.oQuadrimestre-2019-202'!$A$1:$H$645,6,FALSE)</f>
        <v>202716731.03999999</v>
      </c>
      <c r="T276" s="68">
        <f>VLOOKUP(A276,'Ensino-2.oQuadrimestre-2019-202'!$A$1:$H$645,7,FALSE)</f>
        <v>68074381.730000004</v>
      </c>
      <c r="U276" s="68">
        <f>VLOOKUP(A276,'Ensino-2.oQuadrimestre-2019-202'!$A$1:$H$645,8,FALSE)</f>
        <v>50500208.600000001</v>
      </c>
      <c r="V276" s="69">
        <f t="shared" si="51"/>
        <v>0.24911712191153734</v>
      </c>
      <c r="W276" s="70">
        <f t="shared" si="42"/>
        <v>9.4904129150265497</v>
      </c>
      <c r="X276" s="71">
        <f t="shared" si="43"/>
        <v>1.3877892716232356</v>
      </c>
      <c r="Y276" s="71">
        <f t="shared" si="44"/>
        <v>18.930964262329166</v>
      </c>
      <c r="Z276" s="72">
        <f t="shared" si="44"/>
        <v>10.650776800225469</v>
      </c>
      <c r="AA276" s="70">
        <f t="shared" si="45"/>
        <v>1.3840263341237022</v>
      </c>
      <c r="AB276" s="70">
        <f t="shared" si="46"/>
        <v>5.0344057681635714</v>
      </c>
      <c r="AC276" s="70">
        <f t="shared" si="47"/>
        <v>-12.398527889258169</v>
      </c>
    </row>
    <row r="277" spans="1:29" ht="15.75" thickBot="1" x14ac:dyDescent="0.3">
      <c r="A277" s="61">
        <f>VLOOKUP(B277,cod_ibge!$C$2:$D$646,2,FALSE)</f>
        <v>3523503</v>
      </c>
      <c r="B277" s="62" t="s">
        <v>277</v>
      </c>
      <c r="C277" s="63">
        <f>VLOOKUP(A277,'[1]2019completo'!$C$3:$F$646,3,FALSE)</f>
        <v>20697</v>
      </c>
      <c r="D277" s="64" t="str">
        <f>VLOOKUP(A277,'[1]2019completo'!$C$3:$F$646,4,FALSE)</f>
        <v>Médio</v>
      </c>
      <c r="E277" s="65">
        <f>VLOOKUP(A277,'RCL 2019'!$A$1:$E$645,5,FALSE)</f>
        <v>69576131.549999997</v>
      </c>
      <c r="F277" s="65">
        <f>VLOOKUP(A277,'RCL 2020'!$A$1:$E$645,5,FALSE)</f>
        <v>65945281.549999997</v>
      </c>
      <c r="G277" s="66">
        <f>VLOOKUP(A277,'Saude-2.oQuadrimestre-2019-2020'!$A$1:$H$645,3,FALSE)</f>
        <v>38997470</v>
      </c>
      <c r="H277" s="66">
        <f>VLOOKUP(A277,'Saude-2.oQuadrimestre-2019-2020'!$A$1:$H$645,4,FALSE)</f>
        <v>10809019.75</v>
      </c>
      <c r="I277" s="66">
        <f>VLOOKUP(A277,'Saude-2.oQuadrimestre-2019-2020'!$A$1:$H$645,5,FALSE)</f>
        <v>8844369.3200000003</v>
      </c>
      <c r="J277" s="67">
        <f t="shared" si="48"/>
        <v>0.22679341300858749</v>
      </c>
      <c r="K277" s="66">
        <f>VLOOKUP(A277,'Saude-2.oQuadrimestre-2019-2020'!$A$1:$H$645,6,FALSE)</f>
        <v>29501250.93</v>
      </c>
      <c r="L277" s="66">
        <f>VLOOKUP(A277,'Saude-2.oQuadrimestre-2019-2020'!$A$1:$H$645,7,FALSE)</f>
        <v>11428770.49</v>
      </c>
      <c r="M277" s="66">
        <f>VLOOKUP(A277,'Saude-2.oQuadrimestre-2019-2020'!$A$1:$H$645,8,FALSE)</f>
        <v>8687762.2300000004</v>
      </c>
      <c r="N277" s="67">
        <f t="shared" si="49"/>
        <v>0.29448792699042342</v>
      </c>
      <c r="O277" s="68">
        <f>VLOOKUP(A277,'Ensino-2.oQuadrimestre-2019-202'!$A$1:$H$645,3,FALSE)</f>
        <v>38997470</v>
      </c>
      <c r="P277" s="68">
        <f>VLOOKUP(A277,'Ensino-2.oQuadrimestre-2019-202'!$A$1:$H$645,4,FALSE)</f>
        <v>8567613.7300000004</v>
      </c>
      <c r="Q277" s="68">
        <f>VLOOKUP(A277,'Ensino-2.oQuadrimestre-2019-202'!$A$1:$H$645,5,FALSE)</f>
        <v>7541805.75</v>
      </c>
      <c r="R277" s="69">
        <f t="shared" si="50"/>
        <v>0.19339218031323571</v>
      </c>
      <c r="S277" s="68">
        <f>VLOOKUP(A277,'Ensino-2.oQuadrimestre-2019-202'!$A$1:$H$645,6,FALSE)</f>
        <v>30217166.329999998</v>
      </c>
      <c r="T277" s="68">
        <f>VLOOKUP(A277,'Ensino-2.oQuadrimestre-2019-202'!$A$1:$H$645,7,FALSE)</f>
        <v>9391030.4900000002</v>
      </c>
      <c r="U277" s="68">
        <f>VLOOKUP(A277,'Ensino-2.oQuadrimestre-2019-202'!$A$1:$H$645,8,FALSE)</f>
        <v>7760393.1699999999</v>
      </c>
      <c r="V277" s="69">
        <f t="shared" si="51"/>
        <v>0.25682067885681853</v>
      </c>
      <c r="W277" s="70">
        <f t="shared" si="42"/>
        <v>-5.2185281347393335</v>
      </c>
      <c r="X277" s="71">
        <f t="shared" si="43"/>
        <v>-24.350859350619412</v>
      </c>
      <c r="Y277" s="70">
        <f t="shared" si="44"/>
        <v>5.7336442557614919</v>
      </c>
      <c r="Z277" s="72">
        <f t="shared" si="44"/>
        <v>-1.7706982186492395</v>
      </c>
      <c r="AA277" s="70">
        <f t="shared" si="45"/>
        <v>-22.515059746183539</v>
      </c>
      <c r="AB277" s="70">
        <f t="shared" si="46"/>
        <v>9.6108062985701359</v>
      </c>
      <c r="AC277" s="70">
        <f t="shared" si="47"/>
        <v>2.8983432780670588</v>
      </c>
    </row>
    <row r="278" spans="1:29" ht="15.75" thickBot="1" x14ac:dyDescent="0.3">
      <c r="A278" s="61">
        <f>VLOOKUP(B278,cod_ibge!$C$2:$D$646,2,FALSE)</f>
        <v>3523602</v>
      </c>
      <c r="B278" s="62" t="s">
        <v>278</v>
      </c>
      <c r="C278" s="63">
        <f>VLOOKUP(A278,'[1]2019completo'!$C$3:$F$646,3,FALSE)</f>
        <v>18157</v>
      </c>
      <c r="D278" s="64" t="str">
        <f>VLOOKUP(A278,'[1]2019completo'!$C$3:$F$646,4,FALSE)</f>
        <v>Pequeno</v>
      </c>
      <c r="E278" s="65">
        <f>VLOOKUP(A278,'RCL 2019'!$A$1:$E$645,5,FALSE)</f>
        <v>69173097.709999993</v>
      </c>
      <c r="F278" s="65">
        <f>VLOOKUP(A278,'RCL 2020'!$A$1:$E$645,5,FALSE)</f>
        <v>74664239.359999999</v>
      </c>
      <c r="G278" s="66">
        <f>VLOOKUP(A278,'Saude-2.oQuadrimestre-2019-2020'!$A$1:$H$645,3,FALSE)</f>
        <v>33612283.119999997</v>
      </c>
      <c r="H278" s="66">
        <f>VLOOKUP(A278,'Saude-2.oQuadrimestre-2019-2020'!$A$1:$H$645,4,FALSE)</f>
        <v>11814178</v>
      </c>
      <c r="I278" s="66">
        <f>VLOOKUP(A278,'Saude-2.oQuadrimestre-2019-2020'!$A$1:$H$645,5,FALSE)</f>
        <v>8065017.7400000002</v>
      </c>
      <c r="J278" s="67">
        <f t="shared" si="48"/>
        <v>0.23994257430258134</v>
      </c>
      <c r="K278" s="66">
        <f>VLOOKUP(A278,'Saude-2.oQuadrimestre-2019-2020'!$A$1:$H$645,6,FALSE)</f>
        <v>32262543.449999999</v>
      </c>
      <c r="L278" s="66">
        <f>VLOOKUP(A278,'Saude-2.oQuadrimestre-2019-2020'!$A$1:$H$645,7,FALSE)</f>
        <v>12403468.17</v>
      </c>
      <c r="M278" s="66">
        <f>VLOOKUP(A278,'Saude-2.oQuadrimestre-2019-2020'!$A$1:$H$645,8,FALSE)</f>
        <v>8931722.0899999999</v>
      </c>
      <c r="N278" s="67">
        <f t="shared" si="49"/>
        <v>0.27684494571366475</v>
      </c>
      <c r="O278" s="68">
        <f>VLOOKUP(A278,'Ensino-2.oQuadrimestre-2019-202'!$A$1:$H$645,3,FALSE)</f>
        <v>34321018.289999999</v>
      </c>
      <c r="P278" s="68">
        <f>VLOOKUP(A278,'Ensino-2.oQuadrimestre-2019-202'!$A$1:$H$645,4,FALSE)</f>
        <v>10889563.220000001</v>
      </c>
      <c r="Q278" s="68">
        <f>VLOOKUP(A278,'Ensino-2.oQuadrimestre-2019-202'!$A$1:$H$645,5,FALSE)</f>
        <v>8829224.0500000007</v>
      </c>
      <c r="R278" s="69">
        <f t="shared" si="50"/>
        <v>0.25725414017137549</v>
      </c>
      <c r="S278" s="68">
        <f>VLOOKUP(A278,'Ensino-2.oQuadrimestre-2019-202'!$A$1:$H$645,6,FALSE)</f>
        <v>32978458.850000001</v>
      </c>
      <c r="T278" s="68">
        <f>VLOOKUP(A278,'Ensino-2.oQuadrimestre-2019-202'!$A$1:$H$645,7,FALSE)</f>
        <v>10086009.23</v>
      </c>
      <c r="U278" s="68">
        <f>VLOOKUP(A278,'Ensino-2.oQuadrimestre-2019-202'!$A$1:$H$645,8,FALSE)</f>
        <v>8953955.5600000005</v>
      </c>
      <c r="V278" s="69">
        <f t="shared" si="51"/>
        <v>0.27150921759947555</v>
      </c>
      <c r="W278" s="70">
        <f t="shared" si="42"/>
        <v>7.9382618847300526</v>
      </c>
      <c r="X278" s="71">
        <f t="shared" si="43"/>
        <v>-4.0156143668707687</v>
      </c>
      <c r="Y278" s="71">
        <f t="shared" si="44"/>
        <v>4.9879912931733372</v>
      </c>
      <c r="Z278" s="72">
        <f t="shared" si="44"/>
        <v>10.746465512424273</v>
      </c>
      <c r="AA278" s="70">
        <f t="shared" si="45"/>
        <v>-3.9117704161801479</v>
      </c>
      <c r="AB278" s="70">
        <f t="shared" si="46"/>
        <v>-7.3791204822997507</v>
      </c>
      <c r="AC278" s="70">
        <f t="shared" si="47"/>
        <v>1.4127120264888935</v>
      </c>
    </row>
    <row r="279" spans="1:29" ht="15.75" thickBot="1" x14ac:dyDescent="0.3">
      <c r="A279" s="61">
        <f>VLOOKUP(B279,cod_ibge!$C$2:$D$646,2,FALSE)</f>
        <v>3523701</v>
      </c>
      <c r="B279" s="62" t="s">
        <v>279</v>
      </c>
      <c r="C279" s="63">
        <f>VLOOKUP(A279,'[1]2019completo'!$C$3:$F$646,3,FALSE)</f>
        <v>6499</v>
      </c>
      <c r="D279" s="64" t="str">
        <f>VLOOKUP(A279,'[1]2019completo'!$C$3:$F$646,4,FALSE)</f>
        <v>Pequeno</v>
      </c>
      <c r="E279" s="65">
        <f>VLOOKUP(A279,'RCL 2019'!$A$1:$E$645,5,FALSE)</f>
        <v>18756238.920000002</v>
      </c>
      <c r="F279" s="65">
        <f>VLOOKUP(A279,'RCL 2020'!$A$1:$E$645,5,FALSE)</f>
        <v>20264107.620000001</v>
      </c>
      <c r="G279" s="66">
        <f>VLOOKUP(A279,'Saude-2.oQuadrimestre-2019-2020'!$A$1:$H$645,3,FALSE)</f>
        <v>9593966.5099999998</v>
      </c>
      <c r="H279" s="66">
        <f>VLOOKUP(A279,'Saude-2.oQuadrimestre-2019-2020'!$A$1:$H$645,4,FALSE)</f>
        <v>2209075.14</v>
      </c>
      <c r="I279" s="66">
        <f>VLOOKUP(A279,'Saude-2.oQuadrimestre-2019-2020'!$A$1:$H$645,5,FALSE)</f>
        <v>2184334.7799999998</v>
      </c>
      <c r="J279" s="67">
        <f t="shared" si="48"/>
        <v>0.22767796590943071</v>
      </c>
      <c r="K279" s="66">
        <f>VLOOKUP(A279,'Saude-2.oQuadrimestre-2019-2020'!$A$1:$H$645,6,FALSE)</f>
        <v>8850124.4199999999</v>
      </c>
      <c r="L279" s="66">
        <f>VLOOKUP(A279,'Saude-2.oQuadrimestre-2019-2020'!$A$1:$H$645,7,FALSE)</f>
        <v>2077288.37</v>
      </c>
      <c r="M279" s="66">
        <f>VLOOKUP(A279,'Saude-2.oQuadrimestre-2019-2020'!$A$1:$H$645,8,FALSE)</f>
        <v>1931981.04</v>
      </c>
      <c r="N279" s="67">
        <f t="shared" si="49"/>
        <v>0.21829987334799528</v>
      </c>
      <c r="O279" s="68">
        <f>VLOOKUP(A279,'Ensino-2.oQuadrimestre-2019-202'!$A$1:$H$645,3,FALSE)</f>
        <v>9948334.0899999999</v>
      </c>
      <c r="P279" s="68">
        <f>VLOOKUP(A279,'Ensino-2.oQuadrimestre-2019-202'!$A$1:$H$645,4,FALSE)</f>
        <v>2629504.04</v>
      </c>
      <c r="Q279" s="68">
        <f>VLOOKUP(A279,'Ensino-2.oQuadrimestre-2019-202'!$A$1:$H$645,5,FALSE)</f>
        <v>2601294.65</v>
      </c>
      <c r="R279" s="69">
        <f t="shared" si="50"/>
        <v>0.26148042742299982</v>
      </c>
      <c r="S279" s="68">
        <f>VLOOKUP(A279,'Ensino-2.oQuadrimestre-2019-202'!$A$1:$H$645,6,FALSE)</f>
        <v>9208082.1199999992</v>
      </c>
      <c r="T279" s="68">
        <f>VLOOKUP(A279,'Ensino-2.oQuadrimestre-2019-202'!$A$1:$H$645,7,FALSE)</f>
        <v>2806495.54</v>
      </c>
      <c r="U279" s="68">
        <f>VLOOKUP(A279,'Ensino-2.oQuadrimestre-2019-202'!$A$1:$H$645,8,FALSE)</f>
        <v>2778876.54</v>
      </c>
      <c r="V279" s="69">
        <f t="shared" si="51"/>
        <v>0.3017866808511912</v>
      </c>
      <c r="W279" s="70">
        <f t="shared" si="42"/>
        <v>8.039291386889623</v>
      </c>
      <c r="X279" s="71">
        <f t="shared" si="43"/>
        <v>-7.7532279190747344</v>
      </c>
      <c r="Y279" s="71">
        <f t="shared" si="44"/>
        <v>-5.9656988399226663</v>
      </c>
      <c r="Z279" s="72">
        <f t="shared" si="44"/>
        <v>-11.552887511135074</v>
      </c>
      <c r="AA279" s="70">
        <f t="shared" si="45"/>
        <v>-7.4409641182446524</v>
      </c>
      <c r="AB279" s="70">
        <f t="shared" si="46"/>
        <v>6.7309841440669551</v>
      </c>
      <c r="AC279" s="70">
        <f t="shared" si="47"/>
        <v>6.8266734027996465</v>
      </c>
    </row>
    <row r="280" spans="1:29" ht="15.75" thickBot="1" x14ac:dyDescent="0.3">
      <c r="A280" s="61">
        <f>VLOOKUP(B280,cod_ibge!$C$2:$D$646,2,FALSE)</f>
        <v>3523800</v>
      </c>
      <c r="B280" s="62" t="s">
        <v>280</v>
      </c>
      <c r="C280" s="63">
        <f>VLOOKUP(A280,'[1]2019completo'!$C$3:$F$646,3,FALSE)</f>
        <v>7841</v>
      </c>
      <c r="D280" s="64" t="str">
        <f>VLOOKUP(A280,'[1]2019completo'!$C$3:$F$646,4,FALSE)</f>
        <v>Pequeno</v>
      </c>
      <c r="E280" s="65">
        <f>VLOOKUP(A280,'RCL 2019'!$A$1:$E$645,5,FALSE)</f>
        <v>17345501.559999999</v>
      </c>
      <c r="F280" s="65">
        <f>VLOOKUP(A280,'RCL 2020'!$A$1:$E$645,5,FALSE)</f>
        <v>19439397.780000001</v>
      </c>
      <c r="G280" s="66">
        <f>VLOOKUP(A280,'Saude-2.oQuadrimestre-2019-2020'!$A$1:$H$645,3,FALSE)</f>
        <v>11200973.029999999</v>
      </c>
      <c r="H280" s="66">
        <f>VLOOKUP(A280,'Saude-2.oQuadrimestre-2019-2020'!$A$1:$H$645,4,FALSE)</f>
        <v>3117305.27</v>
      </c>
      <c r="I280" s="66">
        <f>VLOOKUP(A280,'Saude-2.oQuadrimestre-2019-2020'!$A$1:$H$645,5,FALSE)</f>
        <v>2954698.92</v>
      </c>
      <c r="J280" s="67">
        <f t="shared" si="48"/>
        <v>0.26378948615324005</v>
      </c>
      <c r="K280" s="66">
        <f>VLOOKUP(A280,'Saude-2.oQuadrimestre-2019-2020'!$A$1:$H$645,6,FALSE)</f>
        <v>10468386.09</v>
      </c>
      <c r="L280" s="66">
        <f>VLOOKUP(A280,'Saude-2.oQuadrimestre-2019-2020'!$A$1:$H$645,7,FALSE)</f>
        <v>2934720.78</v>
      </c>
      <c r="M280" s="66">
        <f>VLOOKUP(A280,'Saude-2.oQuadrimestre-2019-2020'!$A$1:$H$645,8,FALSE)</f>
        <v>2718963.91</v>
      </c>
      <c r="N280" s="67">
        <f t="shared" si="49"/>
        <v>0.25973095438248212</v>
      </c>
      <c r="O280" s="68">
        <f>VLOOKUP(A280,'Ensino-2.oQuadrimestre-2019-202'!$A$1:$H$645,3,FALSE)</f>
        <v>11200973.029999999</v>
      </c>
      <c r="P280" s="68">
        <f>VLOOKUP(A280,'Ensino-2.oQuadrimestre-2019-202'!$A$1:$H$645,4,FALSE)</f>
        <v>3014206.96</v>
      </c>
      <c r="Q280" s="68">
        <f>VLOOKUP(A280,'Ensino-2.oQuadrimestre-2019-202'!$A$1:$H$645,5,FALSE)</f>
        <v>2597243.91</v>
      </c>
      <c r="R280" s="69">
        <f t="shared" si="50"/>
        <v>0.23187663277500101</v>
      </c>
      <c r="S280" s="68">
        <f>VLOOKUP(A280,'Ensino-2.oQuadrimestre-2019-202'!$A$1:$H$645,6,FALSE)</f>
        <v>10468386.09</v>
      </c>
      <c r="T280" s="68">
        <f>VLOOKUP(A280,'Ensino-2.oQuadrimestre-2019-202'!$A$1:$H$645,7,FALSE)</f>
        <v>2990484.49</v>
      </c>
      <c r="U280" s="68">
        <f>VLOOKUP(A280,'Ensino-2.oQuadrimestre-2019-202'!$A$1:$H$645,8,FALSE)</f>
        <v>2884217.45</v>
      </c>
      <c r="V280" s="69">
        <f t="shared" si="51"/>
        <v>0.27551691590312755</v>
      </c>
      <c r="W280" s="70">
        <f t="shared" si="42"/>
        <v>12.071696011539276</v>
      </c>
      <c r="X280" s="71">
        <f t="shared" si="43"/>
        <v>-6.5403866078231205</v>
      </c>
      <c r="Y280" s="71">
        <f t="shared" si="44"/>
        <v>-5.8571257604167917</v>
      </c>
      <c r="Z280" s="72">
        <f t="shared" si="44"/>
        <v>-7.9783090048308472</v>
      </c>
      <c r="AA280" s="70">
        <f t="shared" si="45"/>
        <v>-6.5403866078231205</v>
      </c>
      <c r="AB280" s="70">
        <f t="shared" si="46"/>
        <v>-0.78702193694091072</v>
      </c>
      <c r="AC280" s="70">
        <f t="shared" si="47"/>
        <v>11.049156334339044</v>
      </c>
    </row>
    <row r="281" spans="1:29" ht="15.75" thickBot="1" x14ac:dyDescent="0.3">
      <c r="A281" s="61">
        <f>VLOOKUP(B281,cod_ibge!$C$2:$D$646,2,FALSE)</f>
        <v>3523909</v>
      </c>
      <c r="B281" s="62" t="s">
        <v>281</v>
      </c>
      <c r="C281" s="63">
        <f>VLOOKUP(A281,'[1]2019completo'!$C$3:$F$646,3,FALSE)</f>
        <v>173939</v>
      </c>
      <c r="D281" s="64" t="str">
        <f>VLOOKUP(A281,'[1]2019completo'!$C$3:$F$646,4,FALSE)</f>
        <v>Médio</v>
      </c>
      <c r="E281" s="65">
        <f>VLOOKUP(A281,'RCL 2019'!$A$1:$E$645,5,FALSE)</f>
        <v>600134662.25</v>
      </c>
      <c r="F281" s="65">
        <f>VLOOKUP(A281,'RCL 2020'!$A$1:$E$645,5,FALSE)</f>
        <v>648765271.20000005</v>
      </c>
      <c r="G281" s="66">
        <f>VLOOKUP(A281,'Saude-2.oQuadrimestre-2019-2020'!$A$1:$H$645,3,FALSE)</f>
        <v>322793560.99000001</v>
      </c>
      <c r="H281" s="66">
        <f>VLOOKUP(A281,'Saude-2.oQuadrimestre-2019-2020'!$A$1:$H$645,4,FALSE)</f>
        <v>116859166.66</v>
      </c>
      <c r="I281" s="66">
        <f>VLOOKUP(A281,'Saude-2.oQuadrimestre-2019-2020'!$A$1:$H$645,5,FALSE)</f>
        <v>77176313.5</v>
      </c>
      <c r="J281" s="67">
        <f t="shared" si="48"/>
        <v>0.23908876392485068</v>
      </c>
      <c r="K281" s="66">
        <f>VLOOKUP(A281,'Saude-2.oQuadrimestre-2019-2020'!$A$1:$H$645,6,FALSE)</f>
        <v>319302203.39999998</v>
      </c>
      <c r="L281" s="66">
        <f>VLOOKUP(A281,'Saude-2.oQuadrimestre-2019-2020'!$A$1:$H$645,7,FALSE)</f>
        <v>139056648.65000001</v>
      </c>
      <c r="M281" s="66">
        <f>VLOOKUP(A281,'Saude-2.oQuadrimestre-2019-2020'!$A$1:$H$645,8,FALSE)</f>
        <v>95260450.859999999</v>
      </c>
      <c r="N281" s="67">
        <f t="shared" si="49"/>
        <v>0.29833947227938235</v>
      </c>
      <c r="O281" s="68">
        <f>VLOOKUP(A281,'Ensino-2.oQuadrimestre-2019-202'!$A$1:$H$645,3,FALSE)</f>
        <v>322793560.99000001</v>
      </c>
      <c r="P281" s="68">
        <f>VLOOKUP(A281,'Ensino-2.oQuadrimestre-2019-202'!$A$1:$H$645,4,FALSE)</f>
        <v>123019883.26000001</v>
      </c>
      <c r="Q281" s="68">
        <f>VLOOKUP(A281,'Ensino-2.oQuadrimestre-2019-202'!$A$1:$H$645,5,FALSE)</f>
        <v>83357030.590000004</v>
      </c>
      <c r="R281" s="69">
        <f t="shared" si="50"/>
        <v>0.25823634874978924</v>
      </c>
      <c r="S281" s="68">
        <f>VLOOKUP(A281,'Ensino-2.oQuadrimestre-2019-202'!$A$1:$H$645,6,FALSE)</f>
        <v>319302203.39999998</v>
      </c>
      <c r="T281" s="68">
        <f>VLOOKUP(A281,'Ensino-2.oQuadrimestre-2019-202'!$A$1:$H$645,7,FALSE)</f>
        <v>116513998.87</v>
      </c>
      <c r="U281" s="68">
        <f>VLOOKUP(A281,'Ensino-2.oQuadrimestre-2019-202'!$A$1:$H$645,8,FALSE)</f>
        <v>81788104.409999996</v>
      </c>
      <c r="V281" s="69">
        <f t="shared" si="51"/>
        <v>0.25614638276561297</v>
      </c>
      <c r="W281" s="70">
        <f t="shared" si="42"/>
        <v>8.1032828145063611</v>
      </c>
      <c r="X281" s="71">
        <f t="shared" si="43"/>
        <v>-1.0816069500556718</v>
      </c>
      <c r="Y281" s="71">
        <f t="shared" si="44"/>
        <v>18.99507126777932</v>
      </c>
      <c r="Z281" s="72">
        <f t="shared" si="44"/>
        <v>23.4322378717921</v>
      </c>
      <c r="AA281" s="70">
        <f t="shared" si="45"/>
        <v>-1.0816069500556718</v>
      </c>
      <c r="AB281" s="70">
        <f t="shared" si="46"/>
        <v>-5.2884820059940614</v>
      </c>
      <c r="AC281" s="70">
        <f t="shared" si="47"/>
        <v>-1.8821761870536506</v>
      </c>
    </row>
    <row r="282" spans="1:29" ht="15.75" thickBot="1" x14ac:dyDescent="0.3">
      <c r="A282" s="61">
        <f>VLOOKUP(B282,cod_ibge!$C$2:$D$646,2,FALSE)</f>
        <v>3524006</v>
      </c>
      <c r="B282" s="62" t="s">
        <v>282</v>
      </c>
      <c r="C282" s="63">
        <f>VLOOKUP(A282,'[1]2019completo'!$C$3:$F$646,3,FALSE)</f>
        <v>61252</v>
      </c>
      <c r="D282" s="64" t="str">
        <f>VLOOKUP(A282,'[1]2019completo'!$C$3:$F$646,4,FALSE)</f>
        <v>Médio</v>
      </c>
      <c r="E282" s="65">
        <f>VLOOKUP(A282,'RCL 2019'!$A$1:$E$645,5,FALSE)</f>
        <v>272277806.73000002</v>
      </c>
      <c r="F282" s="65">
        <f>VLOOKUP(A282,'RCL 2020'!$A$1:$E$645,5,FALSE)</f>
        <v>311740976.69999999</v>
      </c>
      <c r="G282" s="66">
        <f>VLOOKUP(A282,'Saude-2.oQuadrimestre-2019-2020'!$A$1:$H$645,3,FALSE)</f>
        <v>162553518.55000001</v>
      </c>
      <c r="H282" s="66">
        <f>VLOOKUP(A282,'Saude-2.oQuadrimestre-2019-2020'!$A$1:$H$645,4,FALSE)</f>
        <v>40138723.409999996</v>
      </c>
      <c r="I282" s="66">
        <f>VLOOKUP(A282,'Saude-2.oQuadrimestre-2019-2020'!$A$1:$H$645,5,FALSE)</f>
        <v>37078406.159999996</v>
      </c>
      <c r="J282" s="67">
        <f t="shared" si="48"/>
        <v>0.22809968366569075</v>
      </c>
      <c r="K282" s="66">
        <f>VLOOKUP(A282,'Saude-2.oQuadrimestre-2019-2020'!$A$1:$H$645,6,FALSE)</f>
        <v>166837029.46000001</v>
      </c>
      <c r="L282" s="66">
        <f>VLOOKUP(A282,'Saude-2.oQuadrimestre-2019-2020'!$A$1:$H$645,7,FALSE)</f>
        <v>47369567</v>
      </c>
      <c r="M282" s="66">
        <f>VLOOKUP(A282,'Saude-2.oQuadrimestre-2019-2020'!$A$1:$H$645,8,FALSE)</f>
        <v>41794144.32</v>
      </c>
      <c r="N282" s="67">
        <f t="shared" si="49"/>
        <v>0.25050880164478323</v>
      </c>
      <c r="O282" s="68">
        <f>VLOOKUP(A282,'Ensino-2.oQuadrimestre-2019-202'!$A$1:$H$645,3,FALSE)</f>
        <v>163852866.36000001</v>
      </c>
      <c r="P282" s="68">
        <f>VLOOKUP(A282,'Ensino-2.oQuadrimestre-2019-202'!$A$1:$H$645,4,FALSE)</f>
        <v>48296258.920000002</v>
      </c>
      <c r="Q282" s="68">
        <f>VLOOKUP(A282,'Ensino-2.oQuadrimestre-2019-202'!$A$1:$H$645,5,FALSE)</f>
        <v>43234137.890000001</v>
      </c>
      <c r="R282" s="69">
        <f t="shared" si="50"/>
        <v>0.2638595152495567</v>
      </c>
      <c r="S282" s="68">
        <f>VLOOKUP(A282,'Ensino-2.oQuadrimestre-2019-202'!$A$1:$H$645,6,FALSE)</f>
        <v>168268860.27000001</v>
      </c>
      <c r="T282" s="68">
        <f>VLOOKUP(A282,'Ensino-2.oQuadrimestre-2019-202'!$A$1:$H$645,7,FALSE)</f>
        <v>55105984.549999997</v>
      </c>
      <c r="U282" s="68">
        <f>VLOOKUP(A282,'Ensino-2.oQuadrimestre-2019-202'!$A$1:$H$645,8,FALSE)</f>
        <v>48073394.68</v>
      </c>
      <c r="V282" s="69">
        <f t="shared" si="51"/>
        <v>0.28569394600321552</v>
      </c>
      <c r="W282" s="70">
        <f t="shared" si="42"/>
        <v>14.493715240307118</v>
      </c>
      <c r="X282" s="71">
        <f t="shared" si="43"/>
        <v>2.6351388442461965</v>
      </c>
      <c r="Y282" s="71">
        <f t="shared" si="44"/>
        <v>18.014632693072997</v>
      </c>
      <c r="Z282" s="72">
        <f t="shared" si="44"/>
        <v>12.718287133623665</v>
      </c>
      <c r="AA282" s="70">
        <f t="shared" si="45"/>
        <v>2.6950971369018633</v>
      </c>
      <c r="AB282" s="70">
        <f t="shared" si="46"/>
        <v>14.099902937161069</v>
      </c>
      <c r="AC282" s="70">
        <f t="shared" si="47"/>
        <v>11.193138168528886</v>
      </c>
    </row>
    <row r="283" spans="1:29" ht="15.75" thickBot="1" x14ac:dyDescent="0.3">
      <c r="A283" s="61">
        <f>VLOOKUP(B283,cod_ibge!$C$2:$D$646,2,FALSE)</f>
        <v>3524105</v>
      </c>
      <c r="B283" s="62" t="s">
        <v>283</v>
      </c>
      <c r="C283" s="63">
        <f>VLOOKUP(A283,'[1]2019completo'!$C$3:$F$646,3,FALSE)</f>
        <v>41824</v>
      </c>
      <c r="D283" s="64" t="str">
        <f>VLOOKUP(A283,'[1]2019completo'!$C$3:$F$646,4,FALSE)</f>
        <v>Médio</v>
      </c>
      <c r="E283" s="65">
        <f>VLOOKUP(A283,'RCL 2019'!$A$1:$E$645,5,FALSE)</f>
        <v>141785471.75</v>
      </c>
      <c r="F283" s="65">
        <f>VLOOKUP(A283,'RCL 2020'!$A$1:$E$645,5,FALSE)</f>
        <v>160683600.78999999</v>
      </c>
      <c r="G283" s="66">
        <f>VLOOKUP(A283,'Saude-2.oQuadrimestre-2019-2020'!$A$1:$H$645,3,FALSE)</f>
        <v>59862563.390000001</v>
      </c>
      <c r="H283" s="66">
        <f>VLOOKUP(A283,'Saude-2.oQuadrimestre-2019-2020'!$A$1:$H$645,4,FALSE)</f>
        <v>13299177.24</v>
      </c>
      <c r="I283" s="66">
        <f>VLOOKUP(A283,'Saude-2.oQuadrimestre-2019-2020'!$A$1:$H$645,5,FALSE)</f>
        <v>11077444.93</v>
      </c>
      <c r="J283" s="67">
        <f t="shared" si="48"/>
        <v>0.18504795489346651</v>
      </c>
      <c r="K283" s="66">
        <f>VLOOKUP(A283,'Saude-2.oQuadrimestre-2019-2020'!$A$1:$H$645,6,FALSE)</f>
        <v>55817165.770000003</v>
      </c>
      <c r="L283" s="66">
        <f>VLOOKUP(A283,'Saude-2.oQuadrimestre-2019-2020'!$A$1:$H$645,7,FALSE)</f>
        <v>10589084.859999999</v>
      </c>
      <c r="M283" s="66">
        <f>VLOOKUP(A283,'Saude-2.oQuadrimestre-2019-2020'!$A$1:$H$645,8,FALSE)</f>
        <v>10038267.939999999</v>
      </c>
      <c r="N283" s="67">
        <f t="shared" si="49"/>
        <v>0.17984195007972364</v>
      </c>
      <c r="O283" s="68">
        <f>VLOOKUP(A283,'Ensino-2.oQuadrimestre-2019-202'!$A$1:$H$645,3,FALSE)</f>
        <v>60925666.140000001</v>
      </c>
      <c r="P283" s="68">
        <f>VLOOKUP(A283,'Ensino-2.oQuadrimestre-2019-202'!$A$1:$H$645,4,FALSE)</f>
        <v>16448949.57</v>
      </c>
      <c r="Q283" s="68">
        <f>VLOOKUP(A283,'Ensino-2.oQuadrimestre-2019-202'!$A$1:$H$645,5,FALSE)</f>
        <v>15630457.539999999</v>
      </c>
      <c r="R283" s="69">
        <f t="shared" si="50"/>
        <v>0.2565496371280217</v>
      </c>
      <c r="S283" s="68">
        <f>VLOOKUP(A283,'Ensino-2.oQuadrimestre-2019-202'!$A$1:$H$645,6,FALSE)</f>
        <v>56891038.869999997</v>
      </c>
      <c r="T283" s="68">
        <f>VLOOKUP(A283,'Ensino-2.oQuadrimestre-2019-202'!$A$1:$H$645,7,FALSE)</f>
        <v>15184969.199999999</v>
      </c>
      <c r="U283" s="68">
        <f>VLOOKUP(A283,'Ensino-2.oQuadrimestre-2019-202'!$A$1:$H$645,8,FALSE)</f>
        <v>15134799.5</v>
      </c>
      <c r="V283" s="69">
        <f t="shared" si="51"/>
        <v>0.26603134343501927</v>
      </c>
      <c r="W283" s="70">
        <f t="shared" si="42"/>
        <v>13.328678042078732</v>
      </c>
      <c r="X283" s="71">
        <f t="shared" si="43"/>
        <v>-6.7578088723741132</v>
      </c>
      <c r="Y283" s="71">
        <f t="shared" si="44"/>
        <v>-20.377895046385596</v>
      </c>
      <c r="Z283" s="72">
        <f t="shared" si="44"/>
        <v>-9.3810169815035156</v>
      </c>
      <c r="AA283" s="70">
        <f t="shared" si="45"/>
        <v>-6.6222128137735998</v>
      </c>
      <c r="AB283" s="70">
        <f t="shared" si="46"/>
        <v>-7.6842619318699814</v>
      </c>
      <c r="AC283" s="70">
        <f t="shared" si="47"/>
        <v>-3.1711038447310811</v>
      </c>
    </row>
    <row r="284" spans="1:29" ht="15.75" thickBot="1" x14ac:dyDescent="0.3">
      <c r="A284" s="61">
        <f>VLOOKUP(B284,cod_ibge!$C$2:$D$646,2,FALSE)</f>
        <v>3524204</v>
      </c>
      <c r="B284" s="62" t="s">
        <v>284</v>
      </c>
      <c r="C284" s="63">
        <f>VLOOKUP(A284,'[1]2019completo'!$C$3:$F$646,3,FALSE)</f>
        <v>6929</v>
      </c>
      <c r="D284" s="64" t="str">
        <f>VLOOKUP(A284,'[1]2019completo'!$C$3:$F$646,4,FALSE)</f>
        <v>Pequeno</v>
      </c>
      <c r="E284" s="65">
        <f>VLOOKUP(A284,'RCL 2019'!$A$1:$E$645,5,FALSE)</f>
        <v>26706729.449999999</v>
      </c>
      <c r="F284" s="65">
        <f>VLOOKUP(A284,'RCL 2020'!$A$1:$E$645,5,FALSE)</f>
        <v>29284544.809999999</v>
      </c>
      <c r="G284" s="66">
        <f>VLOOKUP(A284,'Saude-2.oQuadrimestre-2019-2020'!$A$1:$H$645,3,FALSE)</f>
        <v>13089329.43</v>
      </c>
      <c r="H284" s="66">
        <f>VLOOKUP(A284,'Saude-2.oQuadrimestre-2019-2020'!$A$1:$H$645,4,FALSE)</f>
        <v>3724183.51</v>
      </c>
      <c r="I284" s="66">
        <f>VLOOKUP(A284,'Saude-2.oQuadrimestre-2019-2020'!$A$1:$H$645,5,FALSE)</f>
        <v>3008609.18</v>
      </c>
      <c r="J284" s="67">
        <f t="shared" si="48"/>
        <v>0.22985204827257527</v>
      </c>
      <c r="K284" s="66">
        <f>VLOOKUP(A284,'Saude-2.oQuadrimestre-2019-2020'!$A$1:$H$645,6,FALSE)</f>
        <v>12197225.41</v>
      </c>
      <c r="L284" s="66">
        <f>VLOOKUP(A284,'Saude-2.oQuadrimestre-2019-2020'!$A$1:$H$645,7,FALSE)</f>
        <v>3192301.96</v>
      </c>
      <c r="M284" s="66">
        <f>VLOOKUP(A284,'Saude-2.oQuadrimestre-2019-2020'!$A$1:$H$645,8,FALSE)</f>
        <v>2976631.57</v>
      </c>
      <c r="N284" s="67">
        <f t="shared" si="49"/>
        <v>0.24404169554492144</v>
      </c>
      <c r="O284" s="68">
        <f>VLOOKUP(A284,'Ensino-2.oQuadrimestre-2019-202'!$A$1:$H$645,3,FALSE)</f>
        <v>13443697.01</v>
      </c>
      <c r="P284" s="68">
        <f>VLOOKUP(A284,'Ensino-2.oQuadrimestre-2019-202'!$A$1:$H$645,4,FALSE)</f>
        <v>3345630.65</v>
      </c>
      <c r="Q284" s="68">
        <f>VLOOKUP(A284,'Ensino-2.oQuadrimestre-2019-202'!$A$1:$H$645,5,FALSE)</f>
        <v>3289894.01</v>
      </c>
      <c r="R284" s="69">
        <f t="shared" si="50"/>
        <v>0.24471646508790218</v>
      </c>
      <c r="S284" s="68">
        <f>VLOOKUP(A284,'Ensino-2.oQuadrimestre-2019-202'!$A$1:$H$645,6,FALSE)</f>
        <v>12555183.109999999</v>
      </c>
      <c r="T284" s="68">
        <f>VLOOKUP(A284,'Ensino-2.oQuadrimestre-2019-202'!$A$1:$H$645,7,FALSE)</f>
        <v>3519210.38</v>
      </c>
      <c r="U284" s="68">
        <f>VLOOKUP(A284,'Ensino-2.oQuadrimestre-2019-202'!$A$1:$H$645,8,FALSE)</f>
        <v>3476079.27</v>
      </c>
      <c r="V284" s="69">
        <f t="shared" si="51"/>
        <v>0.27686408390422912</v>
      </c>
      <c r="W284" s="70">
        <f t="shared" si="42"/>
        <v>9.6523064152282387</v>
      </c>
      <c r="X284" s="71">
        <f t="shared" si="43"/>
        <v>-6.8155059032691758</v>
      </c>
      <c r="Y284" s="71">
        <f t="shared" si="44"/>
        <v>-14.28182979092778</v>
      </c>
      <c r="Z284" s="72">
        <f t="shared" si="44"/>
        <v>-1.0628701864161809</v>
      </c>
      <c r="AA284" s="70">
        <f t="shared" si="45"/>
        <v>-6.609148505348533</v>
      </c>
      <c r="AB284" s="70">
        <f t="shared" si="46"/>
        <v>5.1882514287702373</v>
      </c>
      <c r="AC284" s="70">
        <f t="shared" si="47"/>
        <v>5.6593087629592134</v>
      </c>
    </row>
    <row r="285" spans="1:29" ht="15.75" thickBot="1" x14ac:dyDescent="0.3">
      <c r="A285" s="61">
        <f>VLOOKUP(B285,cod_ibge!$C$2:$D$646,2,FALSE)</f>
        <v>3524303</v>
      </c>
      <c r="B285" s="62" t="s">
        <v>285</v>
      </c>
      <c r="C285" s="63">
        <f>VLOOKUP(A285,'[1]2019completo'!$C$3:$F$646,3,FALSE)</f>
        <v>77263</v>
      </c>
      <c r="D285" s="64" t="str">
        <f>VLOOKUP(A285,'[1]2019completo'!$C$3:$F$646,4,FALSE)</f>
        <v>Médio</v>
      </c>
      <c r="E285" s="65">
        <f>VLOOKUP(A285,'RCL 2019'!$A$1:$E$645,5,FALSE)</f>
        <v>274388362.49000001</v>
      </c>
      <c r="F285" s="65">
        <f>VLOOKUP(A285,'RCL 2020'!$A$1:$E$645,5,FALSE)</f>
        <v>305006094.83999997</v>
      </c>
      <c r="G285" s="66">
        <f>VLOOKUP(A285,'Saude-2.oQuadrimestre-2019-2020'!$A$1:$H$645,3,FALSE)</f>
        <v>127297708</v>
      </c>
      <c r="H285" s="66">
        <f>VLOOKUP(A285,'Saude-2.oQuadrimestre-2019-2020'!$A$1:$H$645,4,FALSE)</f>
        <v>42724588.030000001</v>
      </c>
      <c r="I285" s="66">
        <f>VLOOKUP(A285,'Saude-2.oQuadrimestre-2019-2020'!$A$1:$H$645,5,FALSE)</f>
        <v>34931698.960000001</v>
      </c>
      <c r="J285" s="67">
        <f t="shared" si="48"/>
        <v>0.27440948866102133</v>
      </c>
      <c r="K285" s="66">
        <f>VLOOKUP(A285,'Saude-2.oQuadrimestre-2019-2020'!$A$1:$H$645,6,FALSE)</f>
        <v>134248047.81</v>
      </c>
      <c r="L285" s="66">
        <f>VLOOKUP(A285,'Saude-2.oQuadrimestre-2019-2020'!$A$1:$H$645,7,FALSE)</f>
        <v>55832362.82</v>
      </c>
      <c r="M285" s="66">
        <f>VLOOKUP(A285,'Saude-2.oQuadrimestre-2019-2020'!$A$1:$H$645,8,FALSE)</f>
        <v>40496356.899999999</v>
      </c>
      <c r="N285" s="67">
        <f t="shared" si="49"/>
        <v>0.30165322744442519</v>
      </c>
      <c r="O285" s="68">
        <f>VLOOKUP(A285,'Ensino-2.oQuadrimestre-2019-202'!$A$1:$H$645,3,FALSE)</f>
        <v>127297708</v>
      </c>
      <c r="P285" s="68">
        <f>VLOOKUP(A285,'Ensino-2.oQuadrimestre-2019-202'!$A$1:$H$645,4,FALSE)</f>
        <v>32809783.579999998</v>
      </c>
      <c r="Q285" s="68">
        <f>VLOOKUP(A285,'Ensino-2.oQuadrimestre-2019-202'!$A$1:$H$645,5,FALSE)</f>
        <v>31155614.5</v>
      </c>
      <c r="R285" s="69">
        <f t="shared" si="50"/>
        <v>0.24474607586807454</v>
      </c>
      <c r="S285" s="68">
        <f>VLOOKUP(A285,'Ensino-2.oQuadrimestre-2019-202'!$A$1:$H$645,6,FALSE)</f>
        <v>134248047.81</v>
      </c>
      <c r="T285" s="68">
        <f>VLOOKUP(A285,'Ensino-2.oQuadrimestre-2019-202'!$A$1:$H$645,7,FALSE)</f>
        <v>32654151.710000001</v>
      </c>
      <c r="U285" s="68">
        <f>VLOOKUP(A285,'Ensino-2.oQuadrimestre-2019-202'!$A$1:$H$645,8,FALSE)</f>
        <v>30306242.109999999</v>
      </c>
      <c r="V285" s="69">
        <f t="shared" si="51"/>
        <v>0.22574810289153804</v>
      </c>
      <c r="W285" s="70">
        <f t="shared" si="42"/>
        <v>11.158538967233284</v>
      </c>
      <c r="X285" s="71">
        <f t="shared" si="43"/>
        <v>5.459909623824494</v>
      </c>
      <c r="Y285" s="71">
        <f t="shared" si="44"/>
        <v>30.679698493045947</v>
      </c>
      <c r="Z285" s="72">
        <f t="shared" si="44"/>
        <v>15.93010963014436</v>
      </c>
      <c r="AA285" s="70">
        <f t="shared" si="45"/>
        <v>5.459909623824494</v>
      </c>
      <c r="AB285" s="70">
        <f t="shared" si="46"/>
        <v>-0.47434592069319997</v>
      </c>
      <c r="AC285" s="70">
        <f t="shared" si="47"/>
        <v>-2.7262257658246498</v>
      </c>
    </row>
    <row r="286" spans="1:29" ht="15.75" thickBot="1" x14ac:dyDescent="0.3">
      <c r="A286" s="61">
        <f>VLOOKUP(B286,cod_ibge!$C$2:$D$646,2,FALSE)</f>
        <v>3524402</v>
      </c>
      <c r="B286" s="62" t="s">
        <v>286</v>
      </c>
      <c r="C286" s="63">
        <f>VLOOKUP(A286,'[1]2019completo'!$C$3:$F$646,3,FALSE)</f>
        <v>233662</v>
      </c>
      <c r="D286" s="64" t="str">
        <f>VLOOKUP(A286,'[1]2019completo'!$C$3:$F$646,4,FALSE)</f>
        <v>Grande</v>
      </c>
      <c r="E286" s="65">
        <f>VLOOKUP(A286,'RCL 2019'!$A$1:$E$645,5,FALSE)</f>
        <v>789456907.55999994</v>
      </c>
      <c r="F286" s="65">
        <f>VLOOKUP(A286,'RCL 2020'!$A$1:$E$645,5,FALSE)</f>
        <v>866306425.48000002</v>
      </c>
      <c r="G286" s="66">
        <f>VLOOKUP(A286,'Saude-2.oQuadrimestre-2019-2020'!$A$1:$H$645,3,FALSE)</f>
        <v>379568980.74000001</v>
      </c>
      <c r="H286" s="66">
        <f>VLOOKUP(A286,'Saude-2.oQuadrimestre-2019-2020'!$A$1:$H$645,4,FALSE)</f>
        <v>118649232.93000001</v>
      </c>
      <c r="I286" s="66">
        <f>VLOOKUP(A286,'Saude-2.oQuadrimestre-2019-2020'!$A$1:$H$645,5,FALSE)</f>
        <v>91371775.969999999</v>
      </c>
      <c r="J286" s="67">
        <f t="shared" si="48"/>
        <v>0.24072508715507634</v>
      </c>
      <c r="K286" s="66">
        <f>VLOOKUP(A286,'Saude-2.oQuadrimestre-2019-2020'!$A$1:$H$645,6,FALSE)</f>
        <v>357585075.33999997</v>
      </c>
      <c r="L286" s="66">
        <f>VLOOKUP(A286,'Saude-2.oQuadrimestre-2019-2020'!$A$1:$H$645,7,FALSE)</f>
        <v>118477803.93000001</v>
      </c>
      <c r="M286" s="66">
        <f>VLOOKUP(A286,'Saude-2.oQuadrimestre-2019-2020'!$A$1:$H$645,8,FALSE)</f>
        <v>90646669.75</v>
      </c>
      <c r="N286" s="67">
        <f t="shared" si="49"/>
        <v>0.25349679279486453</v>
      </c>
      <c r="O286" s="68">
        <f>VLOOKUP(A286,'Ensino-2.oQuadrimestre-2019-202'!$A$1:$H$645,3,FALSE)</f>
        <v>379568980.74000001</v>
      </c>
      <c r="P286" s="68">
        <f>VLOOKUP(A286,'Ensino-2.oQuadrimestre-2019-202'!$A$1:$H$645,4,FALSE)</f>
        <v>106941991.8</v>
      </c>
      <c r="Q286" s="68">
        <f>VLOOKUP(A286,'Ensino-2.oQuadrimestre-2019-202'!$A$1:$H$645,5,FALSE)</f>
        <v>85733273.819999993</v>
      </c>
      <c r="R286" s="69">
        <f t="shared" si="50"/>
        <v>0.22587007413739693</v>
      </c>
      <c r="S286" s="68">
        <f>VLOOKUP(A286,'Ensino-2.oQuadrimestre-2019-202'!$A$1:$H$645,6,FALSE)</f>
        <v>360540138.91000003</v>
      </c>
      <c r="T286" s="68">
        <f>VLOOKUP(A286,'Ensino-2.oQuadrimestre-2019-202'!$A$1:$H$645,7,FALSE)</f>
        <v>98503884.519999996</v>
      </c>
      <c r="U286" s="68">
        <f>VLOOKUP(A286,'Ensino-2.oQuadrimestre-2019-202'!$A$1:$H$645,8,FALSE)</f>
        <v>74150813.099999994</v>
      </c>
      <c r="V286" s="69">
        <f t="shared" si="51"/>
        <v>0.20566590262092821</v>
      </c>
      <c r="W286" s="70">
        <f t="shared" si="42"/>
        <v>9.7344791316756449</v>
      </c>
      <c r="X286" s="71">
        <f t="shared" si="43"/>
        <v>-5.791807685954911</v>
      </c>
      <c r="Y286" s="71">
        <f t="shared" si="44"/>
        <v>-0.1444838670816681</v>
      </c>
      <c r="Z286" s="72">
        <f t="shared" si="44"/>
        <v>-0.79357789897623543</v>
      </c>
      <c r="AA286" s="70">
        <f t="shared" si="45"/>
        <v>-5.0132763201307284</v>
      </c>
      <c r="AB286" s="70">
        <f t="shared" si="46"/>
        <v>-7.8903591919072538</v>
      </c>
      <c r="AC286" s="70">
        <f t="shared" si="47"/>
        <v>-13.509878025091846</v>
      </c>
    </row>
    <row r="287" spans="1:29" ht="15.75" thickBot="1" x14ac:dyDescent="0.3">
      <c r="A287" s="61">
        <f>VLOOKUP(B287,cod_ibge!$C$2:$D$646,2,FALSE)</f>
        <v>3524501</v>
      </c>
      <c r="B287" s="62" t="s">
        <v>287</v>
      </c>
      <c r="C287" s="63">
        <f>VLOOKUP(A287,'[1]2019completo'!$C$3:$F$646,3,FALSE)</f>
        <v>7067</v>
      </c>
      <c r="D287" s="64" t="str">
        <f>VLOOKUP(A287,'[1]2019completo'!$C$3:$F$646,4,FALSE)</f>
        <v>Pequeno</v>
      </c>
      <c r="E287" s="65">
        <f>VLOOKUP(A287,'RCL 2019'!$A$1:$E$645,5,FALSE)</f>
        <v>26161421.109999999</v>
      </c>
      <c r="F287" s="65">
        <f>VLOOKUP(A287,'RCL 2020'!$A$1:$E$645,5,FALSE)</f>
        <v>29258463.920000002</v>
      </c>
      <c r="G287" s="66">
        <f>VLOOKUP(A287,'Saude-2.oQuadrimestre-2019-2020'!$A$1:$H$645,3,FALSE)</f>
        <v>14097424.24</v>
      </c>
      <c r="H287" s="66">
        <f>VLOOKUP(A287,'Saude-2.oQuadrimestre-2019-2020'!$A$1:$H$645,4,FALSE)</f>
        <v>3449763.94</v>
      </c>
      <c r="I287" s="66">
        <f>VLOOKUP(A287,'Saude-2.oQuadrimestre-2019-2020'!$A$1:$H$645,5,FALSE)</f>
        <v>3420578.99</v>
      </c>
      <c r="J287" s="67">
        <f t="shared" si="48"/>
        <v>0.24263857934376815</v>
      </c>
      <c r="K287" s="66">
        <f>VLOOKUP(A287,'Saude-2.oQuadrimestre-2019-2020'!$A$1:$H$645,6,FALSE)</f>
        <v>12345972.17</v>
      </c>
      <c r="L287" s="66">
        <f>VLOOKUP(A287,'Saude-2.oQuadrimestre-2019-2020'!$A$1:$H$645,7,FALSE)</f>
        <v>3386067.68</v>
      </c>
      <c r="M287" s="66">
        <f>VLOOKUP(A287,'Saude-2.oQuadrimestre-2019-2020'!$A$1:$H$645,8,FALSE)</f>
        <v>3371370.46</v>
      </c>
      <c r="N287" s="67">
        <f t="shared" si="49"/>
        <v>0.27307452289518647</v>
      </c>
      <c r="O287" s="68">
        <f>VLOOKUP(A287,'Ensino-2.oQuadrimestre-2019-202'!$A$1:$H$645,3,FALSE)</f>
        <v>14451791.82</v>
      </c>
      <c r="P287" s="68">
        <f>VLOOKUP(A287,'Ensino-2.oQuadrimestre-2019-202'!$A$1:$H$645,4,FALSE)</f>
        <v>3791656.92</v>
      </c>
      <c r="Q287" s="68">
        <f>VLOOKUP(A287,'Ensino-2.oQuadrimestre-2019-202'!$A$1:$H$645,5,FALSE)</f>
        <v>3787333.84</v>
      </c>
      <c r="R287" s="69">
        <f t="shared" si="50"/>
        <v>0.26206673104428929</v>
      </c>
      <c r="S287" s="68">
        <f>VLOOKUP(A287,'Ensino-2.oQuadrimestre-2019-202'!$A$1:$H$645,6,FALSE)</f>
        <v>12703929.869999999</v>
      </c>
      <c r="T287" s="68">
        <f>VLOOKUP(A287,'Ensino-2.oQuadrimestre-2019-202'!$A$1:$H$645,7,FALSE)</f>
        <v>2987625.57</v>
      </c>
      <c r="U287" s="68">
        <f>VLOOKUP(A287,'Ensino-2.oQuadrimestre-2019-202'!$A$1:$H$645,8,FALSE)</f>
        <v>2964451.14</v>
      </c>
      <c r="V287" s="69">
        <f t="shared" si="51"/>
        <v>0.23334914237841273</v>
      </c>
      <c r="W287" s="70">
        <f t="shared" si="42"/>
        <v>11.838205566043131</v>
      </c>
      <c r="X287" s="71">
        <f t="shared" si="43"/>
        <v>-12.423915462729951</v>
      </c>
      <c r="Y287" s="71">
        <f t="shared" si="44"/>
        <v>-1.8463947420123992</v>
      </c>
      <c r="Z287" s="72">
        <f t="shared" si="44"/>
        <v>-1.4386023577838867</v>
      </c>
      <c r="AA287" s="70">
        <f t="shared" si="45"/>
        <v>-12.094430723677565</v>
      </c>
      <c r="AB287" s="70">
        <f t="shared" si="46"/>
        <v>-21.205276926795374</v>
      </c>
      <c r="AC287" s="70">
        <f t="shared" si="47"/>
        <v>-21.727229094755472</v>
      </c>
    </row>
    <row r="288" spans="1:29" ht="15.75" thickBot="1" x14ac:dyDescent="0.3">
      <c r="A288" s="61">
        <f>VLOOKUP(B288,cod_ibge!$C$2:$D$646,2,FALSE)</f>
        <v>3524600</v>
      </c>
      <c r="B288" s="62" t="s">
        <v>288</v>
      </c>
      <c r="C288" s="63">
        <f>VLOOKUP(A288,'[1]2019completo'!$C$3:$F$646,3,FALSE)</f>
        <v>17866</v>
      </c>
      <c r="D288" s="64" t="str">
        <f>VLOOKUP(A288,'[1]2019completo'!$C$3:$F$646,4,FALSE)</f>
        <v>Pequeno</v>
      </c>
      <c r="E288" s="65">
        <f>VLOOKUP(A288,'RCL 2019'!$A$1:$E$645,5,FALSE)</f>
        <v>48071597.68</v>
      </c>
      <c r="F288" s="65">
        <f>VLOOKUP(A288,'RCL 2020'!$A$1:$E$645,5,FALSE)</f>
        <v>53107008.979999997</v>
      </c>
      <c r="G288" s="66">
        <f>VLOOKUP(A288,'Saude-2.oQuadrimestre-2019-2020'!$A$1:$H$645,3,FALSE)</f>
        <v>22643672.190000001</v>
      </c>
      <c r="H288" s="66">
        <f>VLOOKUP(A288,'Saude-2.oQuadrimestre-2019-2020'!$A$1:$H$645,4,FALSE)</f>
        <v>8187362.0300000003</v>
      </c>
      <c r="I288" s="66">
        <f>VLOOKUP(A288,'Saude-2.oQuadrimestre-2019-2020'!$A$1:$H$645,5,FALSE)</f>
        <v>7073084.8899999997</v>
      </c>
      <c r="J288" s="67">
        <f t="shared" si="48"/>
        <v>0.31236474502239292</v>
      </c>
      <c r="K288" s="66">
        <f>VLOOKUP(A288,'Saude-2.oQuadrimestre-2019-2020'!$A$1:$H$645,6,FALSE)</f>
        <v>21355917.34</v>
      </c>
      <c r="L288" s="66">
        <f>VLOOKUP(A288,'Saude-2.oQuadrimestre-2019-2020'!$A$1:$H$645,7,FALSE)</f>
        <v>9856543.1400000006</v>
      </c>
      <c r="M288" s="66">
        <f>VLOOKUP(A288,'Saude-2.oQuadrimestre-2019-2020'!$A$1:$H$645,8,FALSE)</f>
        <v>7880616.5800000001</v>
      </c>
      <c r="N288" s="67">
        <f t="shared" si="49"/>
        <v>0.36901325541467001</v>
      </c>
      <c r="O288" s="68">
        <f>VLOOKUP(A288,'Ensino-2.oQuadrimestre-2019-202'!$A$1:$H$645,3,FALSE)</f>
        <v>23352407.359999999</v>
      </c>
      <c r="P288" s="68">
        <f>VLOOKUP(A288,'Ensino-2.oQuadrimestre-2019-202'!$A$1:$H$645,4,FALSE)</f>
        <v>7295429.1600000001</v>
      </c>
      <c r="Q288" s="68">
        <f>VLOOKUP(A288,'Ensino-2.oQuadrimestre-2019-202'!$A$1:$H$645,5,FALSE)</f>
        <v>6621725.25</v>
      </c>
      <c r="R288" s="69">
        <f t="shared" si="50"/>
        <v>0.28355642944728077</v>
      </c>
      <c r="S288" s="68">
        <f>VLOOKUP(A288,'Ensino-2.oQuadrimestre-2019-202'!$A$1:$H$645,6,FALSE)</f>
        <v>22071832.739999998</v>
      </c>
      <c r="T288" s="68">
        <f>VLOOKUP(A288,'Ensino-2.oQuadrimestre-2019-202'!$A$1:$H$645,7,FALSE)</f>
        <v>6055932.3200000003</v>
      </c>
      <c r="U288" s="68">
        <f>VLOOKUP(A288,'Ensino-2.oQuadrimestre-2019-202'!$A$1:$H$645,8,FALSE)</f>
        <v>5495645.0300000003</v>
      </c>
      <c r="V288" s="69">
        <f t="shared" si="51"/>
        <v>0.24898906650558464</v>
      </c>
      <c r="W288" s="70">
        <f t="shared" si="42"/>
        <v>10.474815781075984</v>
      </c>
      <c r="X288" s="71">
        <f t="shared" si="43"/>
        <v>-5.6870406848969735</v>
      </c>
      <c r="Y288" s="71">
        <f t="shared" si="44"/>
        <v>20.387288407228287</v>
      </c>
      <c r="Z288" s="72">
        <f t="shared" si="44"/>
        <v>11.416965900433304</v>
      </c>
      <c r="AA288" s="70">
        <f t="shared" si="45"/>
        <v>-5.4836942515548905</v>
      </c>
      <c r="AB288" s="70">
        <f t="shared" si="46"/>
        <v>-16.990046957018219</v>
      </c>
      <c r="AC288" s="70">
        <f t="shared" si="47"/>
        <v>-17.005843303450259</v>
      </c>
    </row>
    <row r="289" spans="1:29" ht="15.75" thickBot="1" x14ac:dyDescent="0.3">
      <c r="A289" s="61">
        <f>VLOOKUP(B289,cod_ibge!$C$2:$D$646,2,FALSE)</f>
        <v>3524709</v>
      </c>
      <c r="B289" s="62" t="s">
        <v>289</v>
      </c>
      <c r="C289" s="63">
        <f>VLOOKUP(A289,'[1]2019completo'!$C$3:$F$646,3,FALSE)</f>
        <v>57488</v>
      </c>
      <c r="D289" s="64" t="str">
        <f>VLOOKUP(A289,'[1]2019completo'!$C$3:$F$646,4,FALSE)</f>
        <v>Médio</v>
      </c>
      <c r="E289" s="65">
        <f>VLOOKUP(A289,'RCL 2019'!$A$1:$E$645,5,FALSE)</f>
        <v>347022615.51999998</v>
      </c>
      <c r="F289" s="65">
        <f>VLOOKUP(A289,'RCL 2020'!$A$1:$E$645,5,FALSE)</f>
        <v>377834305.04000002</v>
      </c>
      <c r="G289" s="66">
        <f>VLOOKUP(A289,'Saude-2.oQuadrimestre-2019-2020'!$A$1:$H$645,3,FALSE)</f>
        <v>207789518.36000001</v>
      </c>
      <c r="H289" s="66">
        <f>VLOOKUP(A289,'Saude-2.oQuadrimestre-2019-2020'!$A$1:$H$645,4,FALSE)</f>
        <v>91503470.409999996</v>
      </c>
      <c r="I289" s="66">
        <f>VLOOKUP(A289,'Saude-2.oQuadrimestre-2019-2020'!$A$1:$H$645,5,FALSE)</f>
        <v>68790764.739999995</v>
      </c>
      <c r="J289" s="67">
        <f t="shared" si="48"/>
        <v>0.33105984018317253</v>
      </c>
      <c r="K289" s="66">
        <f>VLOOKUP(A289,'Saude-2.oQuadrimestre-2019-2020'!$A$1:$H$645,6,FALSE)</f>
        <v>204969445.43000001</v>
      </c>
      <c r="L289" s="66">
        <f>VLOOKUP(A289,'Saude-2.oQuadrimestre-2019-2020'!$A$1:$H$645,7,FALSE)</f>
        <v>81732863.370000005</v>
      </c>
      <c r="M289" s="66">
        <f>VLOOKUP(A289,'Saude-2.oQuadrimestre-2019-2020'!$A$1:$H$645,8,FALSE)</f>
        <v>63098219.939999998</v>
      </c>
      <c r="N289" s="67">
        <f t="shared" si="49"/>
        <v>0.30784207766981025</v>
      </c>
      <c r="O289" s="68">
        <f>VLOOKUP(A289,'Ensino-2.oQuadrimestre-2019-202'!$A$1:$H$645,3,FALSE)</f>
        <v>209088866.16999999</v>
      </c>
      <c r="P289" s="68">
        <f>VLOOKUP(A289,'Ensino-2.oQuadrimestre-2019-202'!$A$1:$H$645,4,FALSE)</f>
        <v>77125245.760000005</v>
      </c>
      <c r="Q289" s="68">
        <f>VLOOKUP(A289,'Ensino-2.oQuadrimestre-2019-202'!$A$1:$H$645,5,FALSE)</f>
        <v>70932254.170000002</v>
      </c>
      <c r="R289" s="69">
        <f t="shared" si="50"/>
        <v>0.3392445301813844</v>
      </c>
      <c r="S289" s="68">
        <f>VLOOKUP(A289,'Ensino-2.oQuadrimestre-2019-202'!$A$1:$H$645,6,FALSE)</f>
        <v>206281957</v>
      </c>
      <c r="T289" s="68">
        <f>VLOOKUP(A289,'Ensino-2.oQuadrimestre-2019-202'!$A$1:$H$645,7,FALSE)</f>
        <v>70744973.159999996</v>
      </c>
      <c r="U289" s="68">
        <f>VLOOKUP(A289,'Ensino-2.oQuadrimestre-2019-202'!$A$1:$H$645,8,FALSE)</f>
        <v>61066837.960000001</v>
      </c>
      <c r="V289" s="69">
        <f t="shared" si="51"/>
        <v>0.29603576991467073</v>
      </c>
      <c r="W289" s="70">
        <f t="shared" si="42"/>
        <v>8.8788707542388607</v>
      </c>
      <c r="X289" s="71">
        <f t="shared" si="43"/>
        <v>-1.3571776633671035</v>
      </c>
      <c r="Y289" s="71">
        <f t="shared" si="44"/>
        <v>-10.677854070693483</v>
      </c>
      <c r="Z289" s="72">
        <f t="shared" si="44"/>
        <v>-8.2751584773267304</v>
      </c>
      <c r="AA289" s="70">
        <f t="shared" si="45"/>
        <v>-1.3424479368106697</v>
      </c>
      <c r="AB289" s="70">
        <f t="shared" si="46"/>
        <v>-8.2726123425969735</v>
      </c>
      <c r="AC289" s="70">
        <f t="shared" si="47"/>
        <v>-13.908223170739817</v>
      </c>
    </row>
    <row r="290" spans="1:29" ht="15.75" thickBot="1" x14ac:dyDescent="0.3">
      <c r="A290" s="61">
        <f>VLOOKUP(B290,cod_ibge!$C$2:$D$646,2,FALSE)</f>
        <v>3524808</v>
      </c>
      <c r="B290" s="62" t="s">
        <v>290</v>
      </c>
      <c r="C290" s="63">
        <f>VLOOKUP(A290,'[1]2019completo'!$C$3:$F$646,3,FALSE)</f>
        <v>49107</v>
      </c>
      <c r="D290" s="64" t="str">
        <f>VLOOKUP(A290,'[1]2019completo'!$C$3:$F$646,4,FALSE)</f>
        <v>Médio</v>
      </c>
      <c r="E290" s="65">
        <f>VLOOKUP(A290,'RCL 2019'!$A$1:$E$645,5,FALSE)</f>
        <v>126361231.8</v>
      </c>
      <c r="F290" s="65">
        <f>VLOOKUP(A290,'RCL 2020'!$A$1:$E$645,5,FALSE)</f>
        <v>135333287.65000001</v>
      </c>
      <c r="G290" s="66">
        <f>VLOOKUP(A290,'Saude-2.oQuadrimestre-2019-2020'!$A$1:$H$645,3,FALSE)</f>
        <v>66467247.450000003</v>
      </c>
      <c r="H290" s="66">
        <f>VLOOKUP(A290,'Saude-2.oQuadrimestre-2019-2020'!$A$1:$H$645,4,FALSE)</f>
        <v>12849991.300000001</v>
      </c>
      <c r="I290" s="66">
        <f>VLOOKUP(A290,'Saude-2.oQuadrimestre-2019-2020'!$A$1:$H$645,5,FALSE)</f>
        <v>10947222.59</v>
      </c>
      <c r="J290" s="67">
        <f t="shared" si="48"/>
        <v>0.16470100703711327</v>
      </c>
      <c r="K290" s="66">
        <f>VLOOKUP(A290,'Saude-2.oQuadrimestre-2019-2020'!$A$1:$H$645,6,FALSE)</f>
        <v>64231019.789999999</v>
      </c>
      <c r="L290" s="66">
        <f>VLOOKUP(A290,'Saude-2.oQuadrimestre-2019-2020'!$A$1:$H$645,7,FALSE)</f>
        <v>12842854.189999999</v>
      </c>
      <c r="M290" s="66">
        <f>VLOOKUP(A290,'Saude-2.oQuadrimestre-2019-2020'!$A$1:$H$645,8,FALSE)</f>
        <v>11045160.23</v>
      </c>
      <c r="N290" s="67">
        <f t="shared" si="49"/>
        <v>0.17195990762892419</v>
      </c>
      <c r="O290" s="68">
        <f>VLOOKUP(A290,'Ensino-2.oQuadrimestre-2019-202'!$A$1:$H$645,3,FALSE)</f>
        <v>67648472.730000004</v>
      </c>
      <c r="P290" s="68">
        <f>VLOOKUP(A290,'Ensino-2.oQuadrimestre-2019-202'!$A$1:$H$645,4,FALSE)</f>
        <v>18819702.199999999</v>
      </c>
      <c r="Q290" s="68">
        <f>VLOOKUP(A290,'Ensino-2.oQuadrimestre-2019-202'!$A$1:$H$645,5,FALSE)</f>
        <v>18148098.370000001</v>
      </c>
      <c r="R290" s="69">
        <f t="shared" si="50"/>
        <v>0.26827062958883152</v>
      </c>
      <c r="S290" s="68">
        <f>VLOOKUP(A290,'Ensino-2.oQuadrimestre-2019-202'!$A$1:$H$645,6,FALSE)</f>
        <v>65424212.130000003</v>
      </c>
      <c r="T290" s="68">
        <f>VLOOKUP(A290,'Ensino-2.oQuadrimestre-2019-202'!$A$1:$H$645,7,FALSE)</f>
        <v>18690401.059999999</v>
      </c>
      <c r="U290" s="68">
        <f>VLOOKUP(A290,'Ensino-2.oQuadrimestre-2019-202'!$A$1:$H$645,8,FALSE)</f>
        <v>18250460.460000001</v>
      </c>
      <c r="V290" s="69">
        <f t="shared" si="51"/>
        <v>0.27895575454138832</v>
      </c>
      <c r="W290" s="70">
        <f t="shared" si="42"/>
        <v>7.1003231942219873</v>
      </c>
      <c r="X290" s="71">
        <f t="shared" si="43"/>
        <v>-3.3644053963302847</v>
      </c>
      <c r="Y290" s="71">
        <f t="shared" si="44"/>
        <v>-5.5541749666408465E-2</v>
      </c>
      <c r="Z290" s="72">
        <f t="shared" si="44"/>
        <v>0.8946345905989348</v>
      </c>
      <c r="AA290" s="70">
        <f t="shared" si="45"/>
        <v>-3.2879686861187785</v>
      </c>
      <c r="AB290" s="70">
        <f t="shared" si="46"/>
        <v>-0.68705199809166273</v>
      </c>
      <c r="AC290" s="70">
        <f t="shared" si="47"/>
        <v>0.56403755320839077</v>
      </c>
    </row>
    <row r="291" spans="1:29" ht="15.75" thickBot="1" x14ac:dyDescent="0.3">
      <c r="A291" s="61">
        <f>VLOOKUP(B291,cod_ibge!$C$2:$D$646,2,FALSE)</f>
        <v>3524907</v>
      </c>
      <c r="B291" s="62" t="s">
        <v>291</v>
      </c>
      <c r="C291" s="63">
        <f>VLOOKUP(A291,'[1]2019completo'!$C$3:$F$646,3,FALSE)</f>
        <v>6602</v>
      </c>
      <c r="D291" s="64" t="str">
        <f>VLOOKUP(A291,'[1]2019completo'!$C$3:$F$646,4,FALSE)</f>
        <v>Pequeno</v>
      </c>
      <c r="E291" s="65">
        <f>VLOOKUP(A291,'RCL 2019'!$A$1:$E$645,5,FALSE)</f>
        <v>31040090.370000001</v>
      </c>
      <c r="F291" s="65">
        <f>VLOOKUP(A291,'RCL 2020'!$A$1:$E$645,5,FALSE)</f>
        <v>32068463.030000001</v>
      </c>
      <c r="G291" s="66">
        <f>VLOOKUP(A291,'Saude-2.oQuadrimestre-2019-2020'!$A$1:$H$645,3,FALSE)</f>
        <v>16231551.699999999</v>
      </c>
      <c r="H291" s="66">
        <f>VLOOKUP(A291,'Saude-2.oQuadrimestre-2019-2020'!$A$1:$H$645,4,FALSE)</f>
        <v>3942188.03</v>
      </c>
      <c r="I291" s="66">
        <f>VLOOKUP(A291,'Saude-2.oQuadrimestre-2019-2020'!$A$1:$H$645,5,FALSE)</f>
        <v>3255853.49</v>
      </c>
      <c r="J291" s="67">
        <f t="shared" si="48"/>
        <v>0.20058793824376017</v>
      </c>
      <c r="K291" s="66">
        <f>VLOOKUP(A291,'Saude-2.oQuadrimestre-2019-2020'!$A$1:$H$645,6,FALSE)</f>
        <v>14964022.369999999</v>
      </c>
      <c r="L291" s="66">
        <f>VLOOKUP(A291,'Saude-2.oQuadrimestre-2019-2020'!$A$1:$H$645,7,FALSE)</f>
        <v>3890212.42</v>
      </c>
      <c r="M291" s="66">
        <f>VLOOKUP(A291,'Saude-2.oQuadrimestre-2019-2020'!$A$1:$H$645,8,FALSE)</f>
        <v>3295743.5</v>
      </c>
      <c r="N291" s="67">
        <f t="shared" si="49"/>
        <v>0.22024449165535431</v>
      </c>
      <c r="O291" s="68">
        <f>VLOOKUP(A291,'Ensino-2.oQuadrimestre-2019-202'!$A$1:$H$645,3,FALSE)</f>
        <v>16585919.279999999</v>
      </c>
      <c r="P291" s="68">
        <f>VLOOKUP(A291,'Ensino-2.oQuadrimestre-2019-202'!$A$1:$H$645,4,FALSE)</f>
        <v>4840817.87</v>
      </c>
      <c r="Q291" s="68">
        <f>VLOOKUP(A291,'Ensino-2.oQuadrimestre-2019-202'!$A$1:$H$645,5,FALSE)</f>
        <v>4299087.79</v>
      </c>
      <c r="R291" s="69">
        <f t="shared" si="50"/>
        <v>0.25920105587297904</v>
      </c>
      <c r="S291" s="68">
        <f>VLOOKUP(A291,'Ensino-2.oQuadrimestre-2019-202'!$A$1:$H$645,6,FALSE)</f>
        <v>15321980.07</v>
      </c>
      <c r="T291" s="68">
        <f>VLOOKUP(A291,'Ensino-2.oQuadrimestre-2019-202'!$A$1:$H$645,7,FALSE)</f>
        <v>4741887.74</v>
      </c>
      <c r="U291" s="68">
        <f>VLOOKUP(A291,'Ensino-2.oQuadrimestre-2019-202'!$A$1:$H$645,8,FALSE)</f>
        <v>4071881.1</v>
      </c>
      <c r="V291" s="69">
        <f t="shared" si="51"/>
        <v>0.2657542355098495</v>
      </c>
      <c r="W291" s="70">
        <f t="shared" si="42"/>
        <v>3.3130466043807467</v>
      </c>
      <c r="X291" s="71">
        <f t="shared" si="43"/>
        <v>-7.8090459459892552</v>
      </c>
      <c r="Y291" s="71">
        <f t="shared" si="44"/>
        <v>-1.3184457363389608</v>
      </c>
      <c r="Z291" s="72">
        <f t="shared" si="44"/>
        <v>1.2251782865082106</v>
      </c>
      <c r="AA291" s="70">
        <f t="shared" si="45"/>
        <v>-7.6205556572562738</v>
      </c>
      <c r="AB291" s="70">
        <f t="shared" si="46"/>
        <v>-2.0436656089273586</v>
      </c>
      <c r="AC291" s="70">
        <f t="shared" si="47"/>
        <v>-5.2849976808684787</v>
      </c>
    </row>
    <row r="292" spans="1:29" ht="15.75" thickBot="1" x14ac:dyDescent="0.3">
      <c r="A292" s="61">
        <f>VLOOKUP(B292,cod_ibge!$C$2:$D$646,2,FALSE)</f>
        <v>3525003</v>
      </c>
      <c r="B292" s="62" t="s">
        <v>292</v>
      </c>
      <c r="C292" s="63">
        <f>VLOOKUP(A292,'[1]2019completo'!$C$3:$F$646,3,FALSE)</f>
        <v>124937</v>
      </c>
      <c r="D292" s="64" t="str">
        <f>VLOOKUP(A292,'[1]2019completo'!$C$3:$F$646,4,FALSE)</f>
        <v>Médio</v>
      </c>
      <c r="E292" s="65">
        <f>VLOOKUP(A292,'RCL 2019'!$A$1:$E$645,5,FALSE)</f>
        <v>281357686.98000002</v>
      </c>
      <c r="F292" s="65">
        <f>VLOOKUP(A292,'RCL 2020'!$A$1:$E$645,5,FALSE)</f>
        <v>305259851.16000003</v>
      </c>
      <c r="G292" s="66">
        <f>VLOOKUP(A292,'Saude-2.oQuadrimestre-2019-2020'!$A$1:$H$645,3,FALSE)</f>
        <v>147212353.46000001</v>
      </c>
      <c r="H292" s="66">
        <f>VLOOKUP(A292,'Saude-2.oQuadrimestre-2019-2020'!$A$1:$H$645,4,FALSE)</f>
        <v>40262077.979999997</v>
      </c>
      <c r="I292" s="66">
        <f>VLOOKUP(A292,'Saude-2.oQuadrimestre-2019-2020'!$A$1:$H$645,5,FALSE)</f>
        <v>31072467.640000001</v>
      </c>
      <c r="J292" s="67">
        <f t="shared" si="48"/>
        <v>0.21107241960127276</v>
      </c>
      <c r="K292" s="66">
        <f>VLOOKUP(A292,'Saude-2.oQuadrimestre-2019-2020'!$A$1:$H$645,6,FALSE)</f>
        <v>143531797.03</v>
      </c>
      <c r="L292" s="66">
        <f>VLOOKUP(A292,'Saude-2.oQuadrimestre-2019-2020'!$A$1:$H$645,7,FALSE)</f>
        <v>46263535.600000001</v>
      </c>
      <c r="M292" s="66">
        <f>VLOOKUP(A292,'Saude-2.oQuadrimestre-2019-2020'!$A$1:$H$645,8,FALSE)</f>
        <v>28395563.550000001</v>
      </c>
      <c r="N292" s="67">
        <f t="shared" si="49"/>
        <v>0.19783465502117947</v>
      </c>
      <c r="O292" s="68">
        <f>VLOOKUP(A292,'Ensino-2.oQuadrimestre-2019-202'!$A$1:$H$645,3,FALSE)</f>
        <v>147212353.46000001</v>
      </c>
      <c r="P292" s="68">
        <f>VLOOKUP(A292,'Ensino-2.oQuadrimestre-2019-202'!$A$1:$H$645,4,FALSE)</f>
        <v>41115393.460000001</v>
      </c>
      <c r="Q292" s="68">
        <f>VLOOKUP(A292,'Ensino-2.oQuadrimestre-2019-202'!$A$1:$H$645,5,FALSE)</f>
        <v>33303769.690000001</v>
      </c>
      <c r="R292" s="69">
        <f t="shared" si="50"/>
        <v>0.22622944954853383</v>
      </c>
      <c r="S292" s="68">
        <f>VLOOKUP(A292,'Ensino-2.oQuadrimestre-2019-202'!$A$1:$H$645,6,FALSE)</f>
        <v>143531797.03</v>
      </c>
      <c r="T292" s="68">
        <f>VLOOKUP(A292,'Ensino-2.oQuadrimestre-2019-202'!$A$1:$H$645,7,FALSE)</f>
        <v>43386914.990000002</v>
      </c>
      <c r="U292" s="68">
        <f>VLOOKUP(A292,'Ensino-2.oQuadrimestre-2019-202'!$A$1:$H$645,8,FALSE)</f>
        <v>32405329.68</v>
      </c>
      <c r="V292" s="69">
        <f t="shared" si="51"/>
        <v>0.22577108592339903</v>
      </c>
      <c r="W292" s="70">
        <f t="shared" si="42"/>
        <v>8.4952945258250807</v>
      </c>
      <c r="X292" s="71">
        <f t="shared" si="43"/>
        <v>-2.5001681879911484</v>
      </c>
      <c r="Y292" s="71">
        <f t="shared" si="44"/>
        <v>14.905980816442712</v>
      </c>
      <c r="Z292" s="72">
        <f t="shared" si="44"/>
        <v>-8.6150354101712399</v>
      </c>
      <c r="AA292" s="70">
        <f t="shared" si="45"/>
        <v>-2.5001681879911484</v>
      </c>
      <c r="AB292" s="70">
        <f t="shared" si="46"/>
        <v>5.5247471539093995</v>
      </c>
      <c r="AC292" s="70">
        <f t="shared" si="47"/>
        <v>-2.6977126564437324</v>
      </c>
    </row>
    <row r="293" spans="1:29" ht="15.75" thickBot="1" x14ac:dyDescent="0.3">
      <c r="A293" s="61">
        <f>VLOOKUP(B293,cod_ibge!$C$2:$D$646,2,FALSE)</f>
        <v>3525102</v>
      </c>
      <c r="B293" s="62" t="s">
        <v>293</v>
      </c>
      <c r="C293" s="63">
        <f>VLOOKUP(A293,'[1]2019completo'!$C$3:$F$646,3,FALSE)</f>
        <v>44380</v>
      </c>
      <c r="D293" s="64" t="str">
        <f>VLOOKUP(A293,'[1]2019completo'!$C$3:$F$646,4,FALSE)</f>
        <v>Médio</v>
      </c>
      <c r="E293" s="65">
        <f>VLOOKUP(A293,'RCL 2019'!$A$1:$E$645,5,FALSE)</f>
        <v>134209624.47</v>
      </c>
      <c r="F293" s="65">
        <f>VLOOKUP(A293,'RCL 2020'!$A$1:$E$645,5,FALSE)</f>
        <v>144272488.12</v>
      </c>
      <c r="G293" s="66">
        <f>VLOOKUP(A293,'Saude-2.oQuadrimestre-2019-2020'!$A$1:$H$645,3,FALSE)</f>
        <v>60881335.509999998</v>
      </c>
      <c r="H293" s="66">
        <f>VLOOKUP(A293,'Saude-2.oQuadrimestre-2019-2020'!$A$1:$H$645,4,FALSE)</f>
        <v>20517102.129999999</v>
      </c>
      <c r="I293" s="66">
        <f>VLOOKUP(A293,'Saude-2.oQuadrimestre-2019-2020'!$A$1:$H$645,5,FALSE)</f>
        <v>17981438.370000001</v>
      </c>
      <c r="J293" s="67">
        <f t="shared" si="48"/>
        <v>0.29535223265669786</v>
      </c>
      <c r="K293" s="66">
        <f>VLOOKUP(A293,'Saude-2.oQuadrimestre-2019-2020'!$A$1:$H$645,6,FALSE)</f>
        <v>57461082.340000004</v>
      </c>
      <c r="L293" s="66">
        <f>VLOOKUP(A293,'Saude-2.oQuadrimestre-2019-2020'!$A$1:$H$645,7,FALSE)</f>
        <v>21357902.149999999</v>
      </c>
      <c r="M293" s="66">
        <f>VLOOKUP(A293,'Saude-2.oQuadrimestre-2019-2020'!$A$1:$H$645,8,FALSE)</f>
        <v>16444551.289999999</v>
      </c>
      <c r="N293" s="67">
        <f t="shared" si="49"/>
        <v>0.28618589522377585</v>
      </c>
      <c r="O293" s="68">
        <f>VLOOKUP(A293,'Ensino-2.oQuadrimestre-2019-202'!$A$1:$H$645,3,FALSE)</f>
        <v>61944438.259999998</v>
      </c>
      <c r="P293" s="68">
        <f>VLOOKUP(A293,'Ensino-2.oQuadrimestre-2019-202'!$A$1:$H$645,4,FALSE)</f>
        <v>17333091.32</v>
      </c>
      <c r="Q293" s="68">
        <f>VLOOKUP(A293,'Ensino-2.oQuadrimestre-2019-202'!$A$1:$H$645,5,FALSE)</f>
        <v>15917918.41</v>
      </c>
      <c r="R293" s="69">
        <f t="shared" si="50"/>
        <v>0.25697090581704146</v>
      </c>
      <c r="S293" s="68">
        <f>VLOOKUP(A293,'Ensino-2.oQuadrimestre-2019-202'!$A$1:$H$645,6,FALSE)</f>
        <v>58654274.68</v>
      </c>
      <c r="T293" s="68">
        <f>VLOOKUP(A293,'Ensino-2.oQuadrimestre-2019-202'!$A$1:$H$645,7,FALSE)</f>
        <v>16974216.609999999</v>
      </c>
      <c r="U293" s="68">
        <f>VLOOKUP(A293,'Ensino-2.oQuadrimestre-2019-202'!$A$1:$H$645,8,FALSE)</f>
        <v>15287813.51</v>
      </c>
      <c r="V293" s="69">
        <f t="shared" si="51"/>
        <v>0.26064278508950439</v>
      </c>
      <c r="W293" s="70">
        <f t="shared" si="42"/>
        <v>7.4978703574640928</v>
      </c>
      <c r="X293" s="71">
        <f t="shared" si="43"/>
        <v>-5.6179010222898356</v>
      </c>
      <c r="Y293" s="71">
        <f t="shared" si="44"/>
        <v>4.0980447173901142</v>
      </c>
      <c r="Z293" s="72">
        <f t="shared" si="44"/>
        <v>-8.5470753138643474</v>
      </c>
      <c r="AA293" s="70">
        <f t="shared" si="45"/>
        <v>-5.3114753679582378</v>
      </c>
      <c r="AB293" s="70">
        <f t="shared" si="46"/>
        <v>-2.0704599276293485</v>
      </c>
      <c r="AC293" s="70">
        <f t="shared" si="47"/>
        <v>-3.958462933219673</v>
      </c>
    </row>
    <row r="294" spans="1:29" ht="15.75" thickBot="1" x14ac:dyDescent="0.3">
      <c r="A294" s="61">
        <f>VLOOKUP(B294,cod_ibge!$C$2:$D$646,2,FALSE)</f>
        <v>3525201</v>
      </c>
      <c r="B294" s="62" t="s">
        <v>294</v>
      </c>
      <c r="C294" s="63">
        <f>VLOOKUP(A294,'[1]2019completo'!$C$3:$F$646,3,FALSE)</f>
        <v>30044</v>
      </c>
      <c r="D294" s="64" t="str">
        <f>VLOOKUP(A294,'[1]2019completo'!$C$3:$F$646,4,FALSE)</f>
        <v>Médio</v>
      </c>
      <c r="E294" s="65">
        <f>VLOOKUP(A294,'RCL 2019'!$A$1:$E$645,5,FALSE)</f>
        <v>118882053.92</v>
      </c>
      <c r="F294" s="65">
        <f>VLOOKUP(A294,'RCL 2020'!$A$1:$E$645,5,FALSE)</f>
        <v>133263875.84999999</v>
      </c>
      <c r="G294" s="66">
        <f>VLOOKUP(A294,'Saude-2.oQuadrimestre-2019-2020'!$A$1:$H$645,3,FALSE)</f>
        <v>64820058.549999997</v>
      </c>
      <c r="H294" s="66">
        <f>VLOOKUP(A294,'Saude-2.oQuadrimestre-2019-2020'!$A$1:$H$645,4,FALSE)</f>
        <v>27299788.420000002</v>
      </c>
      <c r="I294" s="66">
        <f>VLOOKUP(A294,'Saude-2.oQuadrimestre-2019-2020'!$A$1:$H$645,5,FALSE)</f>
        <v>23266258.699999999</v>
      </c>
      <c r="J294" s="67">
        <f t="shared" si="48"/>
        <v>0.35893609509860586</v>
      </c>
      <c r="K294" s="66">
        <f>VLOOKUP(A294,'Saude-2.oQuadrimestre-2019-2020'!$A$1:$H$645,6,FALSE)</f>
        <v>66449803.409999996</v>
      </c>
      <c r="L294" s="66">
        <f>VLOOKUP(A294,'Saude-2.oQuadrimestre-2019-2020'!$A$1:$H$645,7,FALSE)</f>
        <v>26601620.960000001</v>
      </c>
      <c r="M294" s="66">
        <f>VLOOKUP(A294,'Saude-2.oQuadrimestre-2019-2020'!$A$1:$H$645,8,FALSE)</f>
        <v>22443922.140000001</v>
      </c>
      <c r="N294" s="67">
        <f t="shared" si="49"/>
        <v>0.33775754010165254</v>
      </c>
      <c r="O294" s="68">
        <f>VLOOKUP(A294,'Ensino-2.oQuadrimestre-2019-202'!$A$1:$H$645,3,FALSE)</f>
        <v>65646916.25</v>
      </c>
      <c r="P294" s="68">
        <f>VLOOKUP(A294,'Ensino-2.oQuadrimestre-2019-202'!$A$1:$H$645,4,FALSE)</f>
        <v>18795314.079999998</v>
      </c>
      <c r="Q294" s="68">
        <f>VLOOKUP(A294,'Ensino-2.oQuadrimestre-2019-202'!$A$1:$H$645,5,FALSE)</f>
        <v>16990140.559999999</v>
      </c>
      <c r="R294" s="69">
        <f t="shared" si="50"/>
        <v>0.25881094696508306</v>
      </c>
      <c r="S294" s="68">
        <f>VLOOKUP(A294,'Ensino-2.oQuadrimestre-2019-202'!$A$1:$H$645,6,FALSE)</f>
        <v>67285038.040000007</v>
      </c>
      <c r="T294" s="68">
        <f>VLOOKUP(A294,'Ensino-2.oQuadrimestre-2019-202'!$A$1:$H$645,7,FALSE)</f>
        <v>20907878.27</v>
      </c>
      <c r="U294" s="68">
        <f>VLOOKUP(A294,'Ensino-2.oQuadrimestre-2019-202'!$A$1:$H$645,8,FALSE)</f>
        <v>18622230.620000001</v>
      </c>
      <c r="V294" s="69">
        <f t="shared" si="51"/>
        <v>0.27676629400029984</v>
      </c>
      <c r="W294" s="70">
        <f t="shared" si="42"/>
        <v>12.097555060478712</v>
      </c>
      <c r="X294" s="71">
        <f t="shared" si="43"/>
        <v>2.5142600862399243</v>
      </c>
      <c r="Y294" s="71">
        <f t="shared" si="44"/>
        <v>-2.5574097837641805</v>
      </c>
      <c r="Z294" s="72">
        <f t="shared" si="44"/>
        <v>-3.5344597969247147</v>
      </c>
      <c r="AA294" s="70">
        <f t="shared" si="45"/>
        <v>2.4953522321774049</v>
      </c>
      <c r="AB294" s="70">
        <f t="shared" si="46"/>
        <v>11.239845107180042</v>
      </c>
      <c r="AC294" s="70">
        <f t="shared" si="47"/>
        <v>9.606100986841998</v>
      </c>
    </row>
    <row r="295" spans="1:29" ht="15.75" thickBot="1" x14ac:dyDescent="0.3">
      <c r="A295" s="61">
        <f>VLOOKUP(B295,cod_ibge!$C$2:$D$646,2,FALSE)</f>
        <v>3525300</v>
      </c>
      <c r="B295" s="62" t="s">
        <v>295</v>
      </c>
      <c r="C295" s="63">
        <f>VLOOKUP(A295,'[1]2019completo'!$C$3:$F$646,3,FALSE)</f>
        <v>150252</v>
      </c>
      <c r="D295" s="64" t="str">
        <f>VLOOKUP(A295,'[1]2019completo'!$C$3:$F$646,4,FALSE)</f>
        <v>Médio</v>
      </c>
      <c r="E295" s="65">
        <f>VLOOKUP(A295,'RCL 2019'!$A$1:$E$645,5,FALSE)</f>
        <v>380872840.31</v>
      </c>
      <c r="F295" s="65">
        <f>VLOOKUP(A295,'RCL 2020'!$A$1:$E$645,5,FALSE)</f>
        <v>421152974.56999999</v>
      </c>
      <c r="G295" s="66">
        <f>VLOOKUP(A295,'Saude-2.oQuadrimestre-2019-2020'!$A$1:$H$645,3,FALSE)</f>
        <v>176612997.22999999</v>
      </c>
      <c r="H295" s="66">
        <f>VLOOKUP(A295,'Saude-2.oQuadrimestre-2019-2020'!$A$1:$H$645,4,FALSE)</f>
        <v>69754511</v>
      </c>
      <c r="I295" s="66">
        <f>VLOOKUP(A295,'Saude-2.oQuadrimestre-2019-2020'!$A$1:$H$645,5,FALSE)</f>
        <v>51951772.670000002</v>
      </c>
      <c r="J295" s="67">
        <f t="shared" si="48"/>
        <v>0.29415599918925628</v>
      </c>
      <c r="K295" s="66">
        <f>VLOOKUP(A295,'Saude-2.oQuadrimestre-2019-2020'!$A$1:$H$645,6,FALSE)</f>
        <v>175225029.25999999</v>
      </c>
      <c r="L295" s="66">
        <f>VLOOKUP(A295,'Saude-2.oQuadrimestre-2019-2020'!$A$1:$H$645,7,FALSE)</f>
        <v>73735018.150000006</v>
      </c>
      <c r="M295" s="66">
        <f>VLOOKUP(A295,'Saude-2.oQuadrimestre-2019-2020'!$A$1:$H$645,8,FALSE)</f>
        <v>53854384.939999998</v>
      </c>
      <c r="N295" s="67">
        <f t="shared" si="49"/>
        <v>0.30734413438214087</v>
      </c>
      <c r="O295" s="68">
        <f>VLOOKUP(A295,'Ensino-2.oQuadrimestre-2019-202'!$A$1:$H$645,3,FALSE)</f>
        <v>179421586.77000001</v>
      </c>
      <c r="P295" s="68">
        <f>VLOOKUP(A295,'Ensino-2.oQuadrimestre-2019-202'!$A$1:$H$645,4,FALSE)</f>
        <v>53798472.240000002</v>
      </c>
      <c r="Q295" s="68">
        <f>VLOOKUP(A295,'Ensino-2.oQuadrimestre-2019-202'!$A$1:$H$645,5,FALSE)</f>
        <v>47359065.409999996</v>
      </c>
      <c r="R295" s="69">
        <f t="shared" si="50"/>
        <v>0.26395411088805854</v>
      </c>
      <c r="S295" s="68">
        <f>VLOOKUP(A295,'Ensino-2.oQuadrimestre-2019-202'!$A$1:$H$645,6,FALSE)</f>
        <v>178060773.59</v>
      </c>
      <c r="T295" s="68">
        <f>VLOOKUP(A295,'Ensino-2.oQuadrimestre-2019-202'!$A$1:$H$645,7,FALSE)</f>
        <v>52476771.390000001</v>
      </c>
      <c r="U295" s="68">
        <f>VLOOKUP(A295,'Ensino-2.oQuadrimestre-2019-202'!$A$1:$H$645,8,FALSE)</f>
        <v>45564951.729999997</v>
      </c>
      <c r="V295" s="69">
        <f t="shared" si="51"/>
        <v>0.25589550585081222</v>
      </c>
      <c r="W295" s="70">
        <f t="shared" si="42"/>
        <v>10.57574339698656</v>
      </c>
      <c r="X295" s="71">
        <f t="shared" si="43"/>
        <v>-0.78588098937728379</v>
      </c>
      <c r="Y295" s="71">
        <f t="shared" si="44"/>
        <v>5.7064512286524467</v>
      </c>
      <c r="Z295" s="72">
        <f t="shared" si="44"/>
        <v>3.662266313962903</v>
      </c>
      <c r="AA295" s="70">
        <f t="shared" si="45"/>
        <v>-0.7584445130030143</v>
      </c>
      <c r="AB295" s="70">
        <f t="shared" si="46"/>
        <v>-2.4567627944967856</v>
      </c>
      <c r="AC295" s="70">
        <f t="shared" si="47"/>
        <v>-3.7883215482988981</v>
      </c>
    </row>
    <row r="296" spans="1:29" ht="15.75" thickBot="1" x14ac:dyDescent="0.3">
      <c r="A296" s="61">
        <f>VLOOKUP(B296,cod_ibge!$C$2:$D$646,2,FALSE)</f>
        <v>3525409</v>
      </c>
      <c r="B296" s="62" t="s">
        <v>296</v>
      </c>
      <c r="C296" s="63">
        <f>VLOOKUP(A296,'[1]2019completo'!$C$3:$F$646,3,FALSE)</f>
        <v>3159</v>
      </c>
      <c r="D296" s="64" t="str">
        <f>VLOOKUP(A296,'[1]2019completo'!$C$3:$F$646,4,FALSE)</f>
        <v>Muito Pequeno</v>
      </c>
      <c r="E296" s="65">
        <f>VLOOKUP(A296,'RCL 2019'!$A$1:$E$645,5,FALSE)</f>
        <v>17506792.460000001</v>
      </c>
      <c r="F296" s="65">
        <f>VLOOKUP(A296,'RCL 2020'!$A$1:$E$645,5,FALSE)</f>
        <v>18572690.850000001</v>
      </c>
      <c r="G296" s="66">
        <f>VLOOKUP(A296,'Saude-2.oQuadrimestre-2019-2020'!$A$1:$H$645,3,FALSE)</f>
        <v>9610371.7899999991</v>
      </c>
      <c r="H296" s="66">
        <f>VLOOKUP(A296,'Saude-2.oQuadrimestre-2019-2020'!$A$1:$H$645,4,FALSE)</f>
        <v>2251689.63</v>
      </c>
      <c r="I296" s="66">
        <f>VLOOKUP(A296,'Saude-2.oQuadrimestre-2019-2020'!$A$1:$H$645,5,FALSE)</f>
        <v>2077617.4</v>
      </c>
      <c r="J296" s="67">
        <f t="shared" si="48"/>
        <v>0.21618491411142379</v>
      </c>
      <c r="K296" s="66">
        <f>VLOOKUP(A296,'Saude-2.oQuadrimestre-2019-2020'!$A$1:$H$645,6,FALSE)</f>
        <v>8852360.4800000004</v>
      </c>
      <c r="L296" s="66">
        <f>VLOOKUP(A296,'Saude-2.oQuadrimestre-2019-2020'!$A$1:$H$645,7,FALSE)</f>
        <v>2305761.5699999998</v>
      </c>
      <c r="M296" s="66">
        <f>VLOOKUP(A296,'Saude-2.oQuadrimestre-2019-2020'!$A$1:$H$645,8,FALSE)</f>
        <v>2159781.34</v>
      </c>
      <c r="N296" s="67">
        <f t="shared" si="49"/>
        <v>0.24397801522876977</v>
      </c>
      <c r="O296" s="68">
        <f>VLOOKUP(A296,'Ensino-2.oQuadrimestre-2019-202'!$A$1:$H$645,3,FALSE)</f>
        <v>9964739.3699999992</v>
      </c>
      <c r="P296" s="68">
        <f>VLOOKUP(A296,'Ensino-2.oQuadrimestre-2019-202'!$A$1:$H$645,4,FALSE)</f>
        <v>2930183.6</v>
      </c>
      <c r="Q296" s="68">
        <f>VLOOKUP(A296,'Ensino-2.oQuadrimestre-2019-202'!$A$1:$H$645,5,FALSE)</f>
        <v>2855290.98</v>
      </c>
      <c r="R296" s="69">
        <f t="shared" si="50"/>
        <v>0.2865394541673798</v>
      </c>
      <c r="S296" s="68">
        <f>VLOOKUP(A296,'Ensino-2.oQuadrimestre-2019-202'!$A$1:$H$645,6,FALSE)</f>
        <v>9210318.1799999997</v>
      </c>
      <c r="T296" s="68">
        <f>VLOOKUP(A296,'Ensino-2.oQuadrimestre-2019-202'!$A$1:$H$645,7,FALSE)</f>
        <v>2601017.44</v>
      </c>
      <c r="U296" s="68">
        <f>VLOOKUP(A296,'Ensino-2.oQuadrimestre-2019-202'!$A$1:$H$645,8,FALSE)</f>
        <v>2595397.15</v>
      </c>
      <c r="V296" s="69">
        <f t="shared" si="51"/>
        <v>0.2817923441163897</v>
      </c>
      <c r="W296" s="70">
        <f t="shared" si="42"/>
        <v>6.0884847549052425</v>
      </c>
      <c r="X296" s="71">
        <f t="shared" si="43"/>
        <v>-7.8874296079652364</v>
      </c>
      <c r="Y296" s="71">
        <f t="shared" si="44"/>
        <v>2.4013940145027868</v>
      </c>
      <c r="Z296" s="72">
        <f t="shared" si="44"/>
        <v>3.9547194781868864</v>
      </c>
      <c r="AA296" s="70">
        <f t="shared" si="45"/>
        <v>-7.5709073964470335</v>
      </c>
      <c r="AB296" s="70">
        <f t="shared" si="46"/>
        <v>-11.233636008337502</v>
      </c>
      <c r="AC296" s="70">
        <f t="shared" si="47"/>
        <v>-9.1021836940766043</v>
      </c>
    </row>
    <row r="297" spans="1:29" ht="15.75" thickBot="1" x14ac:dyDescent="0.3">
      <c r="A297" s="61">
        <f>VLOOKUP(B297,cod_ibge!$C$2:$D$646,2,FALSE)</f>
        <v>3525508</v>
      </c>
      <c r="B297" s="62" t="s">
        <v>297</v>
      </c>
      <c r="C297" s="63">
        <f>VLOOKUP(A297,'[1]2019completo'!$C$3:$F$646,3,FALSE)</f>
        <v>13220</v>
      </c>
      <c r="D297" s="64" t="str">
        <f>VLOOKUP(A297,'[1]2019completo'!$C$3:$F$646,4,FALSE)</f>
        <v>Pequeno</v>
      </c>
      <c r="E297" s="65">
        <f>VLOOKUP(A297,'RCL 2019'!$A$1:$E$645,5,FALSE)</f>
        <v>35968258</v>
      </c>
      <c r="F297" s="65">
        <f>VLOOKUP(A297,'RCL 2020'!$A$1:$E$645,5,FALSE)</f>
        <v>41837130.950000003</v>
      </c>
      <c r="G297" s="66">
        <f>VLOOKUP(A297,'Saude-2.oQuadrimestre-2019-2020'!$A$1:$H$645,3,FALSE)</f>
        <v>17250194.84</v>
      </c>
      <c r="H297" s="66">
        <f>VLOOKUP(A297,'Saude-2.oQuadrimestre-2019-2020'!$A$1:$H$645,4,FALSE)</f>
        <v>5738959.6699999999</v>
      </c>
      <c r="I297" s="66">
        <f>VLOOKUP(A297,'Saude-2.oQuadrimestre-2019-2020'!$A$1:$H$645,5,FALSE)</f>
        <v>5531940.3099999996</v>
      </c>
      <c r="J297" s="67">
        <f t="shared" si="48"/>
        <v>0.32068856968342507</v>
      </c>
      <c r="K297" s="66">
        <f>VLOOKUP(A297,'Saude-2.oQuadrimestre-2019-2020'!$A$1:$H$645,6,FALSE)</f>
        <v>16910335.559999999</v>
      </c>
      <c r="L297" s="66">
        <f>VLOOKUP(A297,'Saude-2.oQuadrimestre-2019-2020'!$A$1:$H$645,7,FALSE)</f>
        <v>5319847.1900000004</v>
      </c>
      <c r="M297" s="66">
        <f>VLOOKUP(A297,'Saude-2.oQuadrimestre-2019-2020'!$A$1:$H$645,8,FALSE)</f>
        <v>5307097.54</v>
      </c>
      <c r="N297" s="67">
        <f t="shared" si="49"/>
        <v>0.31383750613166428</v>
      </c>
      <c r="O297" s="68">
        <f>VLOOKUP(A297,'Ensino-2.oQuadrimestre-2019-202'!$A$1:$H$645,3,FALSE)</f>
        <v>17729432.41</v>
      </c>
      <c r="P297" s="68">
        <f>VLOOKUP(A297,'Ensino-2.oQuadrimestre-2019-202'!$A$1:$H$645,4,FALSE)</f>
        <v>4648549.6100000003</v>
      </c>
      <c r="Q297" s="68">
        <f>VLOOKUP(A297,'Ensino-2.oQuadrimestre-2019-202'!$A$1:$H$645,5,FALSE)</f>
        <v>4627481.8099999996</v>
      </c>
      <c r="R297" s="69">
        <f t="shared" si="50"/>
        <v>0.26100563757415851</v>
      </c>
      <c r="S297" s="68">
        <f>VLOOKUP(A297,'Ensino-2.oQuadrimestre-2019-202'!$A$1:$H$645,6,FALSE)</f>
        <v>17387612.5</v>
      </c>
      <c r="T297" s="68">
        <f>VLOOKUP(A297,'Ensino-2.oQuadrimestre-2019-202'!$A$1:$H$645,7,FALSE)</f>
        <v>4456987.71</v>
      </c>
      <c r="U297" s="68">
        <f>VLOOKUP(A297,'Ensino-2.oQuadrimestre-2019-202'!$A$1:$H$645,8,FALSE)</f>
        <v>4357162.53</v>
      </c>
      <c r="V297" s="69">
        <f t="shared" si="51"/>
        <v>0.25059004104214999</v>
      </c>
      <c r="W297" s="70">
        <f t="shared" si="42"/>
        <v>16.31681175663276</v>
      </c>
      <c r="X297" s="71">
        <f t="shared" si="43"/>
        <v>-1.9701764713516776</v>
      </c>
      <c r="Y297" s="71">
        <f t="shared" si="44"/>
        <v>-7.3029347494961501</v>
      </c>
      <c r="Z297" s="72">
        <f t="shared" si="44"/>
        <v>-4.0644467835915528</v>
      </c>
      <c r="AA297" s="70">
        <f t="shared" si="45"/>
        <v>-1.9279799944819562</v>
      </c>
      <c r="AB297" s="70">
        <f t="shared" si="46"/>
        <v>-4.1208961089263356</v>
      </c>
      <c r="AC297" s="70">
        <f t="shared" si="47"/>
        <v>-5.8416065389136422</v>
      </c>
    </row>
    <row r="298" spans="1:29" ht="15.75" thickBot="1" x14ac:dyDescent="0.3">
      <c r="A298" s="61">
        <f>VLOOKUP(B298,cod_ibge!$C$2:$D$646,2,FALSE)</f>
        <v>3525607</v>
      </c>
      <c r="B298" s="62" t="s">
        <v>298</v>
      </c>
      <c r="C298" s="63">
        <f>VLOOKUP(A298,'[1]2019completo'!$C$3:$F$646,3,FALSE)</f>
        <v>4523</v>
      </c>
      <c r="D298" s="64" t="str">
        <f>VLOOKUP(A298,'[1]2019completo'!$C$3:$F$646,4,FALSE)</f>
        <v>Muito Pequeno</v>
      </c>
      <c r="E298" s="65">
        <f>VLOOKUP(A298,'RCL 2019'!$A$1:$E$645,5,FALSE)</f>
        <v>19775309.559999999</v>
      </c>
      <c r="F298" s="65">
        <f>VLOOKUP(A298,'RCL 2020'!$A$1:$E$645,5,FALSE)</f>
        <v>21883685.399999999</v>
      </c>
      <c r="G298" s="66">
        <f>VLOOKUP(A298,'Saude-2.oQuadrimestre-2019-2020'!$A$1:$H$645,3,FALSE)</f>
        <v>12123822.49</v>
      </c>
      <c r="H298" s="66">
        <f>VLOOKUP(A298,'Saude-2.oQuadrimestre-2019-2020'!$A$1:$H$645,4,FALSE)</f>
        <v>2993554.78</v>
      </c>
      <c r="I298" s="66">
        <f>VLOOKUP(A298,'Saude-2.oQuadrimestre-2019-2020'!$A$1:$H$645,5,FALSE)</f>
        <v>2705643.24</v>
      </c>
      <c r="J298" s="67">
        <f t="shared" si="48"/>
        <v>0.22316750696669102</v>
      </c>
      <c r="K298" s="66">
        <f>VLOOKUP(A298,'Saude-2.oQuadrimestre-2019-2020'!$A$1:$H$645,6,FALSE)</f>
        <v>10794663.4</v>
      </c>
      <c r="L298" s="66">
        <f>VLOOKUP(A298,'Saude-2.oQuadrimestre-2019-2020'!$A$1:$H$645,7,FALSE)</f>
        <v>3162950.86</v>
      </c>
      <c r="M298" s="66">
        <f>VLOOKUP(A298,'Saude-2.oQuadrimestre-2019-2020'!$A$1:$H$645,8,FALSE)</f>
        <v>2812804.08</v>
      </c>
      <c r="N298" s="67">
        <f t="shared" si="49"/>
        <v>0.26057357934847697</v>
      </c>
      <c r="O298" s="68">
        <f>VLOOKUP(A298,'Ensino-2.oQuadrimestre-2019-202'!$A$1:$H$645,3,FALSE)</f>
        <v>12478190.07</v>
      </c>
      <c r="P298" s="68">
        <f>VLOOKUP(A298,'Ensino-2.oQuadrimestre-2019-202'!$A$1:$H$645,4,FALSE)</f>
        <v>3610108.84</v>
      </c>
      <c r="Q298" s="68">
        <f>VLOOKUP(A298,'Ensino-2.oQuadrimestre-2019-202'!$A$1:$H$645,5,FALSE)</f>
        <v>3543910.19</v>
      </c>
      <c r="R298" s="69">
        <f t="shared" si="50"/>
        <v>0.28400835138104286</v>
      </c>
      <c r="S298" s="68">
        <f>VLOOKUP(A298,'Ensino-2.oQuadrimestre-2019-202'!$A$1:$H$645,6,FALSE)</f>
        <v>11152621.1</v>
      </c>
      <c r="T298" s="68">
        <f>VLOOKUP(A298,'Ensino-2.oQuadrimestre-2019-202'!$A$1:$H$645,7,FALSE)</f>
        <v>3240069.75</v>
      </c>
      <c r="U298" s="68">
        <f>VLOOKUP(A298,'Ensino-2.oQuadrimestre-2019-202'!$A$1:$H$645,8,FALSE)</f>
        <v>3055385.01</v>
      </c>
      <c r="V298" s="69">
        <f t="shared" si="51"/>
        <v>0.27396115967752188</v>
      </c>
      <c r="W298" s="70">
        <f t="shared" si="42"/>
        <v>10.66165782944133</v>
      </c>
      <c r="X298" s="71">
        <f t="shared" si="43"/>
        <v>-10.963201507579972</v>
      </c>
      <c r="Y298" s="71">
        <f t="shared" si="44"/>
        <v>5.6586931741399464</v>
      </c>
      <c r="Z298" s="72">
        <f t="shared" si="44"/>
        <v>3.9606419063586458</v>
      </c>
      <c r="AA298" s="70">
        <f t="shared" si="45"/>
        <v>-10.623086862468353</v>
      </c>
      <c r="AB298" s="70">
        <f t="shared" si="46"/>
        <v>-10.250081269017913</v>
      </c>
      <c r="AC298" s="70">
        <f t="shared" si="47"/>
        <v>-13.7849198712341</v>
      </c>
    </row>
    <row r="299" spans="1:29" ht="15.75" thickBot="1" x14ac:dyDescent="0.3">
      <c r="A299" s="61">
        <f>VLOOKUP(B299,cod_ibge!$C$2:$D$646,2,FALSE)</f>
        <v>3525706</v>
      </c>
      <c r="B299" s="62" t="s">
        <v>299</v>
      </c>
      <c r="C299" s="63">
        <f>VLOOKUP(A299,'[1]2019completo'!$C$3:$F$646,3,FALSE)</f>
        <v>37015</v>
      </c>
      <c r="D299" s="64" t="str">
        <f>VLOOKUP(A299,'[1]2019completo'!$C$3:$F$646,4,FALSE)</f>
        <v>Médio</v>
      </c>
      <c r="E299" s="65">
        <f>VLOOKUP(A299,'RCL 2019'!$A$1:$E$645,5,FALSE)</f>
        <v>104406795.37</v>
      </c>
      <c r="F299" s="65">
        <f>VLOOKUP(A299,'RCL 2020'!$A$1:$E$645,5,FALSE)</f>
        <v>110438747.94</v>
      </c>
      <c r="G299" s="66">
        <f>VLOOKUP(A299,'Saude-2.oQuadrimestre-2019-2020'!$A$1:$H$645,3,FALSE)</f>
        <v>56583405.159999996</v>
      </c>
      <c r="H299" s="66">
        <f>VLOOKUP(A299,'Saude-2.oQuadrimestre-2019-2020'!$A$1:$H$645,4,FALSE)</f>
        <v>15536591.59</v>
      </c>
      <c r="I299" s="66">
        <f>VLOOKUP(A299,'Saude-2.oQuadrimestre-2019-2020'!$A$1:$H$645,5,FALSE)</f>
        <v>13808983.609999999</v>
      </c>
      <c r="J299" s="67">
        <f t="shared" si="48"/>
        <v>0.24404652867660678</v>
      </c>
      <c r="K299" s="66">
        <f>VLOOKUP(A299,'Saude-2.oQuadrimestre-2019-2020'!$A$1:$H$645,6,FALSE)</f>
        <v>52302768.340000004</v>
      </c>
      <c r="L299" s="66">
        <f>VLOOKUP(A299,'Saude-2.oQuadrimestre-2019-2020'!$A$1:$H$645,7,FALSE)</f>
        <v>15638681.939999999</v>
      </c>
      <c r="M299" s="66">
        <f>VLOOKUP(A299,'Saude-2.oQuadrimestre-2019-2020'!$A$1:$H$645,8,FALSE)</f>
        <v>12922363.050000001</v>
      </c>
      <c r="N299" s="67">
        <f t="shared" si="49"/>
        <v>0.24706843366295131</v>
      </c>
      <c r="O299" s="68">
        <f>VLOOKUP(A299,'Ensino-2.oQuadrimestre-2019-202'!$A$1:$H$645,3,FALSE)</f>
        <v>57528385.390000001</v>
      </c>
      <c r="P299" s="68">
        <f>VLOOKUP(A299,'Ensino-2.oQuadrimestre-2019-202'!$A$1:$H$645,4,FALSE)</f>
        <v>14751020.6</v>
      </c>
      <c r="Q299" s="68">
        <f>VLOOKUP(A299,'Ensino-2.oQuadrimestre-2019-202'!$A$1:$H$645,5,FALSE)</f>
        <v>14534828.289999999</v>
      </c>
      <c r="R299" s="69">
        <f t="shared" si="50"/>
        <v>0.25265489708192901</v>
      </c>
      <c r="S299" s="68">
        <f>VLOOKUP(A299,'Ensino-2.oQuadrimestre-2019-202'!$A$1:$H$645,6,FALSE)</f>
        <v>53257322.210000001</v>
      </c>
      <c r="T299" s="68">
        <f>VLOOKUP(A299,'Ensino-2.oQuadrimestre-2019-202'!$A$1:$H$645,7,FALSE)</f>
        <v>15328267.029999999</v>
      </c>
      <c r="U299" s="68">
        <f>VLOOKUP(A299,'Ensino-2.oQuadrimestre-2019-202'!$A$1:$H$645,8,FALSE)</f>
        <v>14918647.859999999</v>
      </c>
      <c r="V299" s="69">
        <f t="shared" si="51"/>
        <v>0.28012388233065838</v>
      </c>
      <c r="W299" s="70">
        <f t="shared" si="42"/>
        <v>5.7773563000605224</v>
      </c>
      <c r="X299" s="71">
        <f t="shared" si="43"/>
        <v>-7.5651806530478396</v>
      </c>
      <c r="Y299" s="71">
        <f t="shared" si="44"/>
        <v>0.65709618102923706</v>
      </c>
      <c r="Z299" s="72">
        <f t="shared" si="44"/>
        <v>-6.4206069399484118</v>
      </c>
      <c r="AA299" s="70">
        <f t="shared" si="45"/>
        <v>-7.4242709073883155</v>
      </c>
      <c r="AB299" s="70">
        <f t="shared" si="46"/>
        <v>3.9132643472818396</v>
      </c>
      <c r="AC299" s="70">
        <f t="shared" si="47"/>
        <v>2.6406887122572282</v>
      </c>
    </row>
    <row r="300" spans="1:29" ht="15.75" thickBot="1" x14ac:dyDescent="0.3">
      <c r="A300" s="61">
        <f>VLOOKUP(B300,cod_ibge!$C$2:$D$646,2,FALSE)</f>
        <v>3525805</v>
      </c>
      <c r="B300" s="62" t="s">
        <v>300</v>
      </c>
      <c r="C300" s="63">
        <f>VLOOKUP(A300,'[1]2019completo'!$C$3:$F$646,3,FALSE)</f>
        <v>4776</v>
      </c>
      <c r="D300" s="64" t="str">
        <f>VLOOKUP(A300,'[1]2019completo'!$C$3:$F$646,4,FALSE)</f>
        <v>Muito Pequeno</v>
      </c>
      <c r="E300" s="65">
        <f>VLOOKUP(A300,'RCL 2019'!$A$1:$E$645,5,FALSE)</f>
        <v>16836706.780000001</v>
      </c>
      <c r="F300" s="65">
        <f>VLOOKUP(A300,'RCL 2020'!$A$1:$E$645,5,FALSE)</f>
        <v>18678004.149999999</v>
      </c>
      <c r="G300" s="66">
        <f>VLOOKUP(A300,'Saude-2.oQuadrimestre-2019-2020'!$A$1:$H$645,3,FALSE)</f>
        <v>8937824.5199999996</v>
      </c>
      <c r="H300" s="66">
        <f>VLOOKUP(A300,'Saude-2.oQuadrimestre-2019-2020'!$A$1:$H$645,4,FALSE)</f>
        <v>2053581.94</v>
      </c>
      <c r="I300" s="66">
        <f>VLOOKUP(A300,'Saude-2.oQuadrimestre-2019-2020'!$A$1:$H$645,5,FALSE)</f>
        <v>2053581.94</v>
      </c>
      <c r="J300" s="67">
        <f t="shared" si="48"/>
        <v>0.22976306319336867</v>
      </c>
      <c r="K300" s="66">
        <f>VLOOKUP(A300,'Saude-2.oQuadrimestre-2019-2020'!$A$1:$H$645,6,FALSE)</f>
        <v>9421392.2699999996</v>
      </c>
      <c r="L300" s="66">
        <f>VLOOKUP(A300,'Saude-2.oQuadrimestre-2019-2020'!$A$1:$H$645,7,FALSE)</f>
        <v>2229033.08</v>
      </c>
      <c r="M300" s="66">
        <f>VLOOKUP(A300,'Saude-2.oQuadrimestre-2019-2020'!$A$1:$H$645,8,FALSE)</f>
        <v>2030952.25</v>
      </c>
      <c r="N300" s="67">
        <f t="shared" si="49"/>
        <v>0.21556816570169199</v>
      </c>
      <c r="O300" s="68">
        <f>VLOOKUP(A300,'Ensino-2.oQuadrimestre-2019-202'!$A$1:$H$645,3,FALSE)</f>
        <v>9288648.4299999997</v>
      </c>
      <c r="P300" s="68">
        <f>VLOOKUP(A300,'Ensino-2.oQuadrimestre-2019-202'!$A$1:$H$645,4,FALSE)</f>
        <v>2158087.2400000002</v>
      </c>
      <c r="Q300" s="68">
        <f>VLOOKUP(A300,'Ensino-2.oQuadrimestre-2019-202'!$A$1:$H$645,5,FALSE)</f>
        <v>2158087.2400000002</v>
      </c>
      <c r="R300" s="69">
        <f t="shared" si="50"/>
        <v>0.23233598044575796</v>
      </c>
      <c r="S300" s="68">
        <f>VLOOKUP(A300,'Ensino-2.oQuadrimestre-2019-202'!$A$1:$H$645,6,FALSE)</f>
        <v>9779349.9700000007</v>
      </c>
      <c r="T300" s="68">
        <f>VLOOKUP(A300,'Ensino-2.oQuadrimestre-2019-202'!$A$1:$H$645,7,FALSE)</f>
        <v>2168168.4</v>
      </c>
      <c r="U300" s="68">
        <f>VLOOKUP(A300,'Ensino-2.oQuadrimestre-2019-202'!$A$1:$H$645,8,FALSE)</f>
        <v>2030054.48</v>
      </c>
      <c r="V300" s="69">
        <f t="shared" si="51"/>
        <v>0.20758582996084349</v>
      </c>
      <c r="W300" s="70">
        <f t="shared" si="42"/>
        <v>10.936208571305874</v>
      </c>
      <c r="X300" s="71">
        <f t="shared" si="43"/>
        <v>5.4103518022526584</v>
      </c>
      <c r="Y300" s="71">
        <f t="shared" si="44"/>
        <v>8.5436639552839146</v>
      </c>
      <c r="Z300" s="72">
        <f t="shared" si="44"/>
        <v>-1.1019618725318525</v>
      </c>
      <c r="AA300" s="70">
        <f t="shared" si="45"/>
        <v>5.2828088359460175</v>
      </c>
      <c r="AB300" s="70">
        <f t="shared" si="46"/>
        <v>0.46713403485948424</v>
      </c>
      <c r="AC300" s="70">
        <f t="shared" si="47"/>
        <v>-5.9326962148203162</v>
      </c>
    </row>
    <row r="301" spans="1:29" ht="15.75" thickBot="1" x14ac:dyDescent="0.3">
      <c r="A301" s="61">
        <f>VLOOKUP(B301,cod_ibge!$C$2:$D$646,2,FALSE)</f>
        <v>3525854</v>
      </c>
      <c r="B301" s="62" t="s">
        <v>301</v>
      </c>
      <c r="C301" s="63">
        <f>VLOOKUP(A301,'[1]2019completo'!$C$3:$F$646,3,FALSE)</f>
        <v>3367</v>
      </c>
      <c r="D301" s="64" t="str">
        <f>VLOOKUP(A301,'[1]2019completo'!$C$3:$F$646,4,FALSE)</f>
        <v>Muito Pequeno</v>
      </c>
      <c r="E301" s="65">
        <f>VLOOKUP(A301,'RCL 2019'!$A$1:$E$645,5,FALSE)</f>
        <v>17425624.010000002</v>
      </c>
      <c r="F301" s="65">
        <f>VLOOKUP(A301,'RCL 2020'!$A$1:$E$645,5,FALSE)</f>
        <v>19383403.559999999</v>
      </c>
      <c r="G301" s="66">
        <f>VLOOKUP(A301,'Saude-2.oQuadrimestre-2019-2020'!$A$1:$H$645,3,FALSE)</f>
        <v>9820906.5099999998</v>
      </c>
      <c r="H301" s="66">
        <f>VLOOKUP(A301,'Saude-2.oQuadrimestre-2019-2020'!$A$1:$H$645,4,FALSE)</f>
        <v>2288859.86</v>
      </c>
      <c r="I301" s="66">
        <f>VLOOKUP(A301,'Saude-2.oQuadrimestre-2019-2020'!$A$1:$H$645,5,FALSE)</f>
        <v>2006573.96</v>
      </c>
      <c r="J301" s="67">
        <f t="shared" si="48"/>
        <v>0.20431657280891885</v>
      </c>
      <c r="K301" s="66">
        <f>VLOOKUP(A301,'Saude-2.oQuadrimestre-2019-2020'!$A$1:$H$645,6,FALSE)</f>
        <v>9589202.3699999992</v>
      </c>
      <c r="L301" s="66">
        <f>VLOOKUP(A301,'Saude-2.oQuadrimestre-2019-2020'!$A$1:$H$645,7,FALSE)</f>
        <v>2679939.73</v>
      </c>
      <c r="M301" s="66">
        <f>VLOOKUP(A301,'Saude-2.oQuadrimestre-2019-2020'!$A$1:$H$645,8,FALSE)</f>
        <v>2107956.48</v>
      </c>
      <c r="N301" s="67">
        <f t="shared" si="49"/>
        <v>0.21982605003673525</v>
      </c>
      <c r="O301" s="68">
        <f>VLOOKUP(A301,'Ensino-2.oQuadrimestre-2019-202'!$A$1:$H$645,3,FALSE)</f>
        <v>10175274.09</v>
      </c>
      <c r="P301" s="68">
        <f>VLOOKUP(A301,'Ensino-2.oQuadrimestre-2019-202'!$A$1:$H$645,4,FALSE)</f>
        <v>3112426.95</v>
      </c>
      <c r="Q301" s="68">
        <f>VLOOKUP(A301,'Ensino-2.oQuadrimestre-2019-202'!$A$1:$H$645,5,FALSE)</f>
        <v>2622172.61</v>
      </c>
      <c r="R301" s="69">
        <f t="shared" si="50"/>
        <v>0.25770043998883574</v>
      </c>
      <c r="S301" s="68">
        <f>VLOOKUP(A301,'Ensino-2.oQuadrimestre-2019-202'!$A$1:$H$645,6,FALSE)</f>
        <v>9947160.0700000003</v>
      </c>
      <c r="T301" s="68">
        <f>VLOOKUP(A301,'Ensino-2.oQuadrimestre-2019-202'!$A$1:$H$645,7,FALSE)</f>
        <v>3125889.27</v>
      </c>
      <c r="U301" s="68">
        <f>VLOOKUP(A301,'Ensino-2.oQuadrimestre-2019-202'!$A$1:$H$645,8,FALSE)</f>
        <v>2556290.36</v>
      </c>
      <c r="V301" s="69">
        <f t="shared" si="51"/>
        <v>0.25698695326212839</v>
      </c>
      <c r="W301" s="70">
        <f t="shared" si="42"/>
        <v>11.235061360651939</v>
      </c>
      <c r="X301" s="71">
        <f t="shared" si="43"/>
        <v>-2.359294834586513</v>
      </c>
      <c r="Y301" s="71">
        <f t="shared" si="44"/>
        <v>17.086230434396281</v>
      </c>
      <c r="Z301" s="72">
        <f t="shared" si="44"/>
        <v>5.0525184728301777</v>
      </c>
      <c r="AA301" s="70">
        <f t="shared" si="45"/>
        <v>-2.2418464405217762</v>
      </c>
      <c r="AB301" s="70">
        <f t="shared" si="46"/>
        <v>0.43253448888173368</v>
      </c>
      <c r="AC301" s="70">
        <f t="shared" si="47"/>
        <v>-2.5125062228454902</v>
      </c>
    </row>
    <row r="302" spans="1:29" ht="15.75" thickBot="1" x14ac:dyDescent="0.3">
      <c r="A302" s="61">
        <f>VLOOKUP(B302,cod_ibge!$C$2:$D$646,2,FALSE)</f>
        <v>3525904</v>
      </c>
      <c r="B302" s="62" t="s">
        <v>302</v>
      </c>
      <c r="C302" s="63">
        <f>VLOOKUP(A302,'[1]2019completo'!$C$3:$F$646,3,FALSE)</f>
        <v>418962</v>
      </c>
      <c r="D302" s="64" t="str">
        <f>VLOOKUP(A302,'[1]2019completo'!$C$3:$F$646,4,FALSE)</f>
        <v>Grande</v>
      </c>
      <c r="E302" s="65">
        <f>VLOOKUP(A302,'RCL 2019'!$A$1:$E$645,5,FALSE)</f>
        <v>1889963981.98</v>
      </c>
      <c r="F302" s="65">
        <f>VLOOKUP(A302,'RCL 2020'!$A$1:$E$645,5,FALSE)</f>
        <v>2012138501.1900001</v>
      </c>
      <c r="G302" s="66">
        <f>VLOOKUP(A302,'Saude-2.oQuadrimestre-2019-2020'!$A$1:$H$645,3,FALSE)</f>
        <v>1066745619.89</v>
      </c>
      <c r="H302" s="66">
        <f>VLOOKUP(A302,'Saude-2.oQuadrimestre-2019-2020'!$A$1:$H$645,4,FALSE)</f>
        <v>323923775.13999999</v>
      </c>
      <c r="I302" s="66">
        <f>VLOOKUP(A302,'Saude-2.oQuadrimestre-2019-2020'!$A$1:$H$645,5,FALSE)</f>
        <v>275824243.69999999</v>
      </c>
      <c r="J302" s="67">
        <f t="shared" si="48"/>
        <v>0.25856608975665846</v>
      </c>
      <c r="K302" s="66">
        <f>VLOOKUP(A302,'Saude-2.oQuadrimestre-2019-2020'!$A$1:$H$645,6,FALSE)</f>
        <v>1022473009.92</v>
      </c>
      <c r="L302" s="66">
        <f>VLOOKUP(A302,'Saude-2.oQuadrimestre-2019-2020'!$A$1:$H$645,7,FALSE)</f>
        <v>351207624.25999999</v>
      </c>
      <c r="M302" s="66">
        <f>VLOOKUP(A302,'Saude-2.oQuadrimestre-2019-2020'!$A$1:$H$645,8,FALSE)</f>
        <v>280327442.97000003</v>
      </c>
      <c r="N302" s="67">
        <f t="shared" si="49"/>
        <v>0.27416610536441771</v>
      </c>
      <c r="O302" s="68">
        <f>VLOOKUP(A302,'Ensino-2.oQuadrimestre-2019-202'!$A$1:$H$645,3,FALSE)</f>
        <v>1069672331.96</v>
      </c>
      <c r="P302" s="68">
        <f>VLOOKUP(A302,'Ensino-2.oQuadrimestre-2019-202'!$A$1:$H$645,4,FALSE)</f>
        <v>331764266.38999999</v>
      </c>
      <c r="Q302" s="68">
        <f>VLOOKUP(A302,'Ensino-2.oQuadrimestre-2019-202'!$A$1:$H$645,5,FALSE)</f>
        <v>291017414.92000002</v>
      </c>
      <c r="R302" s="69">
        <f t="shared" si="50"/>
        <v>0.27206220655138202</v>
      </c>
      <c r="S302" s="68">
        <f>VLOOKUP(A302,'Ensino-2.oQuadrimestre-2019-202'!$A$1:$H$645,6,FALSE)</f>
        <v>1025428073.49</v>
      </c>
      <c r="T302" s="68">
        <f>VLOOKUP(A302,'Ensino-2.oQuadrimestre-2019-202'!$A$1:$H$645,7,FALSE)</f>
        <v>326554306.41000003</v>
      </c>
      <c r="U302" s="68">
        <f>VLOOKUP(A302,'Ensino-2.oQuadrimestre-2019-202'!$A$1:$H$645,8,FALSE)</f>
        <v>288146858.61000001</v>
      </c>
      <c r="V302" s="69">
        <f t="shared" si="51"/>
        <v>0.28100153102821213</v>
      </c>
      <c r="W302" s="70">
        <f t="shared" si="42"/>
        <v>6.4643834684090242</v>
      </c>
      <c r="X302" s="71">
        <f t="shared" si="43"/>
        <v>-4.1502499887991391</v>
      </c>
      <c r="Y302" s="71">
        <f t="shared" si="44"/>
        <v>8.4229226793272307</v>
      </c>
      <c r="Z302" s="72">
        <f t="shared" si="44"/>
        <v>1.6326335965224079</v>
      </c>
      <c r="AA302" s="70">
        <f t="shared" si="45"/>
        <v>-4.1362440766257498</v>
      </c>
      <c r="AB302" s="70">
        <f t="shared" si="46"/>
        <v>-1.5703800884557824</v>
      </c>
      <c r="AC302" s="70">
        <f t="shared" si="47"/>
        <v>-0.98638643697289086</v>
      </c>
    </row>
    <row r="303" spans="1:29" ht="15.75" thickBot="1" x14ac:dyDescent="0.3">
      <c r="A303" s="61">
        <f>VLOOKUP(B303,cod_ibge!$C$2:$D$646,2,FALSE)</f>
        <v>3526001</v>
      </c>
      <c r="B303" s="62" t="s">
        <v>303</v>
      </c>
      <c r="C303" s="63">
        <f>VLOOKUP(A303,'[1]2019completo'!$C$3:$F$646,3,FALSE)</f>
        <v>20679</v>
      </c>
      <c r="D303" s="64" t="str">
        <f>VLOOKUP(A303,'[1]2019completo'!$C$3:$F$646,4,FALSE)</f>
        <v>Médio</v>
      </c>
      <c r="E303" s="65">
        <f>VLOOKUP(A303,'RCL 2019'!$A$1:$E$645,5,FALSE)</f>
        <v>67841989.159999996</v>
      </c>
      <c r="F303" s="65">
        <f>VLOOKUP(A303,'RCL 2020'!$A$1:$E$645,5,FALSE)</f>
        <v>74229601.890000001</v>
      </c>
      <c r="G303" s="66">
        <f>VLOOKUP(A303,'Saude-2.oQuadrimestre-2019-2020'!$A$1:$H$645,3,FALSE)</f>
        <v>35133740.240000002</v>
      </c>
      <c r="H303" s="66">
        <f>VLOOKUP(A303,'Saude-2.oQuadrimestre-2019-2020'!$A$1:$H$645,4,FALSE)</f>
        <v>13801215.380000001</v>
      </c>
      <c r="I303" s="66">
        <f>VLOOKUP(A303,'Saude-2.oQuadrimestre-2019-2020'!$A$1:$H$645,5,FALSE)</f>
        <v>9783404.2300000004</v>
      </c>
      <c r="J303" s="67">
        <f t="shared" si="48"/>
        <v>0.27846179094992934</v>
      </c>
      <c r="K303" s="66">
        <f>VLOOKUP(A303,'Saude-2.oQuadrimestre-2019-2020'!$A$1:$H$645,6,FALSE)</f>
        <v>32338381.140000001</v>
      </c>
      <c r="L303" s="66">
        <f>VLOOKUP(A303,'Saude-2.oQuadrimestre-2019-2020'!$A$1:$H$645,7,FALSE)</f>
        <v>14319243.9</v>
      </c>
      <c r="M303" s="66">
        <f>VLOOKUP(A303,'Saude-2.oQuadrimestre-2019-2020'!$A$1:$H$645,8,FALSE)</f>
        <v>9607884.7599999998</v>
      </c>
      <c r="N303" s="67">
        <f t="shared" si="49"/>
        <v>0.29710469174091747</v>
      </c>
      <c r="O303" s="68">
        <f>VLOOKUP(A303,'Ensino-2.oQuadrimestre-2019-202'!$A$1:$H$645,3,FALSE)</f>
        <v>35133740.240000002</v>
      </c>
      <c r="P303" s="68">
        <f>VLOOKUP(A303,'Ensino-2.oQuadrimestre-2019-202'!$A$1:$H$645,4,FALSE)</f>
        <v>9836204.2599999998</v>
      </c>
      <c r="Q303" s="68">
        <f>VLOOKUP(A303,'Ensino-2.oQuadrimestre-2019-202'!$A$1:$H$645,5,FALSE)</f>
        <v>8997796.4900000002</v>
      </c>
      <c r="R303" s="69">
        <f t="shared" si="50"/>
        <v>0.25610129831141482</v>
      </c>
      <c r="S303" s="68">
        <f>VLOOKUP(A303,'Ensino-2.oQuadrimestre-2019-202'!$A$1:$H$645,6,FALSE)</f>
        <v>32338381.140000001</v>
      </c>
      <c r="T303" s="68">
        <f>VLOOKUP(A303,'Ensino-2.oQuadrimestre-2019-202'!$A$1:$H$645,7,FALSE)</f>
        <v>10307172.050000001</v>
      </c>
      <c r="U303" s="68">
        <f>VLOOKUP(A303,'Ensino-2.oQuadrimestre-2019-202'!$A$1:$H$645,8,FALSE)</f>
        <v>9391159.9100000001</v>
      </c>
      <c r="V303" s="69">
        <f t="shared" si="51"/>
        <v>0.29040290759588716</v>
      </c>
      <c r="W303" s="70">
        <f t="shared" si="42"/>
        <v>9.415426654037697</v>
      </c>
      <c r="X303" s="71">
        <f t="shared" si="43"/>
        <v>-7.9563379273165635</v>
      </c>
      <c r="Y303" s="71">
        <f t="shared" si="44"/>
        <v>3.753499280582921</v>
      </c>
      <c r="Z303" s="72">
        <f t="shared" si="44"/>
        <v>-1.7940531319536479</v>
      </c>
      <c r="AA303" s="70">
        <f t="shared" si="45"/>
        <v>-7.9563379273165635</v>
      </c>
      <c r="AB303" s="70">
        <f t="shared" si="46"/>
        <v>4.7881050205031119</v>
      </c>
      <c r="AC303" s="70">
        <f t="shared" si="47"/>
        <v>4.3717750277768275</v>
      </c>
    </row>
    <row r="304" spans="1:29" ht="15.75" thickBot="1" x14ac:dyDescent="0.3">
      <c r="A304" s="61">
        <f>VLOOKUP(B304,cod_ibge!$C$2:$D$646,2,FALSE)</f>
        <v>3526100</v>
      </c>
      <c r="B304" s="62" t="s">
        <v>304</v>
      </c>
      <c r="C304" s="63">
        <f>VLOOKUP(A304,'[1]2019completo'!$C$3:$F$646,3,FALSE)</f>
        <v>18812</v>
      </c>
      <c r="D304" s="64" t="str">
        <f>VLOOKUP(A304,'[1]2019completo'!$C$3:$F$646,4,FALSE)</f>
        <v>Pequeno</v>
      </c>
      <c r="E304" s="65">
        <f>VLOOKUP(A304,'RCL 2019'!$A$1:$E$645,5,FALSE)</f>
        <v>52387794.43</v>
      </c>
      <c r="F304" s="65">
        <f>VLOOKUP(A304,'RCL 2020'!$A$1:$E$645,5,FALSE)</f>
        <v>63278885.329999998</v>
      </c>
      <c r="G304" s="66">
        <f>VLOOKUP(A304,'Saude-2.oQuadrimestre-2019-2020'!$A$1:$H$645,3,FALSE)</f>
        <v>22399605.059999999</v>
      </c>
      <c r="H304" s="66">
        <f>VLOOKUP(A304,'Saude-2.oQuadrimestre-2019-2020'!$A$1:$H$645,4,FALSE)</f>
        <v>6661183.6100000003</v>
      </c>
      <c r="I304" s="66">
        <f>VLOOKUP(A304,'Saude-2.oQuadrimestre-2019-2020'!$A$1:$H$645,5,FALSE)</f>
        <v>6206622.8300000001</v>
      </c>
      <c r="J304" s="67">
        <f t="shared" si="48"/>
        <v>0.27708626171643763</v>
      </c>
      <c r="K304" s="66">
        <f>VLOOKUP(A304,'Saude-2.oQuadrimestre-2019-2020'!$A$1:$H$645,6,FALSE)</f>
        <v>20965093.399999999</v>
      </c>
      <c r="L304" s="66">
        <f>VLOOKUP(A304,'Saude-2.oQuadrimestre-2019-2020'!$A$1:$H$645,7,FALSE)</f>
        <v>7578159.5700000003</v>
      </c>
      <c r="M304" s="66">
        <f>VLOOKUP(A304,'Saude-2.oQuadrimestre-2019-2020'!$A$1:$H$645,8,FALSE)</f>
        <v>6508655.8200000003</v>
      </c>
      <c r="N304" s="67">
        <f t="shared" si="49"/>
        <v>0.31045203070738531</v>
      </c>
      <c r="O304" s="68">
        <f>VLOOKUP(A304,'Ensino-2.oQuadrimestre-2019-202'!$A$1:$H$645,3,FALSE)</f>
        <v>23108340.170000002</v>
      </c>
      <c r="P304" s="68">
        <f>VLOOKUP(A304,'Ensino-2.oQuadrimestre-2019-202'!$A$1:$H$645,4,FALSE)</f>
        <v>5510483.7300000004</v>
      </c>
      <c r="Q304" s="68">
        <f>VLOOKUP(A304,'Ensino-2.oQuadrimestre-2019-202'!$A$1:$H$645,5,FALSE)</f>
        <v>5168619.7699999996</v>
      </c>
      <c r="R304" s="69">
        <f t="shared" si="50"/>
        <v>0.22366901871689035</v>
      </c>
      <c r="S304" s="68">
        <f>VLOOKUP(A304,'Ensino-2.oQuadrimestre-2019-202'!$A$1:$H$645,6,FALSE)</f>
        <v>21681008.800000001</v>
      </c>
      <c r="T304" s="68">
        <f>VLOOKUP(A304,'Ensino-2.oQuadrimestre-2019-202'!$A$1:$H$645,7,FALSE)</f>
        <v>4527795.28</v>
      </c>
      <c r="U304" s="68">
        <f>VLOOKUP(A304,'Ensino-2.oQuadrimestre-2019-202'!$A$1:$H$645,8,FALSE)</f>
        <v>4282289.1399999997</v>
      </c>
      <c r="V304" s="69">
        <f t="shared" si="51"/>
        <v>0.19751337124128651</v>
      </c>
      <c r="W304" s="70">
        <f t="shared" si="42"/>
        <v>20.789367100675626</v>
      </c>
      <c r="X304" s="71">
        <f t="shared" si="43"/>
        <v>-6.4041828244627101</v>
      </c>
      <c r="Y304" s="71">
        <f t="shared" si="44"/>
        <v>13.765961331908096</v>
      </c>
      <c r="Z304" s="72">
        <f t="shared" si="44"/>
        <v>4.866301663122008</v>
      </c>
      <c r="AA304" s="70">
        <f t="shared" si="45"/>
        <v>-6.1766936071549132</v>
      </c>
      <c r="AB304" s="70">
        <f t="shared" si="46"/>
        <v>-17.833070527911715</v>
      </c>
      <c r="AC304" s="70">
        <f t="shared" si="47"/>
        <v>-17.148303985224278</v>
      </c>
    </row>
    <row r="305" spans="1:29" ht="15.75" thickBot="1" x14ac:dyDescent="0.3">
      <c r="A305" s="61">
        <f>VLOOKUP(B305,cod_ibge!$C$2:$D$646,2,FALSE)</f>
        <v>3526209</v>
      </c>
      <c r="B305" s="62" t="s">
        <v>305</v>
      </c>
      <c r="C305" s="63">
        <f>VLOOKUP(A305,'[1]2019completo'!$C$3:$F$646,3,FALSE)</f>
        <v>31444</v>
      </c>
      <c r="D305" s="64" t="str">
        <f>VLOOKUP(A305,'[1]2019completo'!$C$3:$F$646,4,FALSE)</f>
        <v>Médio</v>
      </c>
      <c r="E305" s="65">
        <f>VLOOKUP(A305,'RCL 2019'!$A$1:$E$645,5,FALSE)</f>
        <v>78171594.569999993</v>
      </c>
      <c r="F305" s="65">
        <f>VLOOKUP(A305,'RCL 2020'!$A$1:$E$645,5,FALSE)</f>
        <v>74353661.739999995</v>
      </c>
      <c r="G305" s="66">
        <f>VLOOKUP(A305,'Saude-2.oQuadrimestre-2019-2020'!$A$1:$H$645,3,FALSE)</f>
        <v>32432530.32</v>
      </c>
      <c r="H305" s="66">
        <f>VLOOKUP(A305,'Saude-2.oQuadrimestre-2019-2020'!$A$1:$H$645,4,FALSE)</f>
        <v>11177182.75</v>
      </c>
      <c r="I305" s="66">
        <f>VLOOKUP(A305,'Saude-2.oQuadrimestre-2019-2020'!$A$1:$H$645,5,FALSE)</f>
        <v>10853842.869999999</v>
      </c>
      <c r="J305" s="67">
        <f t="shared" si="48"/>
        <v>0.33465914509010158</v>
      </c>
      <c r="K305" s="66">
        <f>VLOOKUP(A305,'Saude-2.oQuadrimestre-2019-2020'!$A$1:$H$645,6,FALSE)</f>
        <v>26928936.780000001</v>
      </c>
      <c r="L305" s="66">
        <f>VLOOKUP(A305,'Saude-2.oQuadrimestre-2019-2020'!$A$1:$H$645,7,FALSE)</f>
        <v>7961090.4500000002</v>
      </c>
      <c r="M305" s="66">
        <f>VLOOKUP(A305,'Saude-2.oQuadrimestre-2019-2020'!$A$1:$H$645,8,FALSE)</f>
        <v>7672704.8200000003</v>
      </c>
      <c r="N305" s="67">
        <f t="shared" si="49"/>
        <v>0.28492416476310656</v>
      </c>
      <c r="O305" s="68">
        <f>VLOOKUP(A305,'Ensino-2.oQuadrimestre-2019-202'!$A$1:$H$645,3,FALSE)</f>
        <v>33377510.550000001</v>
      </c>
      <c r="P305" s="68">
        <f>VLOOKUP(A305,'Ensino-2.oQuadrimestre-2019-202'!$A$1:$H$645,4,FALSE)</f>
        <v>8458961.1199999992</v>
      </c>
      <c r="Q305" s="68">
        <f>VLOOKUP(A305,'Ensino-2.oQuadrimestre-2019-202'!$A$1:$H$645,5,FALSE)</f>
        <v>8057966.8499999996</v>
      </c>
      <c r="R305" s="69">
        <f t="shared" si="50"/>
        <v>0.24141904885114326</v>
      </c>
      <c r="S305" s="68">
        <f>VLOOKUP(A305,'Ensino-2.oQuadrimestre-2019-202'!$A$1:$H$645,6,FALSE)</f>
        <v>27883490.649999999</v>
      </c>
      <c r="T305" s="68">
        <f>VLOOKUP(A305,'Ensino-2.oQuadrimestre-2019-202'!$A$1:$H$645,7,FALSE)</f>
        <v>5894930.6600000001</v>
      </c>
      <c r="U305" s="68">
        <f>VLOOKUP(A305,'Ensino-2.oQuadrimestre-2019-202'!$A$1:$H$645,8,FALSE)</f>
        <v>5352766.3600000003</v>
      </c>
      <c r="V305" s="69">
        <f t="shared" si="51"/>
        <v>0.19196901948859837</v>
      </c>
      <c r="W305" s="70">
        <f t="shared" si="42"/>
        <v>-4.8840411290077625</v>
      </c>
      <c r="X305" s="71">
        <f t="shared" si="43"/>
        <v>-16.969362198071011</v>
      </c>
      <c r="Y305" s="70">
        <f t="shared" si="44"/>
        <v>-28.773729229756039</v>
      </c>
      <c r="Z305" s="72">
        <f t="shared" si="44"/>
        <v>-29.308864041073029</v>
      </c>
      <c r="AA305" s="70">
        <f t="shared" si="45"/>
        <v>-16.460244666149919</v>
      </c>
      <c r="AB305" s="70">
        <f t="shared" si="46"/>
        <v>-30.311410865073217</v>
      </c>
      <c r="AC305" s="70">
        <f t="shared" si="47"/>
        <v>-33.571750050076211</v>
      </c>
    </row>
    <row r="306" spans="1:29" ht="15.75" thickBot="1" x14ac:dyDescent="0.3">
      <c r="A306" s="61">
        <f>VLOOKUP(B306,cod_ibge!$C$2:$D$646,2,FALSE)</f>
        <v>3526308</v>
      </c>
      <c r="B306" s="62" t="s">
        <v>306</v>
      </c>
      <c r="C306" s="63">
        <f>VLOOKUP(A306,'[1]2019completo'!$C$3:$F$646,3,FALSE)</f>
        <v>4896</v>
      </c>
      <c r="D306" s="64" t="str">
        <f>VLOOKUP(A306,'[1]2019completo'!$C$3:$F$646,4,FALSE)</f>
        <v>Muito Pequeno</v>
      </c>
      <c r="E306" s="65">
        <f>VLOOKUP(A306,'RCL 2019'!$A$1:$E$645,5,FALSE)</f>
        <v>17328527.27</v>
      </c>
      <c r="F306" s="65">
        <f>VLOOKUP(A306,'RCL 2020'!$A$1:$E$645,5,FALSE)</f>
        <v>20524173.32</v>
      </c>
      <c r="G306" s="66">
        <f>VLOOKUP(A306,'Saude-2.oQuadrimestre-2019-2020'!$A$1:$H$645,3,FALSE)</f>
        <v>8916809.8300000001</v>
      </c>
      <c r="H306" s="66">
        <f>VLOOKUP(A306,'Saude-2.oQuadrimestre-2019-2020'!$A$1:$H$645,4,FALSE)</f>
        <v>2936897.21</v>
      </c>
      <c r="I306" s="66">
        <f>VLOOKUP(A306,'Saude-2.oQuadrimestre-2019-2020'!$A$1:$H$645,5,FALSE)</f>
        <v>2828300.44</v>
      </c>
      <c r="J306" s="67">
        <f t="shared" si="48"/>
        <v>0.3171874800429606</v>
      </c>
      <c r="K306" s="66">
        <f>VLOOKUP(A306,'Saude-2.oQuadrimestre-2019-2020'!$A$1:$H$645,6,FALSE)</f>
        <v>8463507.1899999995</v>
      </c>
      <c r="L306" s="66">
        <f>VLOOKUP(A306,'Saude-2.oQuadrimestre-2019-2020'!$A$1:$H$645,7,FALSE)</f>
        <v>3023793.41</v>
      </c>
      <c r="M306" s="66">
        <f>VLOOKUP(A306,'Saude-2.oQuadrimestre-2019-2020'!$A$1:$H$645,8,FALSE)</f>
        <v>2011252.32</v>
      </c>
      <c r="N306" s="67">
        <f t="shared" si="49"/>
        <v>0.23763816522497694</v>
      </c>
      <c r="O306" s="68">
        <f>VLOOKUP(A306,'Ensino-2.oQuadrimestre-2019-202'!$A$1:$H$645,3,FALSE)</f>
        <v>9271177.4100000001</v>
      </c>
      <c r="P306" s="68">
        <f>VLOOKUP(A306,'Ensino-2.oQuadrimestre-2019-202'!$A$1:$H$645,4,FALSE)</f>
        <v>2541320.5499999998</v>
      </c>
      <c r="Q306" s="68">
        <f>VLOOKUP(A306,'Ensino-2.oQuadrimestre-2019-202'!$A$1:$H$645,5,FALSE)</f>
        <v>2455117.65</v>
      </c>
      <c r="R306" s="69">
        <f t="shared" si="50"/>
        <v>0.26481185090384329</v>
      </c>
      <c r="S306" s="68">
        <f>VLOOKUP(A306,'Ensino-2.oQuadrimestre-2019-202'!$A$1:$H$645,6,FALSE)</f>
        <v>8821464.8900000006</v>
      </c>
      <c r="T306" s="68">
        <f>VLOOKUP(A306,'Ensino-2.oQuadrimestre-2019-202'!$A$1:$H$645,7,FALSE)</f>
        <v>2257134.63</v>
      </c>
      <c r="U306" s="68">
        <f>VLOOKUP(A306,'Ensino-2.oQuadrimestre-2019-202'!$A$1:$H$645,8,FALSE)</f>
        <v>2093895.25</v>
      </c>
      <c r="V306" s="69">
        <f t="shared" si="51"/>
        <v>0.23736366647830073</v>
      </c>
      <c r="W306" s="70">
        <f t="shared" si="42"/>
        <v>18.441532856242553</v>
      </c>
      <c r="X306" s="71">
        <f t="shared" si="43"/>
        <v>-5.0836863030867239</v>
      </c>
      <c r="Y306" s="71">
        <f t="shared" si="44"/>
        <v>2.9587756665137146</v>
      </c>
      <c r="Z306" s="72">
        <f t="shared" si="44"/>
        <v>-28.888307212510984</v>
      </c>
      <c r="AA306" s="70">
        <f t="shared" si="45"/>
        <v>-4.8506516498641732</v>
      </c>
      <c r="AB306" s="70">
        <f t="shared" si="46"/>
        <v>-11.182608191634854</v>
      </c>
      <c r="AC306" s="70">
        <f t="shared" si="47"/>
        <v>-14.713038293704578</v>
      </c>
    </row>
    <row r="307" spans="1:29" ht="15.75" thickBot="1" x14ac:dyDescent="0.3">
      <c r="A307" s="61">
        <f>VLOOKUP(B307,cod_ibge!$C$2:$D$646,2,FALSE)</f>
        <v>3526407</v>
      </c>
      <c r="B307" s="62" t="s">
        <v>307</v>
      </c>
      <c r="C307" s="63">
        <f>VLOOKUP(A307,'[1]2019completo'!$C$3:$F$646,3,FALSE)</f>
        <v>28516</v>
      </c>
      <c r="D307" s="64" t="str">
        <f>VLOOKUP(A307,'[1]2019completo'!$C$3:$F$646,4,FALSE)</f>
        <v>Médio</v>
      </c>
      <c r="E307" s="65">
        <f>VLOOKUP(A307,'RCL 2019'!$A$1:$E$645,5,FALSE)</f>
        <v>85582894.609999999</v>
      </c>
      <c r="F307" s="65">
        <f>VLOOKUP(A307,'RCL 2020'!$A$1:$E$645,5,FALSE)</f>
        <v>96627885.620000005</v>
      </c>
      <c r="G307" s="66">
        <f>VLOOKUP(A307,'Saude-2.oQuadrimestre-2019-2020'!$A$1:$H$645,3,FALSE)</f>
        <v>41781419.649999999</v>
      </c>
      <c r="H307" s="66">
        <f>VLOOKUP(A307,'Saude-2.oQuadrimestre-2019-2020'!$A$1:$H$645,4,FALSE)</f>
        <v>15736106.35</v>
      </c>
      <c r="I307" s="66">
        <f>VLOOKUP(A307,'Saude-2.oQuadrimestre-2019-2020'!$A$1:$H$645,5,FALSE)</f>
        <v>12819896.49</v>
      </c>
      <c r="J307" s="67">
        <f t="shared" si="48"/>
        <v>0.30683247714872708</v>
      </c>
      <c r="K307" s="66">
        <f>VLOOKUP(A307,'Saude-2.oQuadrimestre-2019-2020'!$A$1:$H$645,6,FALSE)</f>
        <v>40678003.039999999</v>
      </c>
      <c r="L307" s="66">
        <f>VLOOKUP(A307,'Saude-2.oQuadrimestre-2019-2020'!$A$1:$H$645,7,FALSE)</f>
        <v>15163822.77</v>
      </c>
      <c r="M307" s="66">
        <f>VLOOKUP(A307,'Saude-2.oQuadrimestre-2019-2020'!$A$1:$H$645,8,FALSE)</f>
        <v>12228995.92</v>
      </c>
      <c r="N307" s="67">
        <f t="shared" si="49"/>
        <v>0.30062921004196869</v>
      </c>
      <c r="O307" s="68">
        <f>VLOOKUP(A307,'Ensino-2.oQuadrimestre-2019-202'!$A$1:$H$645,3,FALSE)</f>
        <v>42608277.350000001</v>
      </c>
      <c r="P307" s="68">
        <f>VLOOKUP(A307,'Ensino-2.oQuadrimestre-2019-202'!$A$1:$H$645,4,FALSE)</f>
        <v>11768896.27</v>
      </c>
      <c r="Q307" s="68">
        <f>VLOOKUP(A307,'Ensino-2.oQuadrimestre-2019-202'!$A$1:$H$645,5,FALSE)</f>
        <v>11706527.76</v>
      </c>
      <c r="R307" s="69">
        <f t="shared" si="50"/>
        <v>0.27474773654513868</v>
      </c>
      <c r="S307" s="68">
        <f>VLOOKUP(A307,'Ensino-2.oQuadrimestre-2019-202'!$A$1:$H$645,6,FALSE)</f>
        <v>41513237.670000002</v>
      </c>
      <c r="T307" s="68">
        <f>VLOOKUP(A307,'Ensino-2.oQuadrimestre-2019-202'!$A$1:$H$645,7,FALSE)</f>
        <v>11710589.390000001</v>
      </c>
      <c r="U307" s="68">
        <f>VLOOKUP(A307,'Ensino-2.oQuadrimestre-2019-202'!$A$1:$H$645,8,FALSE)</f>
        <v>10952422.439999999</v>
      </c>
      <c r="V307" s="69">
        <f t="shared" si="51"/>
        <v>0.26382963735721554</v>
      </c>
      <c r="W307" s="70">
        <f t="shared" si="42"/>
        <v>12.905605799303549</v>
      </c>
      <c r="X307" s="71">
        <f t="shared" si="43"/>
        <v>-2.640926563154729</v>
      </c>
      <c r="Y307" s="71">
        <f t="shared" si="44"/>
        <v>-3.6367546537330062</v>
      </c>
      <c r="Z307" s="72">
        <f t="shared" si="44"/>
        <v>-4.6092460298796087</v>
      </c>
      <c r="AA307" s="70">
        <f t="shared" si="45"/>
        <v>-2.5700163163249772</v>
      </c>
      <c r="AB307" s="70">
        <f t="shared" si="46"/>
        <v>-0.49543201556316341</v>
      </c>
      <c r="AC307" s="70">
        <f t="shared" si="47"/>
        <v>-6.4417505810450528</v>
      </c>
    </row>
    <row r="308" spans="1:29" ht="15.75" thickBot="1" x14ac:dyDescent="0.3">
      <c r="A308" s="61">
        <f>VLOOKUP(B308,cod_ibge!$C$2:$D$646,2,FALSE)</f>
        <v>3526506</v>
      </c>
      <c r="B308" s="62" t="s">
        <v>308</v>
      </c>
      <c r="C308" s="63">
        <f>VLOOKUP(A308,'[1]2019completo'!$C$3:$F$646,3,FALSE)</f>
        <v>11980</v>
      </c>
      <c r="D308" s="64" t="str">
        <f>VLOOKUP(A308,'[1]2019completo'!$C$3:$F$646,4,FALSE)</f>
        <v>Pequeno</v>
      </c>
      <c r="E308" s="65">
        <f>VLOOKUP(A308,'RCL 2019'!$A$1:$E$645,5,FALSE)</f>
        <v>28261668.460000001</v>
      </c>
      <c r="F308" s="65">
        <f>VLOOKUP(A308,'RCL 2020'!$A$1:$E$645,5,FALSE)</f>
        <v>30868890.5</v>
      </c>
      <c r="G308" s="66">
        <f>VLOOKUP(A308,'Saude-2.oQuadrimestre-2019-2020'!$A$1:$H$645,3,FALSE)</f>
        <v>15821387.539999999</v>
      </c>
      <c r="H308" s="66">
        <f>VLOOKUP(A308,'Saude-2.oQuadrimestre-2019-2020'!$A$1:$H$645,4,FALSE)</f>
        <v>3039447.53</v>
      </c>
      <c r="I308" s="66">
        <f>VLOOKUP(A308,'Saude-2.oQuadrimestre-2019-2020'!$A$1:$H$645,5,FALSE)</f>
        <v>2812021.82</v>
      </c>
      <c r="J308" s="67">
        <f t="shared" si="48"/>
        <v>0.17773547439442849</v>
      </c>
      <c r="K308" s="66">
        <f>VLOOKUP(A308,'Saude-2.oQuadrimestre-2019-2020'!$A$1:$H$645,6,FALSE)</f>
        <v>14579251.550000001</v>
      </c>
      <c r="L308" s="66">
        <f>VLOOKUP(A308,'Saude-2.oQuadrimestre-2019-2020'!$A$1:$H$645,7,FALSE)</f>
        <v>3562589.59</v>
      </c>
      <c r="M308" s="66">
        <f>VLOOKUP(A308,'Saude-2.oQuadrimestre-2019-2020'!$A$1:$H$645,8,FALSE)</f>
        <v>3286469.48</v>
      </c>
      <c r="N308" s="67">
        <f t="shared" si="49"/>
        <v>0.22542100112128183</v>
      </c>
      <c r="O308" s="68">
        <f>VLOOKUP(A308,'Ensino-2.oQuadrimestre-2019-202'!$A$1:$H$645,3,FALSE)</f>
        <v>16293877.65</v>
      </c>
      <c r="P308" s="68">
        <f>VLOOKUP(A308,'Ensino-2.oQuadrimestre-2019-202'!$A$1:$H$645,4,FALSE)</f>
        <v>4706773.29</v>
      </c>
      <c r="Q308" s="68">
        <f>VLOOKUP(A308,'Ensino-2.oQuadrimestre-2019-202'!$A$1:$H$645,5,FALSE)</f>
        <v>4472800.05</v>
      </c>
      <c r="R308" s="69">
        <f t="shared" si="50"/>
        <v>0.27450801743316144</v>
      </c>
      <c r="S308" s="68">
        <f>VLOOKUP(A308,'Ensino-2.oQuadrimestre-2019-202'!$A$1:$H$645,6,FALSE)</f>
        <v>15056528.49</v>
      </c>
      <c r="T308" s="68">
        <f>VLOOKUP(A308,'Ensino-2.oQuadrimestre-2019-202'!$A$1:$H$645,7,FALSE)</f>
        <v>4642492.7699999996</v>
      </c>
      <c r="U308" s="68">
        <f>VLOOKUP(A308,'Ensino-2.oQuadrimestre-2019-202'!$A$1:$H$645,8,FALSE)</f>
        <v>4420370.7699999996</v>
      </c>
      <c r="V308" s="69">
        <f t="shared" si="51"/>
        <v>0.29358499025428403</v>
      </c>
      <c r="W308" s="70">
        <f t="shared" si="42"/>
        <v>9.2252941247616604</v>
      </c>
      <c r="X308" s="71">
        <f t="shared" si="43"/>
        <v>-7.8509927581231498</v>
      </c>
      <c r="Y308" s="71">
        <f t="shared" si="44"/>
        <v>17.21174834691093</v>
      </c>
      <c r="Z308" s="72">
        <f t="shared" si="44"/>
        <v>16.872118723459984</v>
      </c>
      <c r="AA308" s="70">
        <f t="shared" si="45"/>
        <v>-7.5939514618854416</v>
      </c>
      <c r="AB308" s="70">
        <f t="shared" si="46"/>
        <v>-1.365702489571162</v>
      </c>
      <c r="AC308" s="70">
        <f t="shared" si="47"/>
        <v>-1.1721802766479639</v>
      </c>
    </row>
    <row r="309" spans="1:29" ht="15.75" thickBot="1" x14ac:dyDescent="0.3">
      <c r="A309" s="61">
        <f>VLOOKUP(B309,cod_ibge!$C$2:$D$646,2,FALSE)</f>
        <v>3526605</v>
      </c>
      <c r="B309" s="62" t="s">
        <v>309</v>
      </c>
      <c r="C309" s="63">
        <f>VLOOKUP(A309,'[1]2019completo'!$C$3:$F$646,3,FALSE)</f>
        <v>7260</v>
      </c>
      <c r="D309" s="64" t="str">
        <f>VLOOKUP(A309,'[1]2019completo'!$C$3:$F$646,4,FALSE)</f>
        <v>Pequeno</v>
      </c>
      <c r="E309" s="65">
        <f>VLOOKUP(A309,'RCL 2019'!$A$1:$E$645,5,FALSE)</f>
        <v>23463100.199999999</v>
      </c>
      <c r="F309" s="65">
        <f>VLOOKUP(A309,'RCL 2020'!$A$1:$E$645,5,FALSE)</f>
        <v>29019167.52</v>
      </c>
      <c r="G309" s="66">
        <f>VLOOKUP(A309,'Saude-2.oQuadrimestre-2019-2020'!$A$1:$H$645,3,FALSE)</f>
        <v>11786439.75</v>
      </c>
      <c r="H309" s="66">
        <f>VLOOKUP(A309,'Saude-2.oQuadrimestre-2019-2020'!$A$1:$H$645,4,FALSE)</f>
        <v>2783616.84</v>
      </c>
      <c r="I309" s="66">
        <f>VLOOKUP(A309,'Saude-2.oQuadrimestre-2019-2020'!$A$1:$H$645,5,FALSE)</f>
        <v>2734817.21</v>
      </c>
      <c r="J309" s="67">
        <f t="shared" si="48"/>
        <v>0.23203081405477002</v>
      </c>
      <c r="K309" s="66">
        <f>VLOOKUP(A309,'Saude-2.oQuadrimestre-2019-2020'!$A$1:$H$645,6,FALSE)</f>
        <v>11133106.75</v>
      </c>
      <c r="L309" s="66">
        <f>VLOOKUP(A309,'Saude-2.oQuadrimestre-2019-2020'!$A$1:$H$645,7,FALSE)</f>
        <v>3058396.48</v>
      </c>
      <c r="M309" s="66">
        <f>VLOOKUP(A309,'Saude-2.oQuadrimestre-2019-2020'!$A$1:$H$645,8,FALSE)</f>
        <v>3001314.12</v>
      </c>
      <c r="N309" s="67">
        <f t="shared" si="49"/>
        <v>0.2695845991057258</v>
      </c>
      <c r="O309" s="68">
        <f>VLOOKUP(A309,'Ensino-2.oQuadrimestre-2019-202'!$A$1:$H$645,3,FALSE)</f>
        <v>12140807.33</v>
      </c>
      <c r="P309" s="68">
        <f>VLOOKUP(A309,'Ensino-2.oQuadrimestre-2019-202'!$A$1:$H$645,4,FALSE)</f>
        <v>3417529.08</v>
      </c>
      <c r="Q309" s="68">
        <f>VLOOKUP(A309,'Ensino-2.oQuadrimestre-2019-202'!$A$1:$H$645,5,FALSE)</f>
        <v>3390890.91</v>
      </c>
      <c r="R309" s="69">
        <f t="shared" si="50"/>
        <v>0.27929698724574026</v>
      </c>
      <c r="S309" s="68">
        <f>VLOOKUP(A309,'Ensino-2.oQuadrimestre-2019-202'!$A$1:$H$645,6,FALSE)</f>
        <v>11491064.449999999</v>
      </c>
      <c r="T309" s="68">
        <f>VLOOKUP(A309,'Ensino-2.oQuadrimestre-2019-202'!$A$1:$H$645,7,FALSE)</f>
        <v>3594409.71</v>
      </c>
      <c r="U309" s="68">
        <f>VLOOKUP(A309,'Ensino-2.oQuadrimestre-2019-202'!$A$1:$H$645,8,FALSE)</f>
        <v>3539303.62</v>
      </c>
      <c r="V309" s="69">
        <f t="shared" si="51"/>
        <v>0.30800485328406635</v>
      </c>
      <c r="W309" s="70">
        <f t="shared" si="42"/>
        <v>23.680022131090762</v>
      </c>
      <c r="X309" s="71">
        <f t="shared" si="43"/>
        <v>-5.5430903127469007</v>
      </c>
      <c r="Y309" s="71">
        <f t="shared" si="44"/>
        <v>9.8713169158726668</v>
      </c>
      <c r="Z309" s="72">
        <f t="shared" si="44"/>
        <v>9.7445967878781978</v>
      </c>
      <c r="AA309" s="70">
        <f t="shared" si="45"/>
        <v>-5.3517271326304856</v>
      </c>
      <c r="AB309" s="70">
        <f t="shared" si="46"/>
        <v>5.1756876345292104</v>
      </c>
      <c r="AC309" s="70">
        <f t="shared" si="47"/>
        <v>4.3768057993938809</v>
      </c>
    </row>
    <row r="310" spans="1:29" ht="15.75" thickBot="1" x14ac:dyDescent="0.3">
      <c r="A310" s="61">
        <f>VLOOKUP(B310,cod_ibge!$C$2:$D$646,2,FALSE)</f>
        <v>3526704</v>
      </c>
      <c r="B310" s="62" t="s">
        <v>310</v>
      </c>
      <c r="C310" s="63">
        <f>VLOOKUP(A310,'[1]2019completo'!$C$3:$F$646,3,FALSE)</f>
        <v>103391</v>
      </c>
      <c r="D310" s="64" t="str">
        <f>VLOOKUP(A310,'[1]2019completo'!$C$3:$F$646,4,FALSE)</f>
        <v>Médio</v>
      </c>
      <c r="E310" s="65">
        <f>VLOOKUP(A310,'RCL 2019'!$A$1:$E$645,5,FALSE)</f>
        <v>317823977.13</v>
      </c>
      <c r="F310" s="65">
        <f>VLOOKUP(A310,'RCL 2020'!$A$1:$E$645,5,FALSE)</f>
        <v>353497269.19</v>
      </c>
      <c r="G310" s="66">
        <f>VLOOKUP(A310,'Saude-2.oQuadrimestre-2019-2020'!$A$1:$H$645,3,FALSE)</f>
        <v>140974771.86000001</v>
      </c>
      <c r="H310" s="66">
        <f>VLOOKUP(A310,'Saude-2.oQuadrimestre-2019-2020'!$A$1:$H$645,4,FALSE)</f>
        <v>43090564.240000002</v>
      </c>
      <c r="I310" s="66">
        <f>VLOOKUP(A310,'Saude-2.oQuadrimestre-2019-2020'!$A$1:$H$645,5,FALSE)</f>
        <v>40308999.979999997</v>
      </c>
      <c r="J310" s="67">
        <f t="shared" si="48"/>
        <v>0.28593059203550458</v>
      </c>
      <c r="K310" s="66">
        <f>VLOOKUP(A310,'Saude-2.oQuadrimestre-2019-2020'!$A$1:$H$645,6,FALSE)</f>
        <v>143141937.19</v>
      </c>
      <c r="L310" s="66">
        <f>VLOOKUP(A310,'Saude-2.oQuadrimestre-2019-2020'!$A$1:$H$645,7,FALSE)</f>
        <v>53475012.799999997</v>
      </c>
      <c r="M310" s="66">
        <f>VLOOKUP(A310,'Saude-2.oQuadrimestre-2019-2020'!$A$1:$H$645,8,FALSE)</f>
        <v>49044717.920000002</v>
      </c>
      <c r="N310" s="67">
        <f t="shared" si="49"/>
        <v>0.34262997192011108</v>
      </c>
      <c r="O310" s="68">
        <f>VLOOKUP(A310,'Ensino-2.oQuadrimestre-2019-202'!$A$1:$H$645,3,FALSE)</f>
        <v>142864732.31</v>
      </c>
      <c r="P310" s="68">
        <f>VLOOKUP(A310,'Ensino-2.oQuadrimestre-2019-202'!$A$1:$H$645,4,FALSE)</f>
        <v>36008805.270000003</v>
      </c>
      <c r="Q310" s="68">
        <f>VLOOKUP(A310,'Ensino-2.oQuadrimestre-2019-202'!$A$1:$H$645,5,FALSE)</f>
        <v>33709440.829999998</v>
      </c>
      <c r="R310" s="69">
        <f t="shared" si="50"/>
        <v>0.23595355050156394</v>
      </c>
      <c r="S310" s="68">
        <f>VLOOKUP(A310,'Ensino-2.oQuadrimestre-2019-202'!$A$1:$H$645,6,FALSE)</f>
        <v>145051044.94</v>
      </c>
      <c r="T310" s="68">
        <f>VLOOKUP(A310,'Ensino-2.oQuadrimestre-2019-202'!$A$1:$H$645,7,FALSE)</f>
        <v>36368019.579999998</v>
      </c>
      <c r="U310" s="68">
        <f>VLOOKUP(A310,'Ensino-2.oQuadrimestre-2019-202'!$A$1:$H$645,8,FALSE)</f>
        <v>33436316.420000002</v>
      </c>
      <c r="V310" s="69">
        <f t="shared" si="51"/>
        <v>0.23051413682563163</v>
      </c>
      <c r="W310" s="70">
        <f t="shared" si="42"/>
        <v>11.224229330378213</v>
      </c>
      <c r="X310" s="71">
        <f t="shared" si="43"/>
        <v>1.53727174118229</v>
      </c>
      <c r="Y310" s="71">
        <f t="shared" si="44"/>
        <v>24.099124119522074</v>
      </c>
      <c r="Z310" s="72">
        <f t="shared" si="44"/>
        <v>21.671879590995513</v>
      </c>
      <c r="AA310" s="70">
        <f t="shared" si="45"/>
        <v>1.5303375400276877</v>
      </c>
      <c r="AB310" s="70">
        <f t="shared" si="46"/>
        <v>0.99757353043664287</v>
      </c>
      <c r="AC310" s="70">
        <f t="shared" si="47"/>
        <v>-0.81023120904730961</v>
      </c>
    </row>
    <row r="311" spans="1:29" ht="15.75" thickBot="1" x14ac:dyDescent="0.3">
      <c r="A311" s="61">
        <f>VLOOKUP(B311,cod_ibge!$C$2:$D$646,2,FALSE)</f>
        <v>3526803</v>
      </c>
      <c r="B311" s="62" t="s">
        <v>311</v>
      </c>
      <c r="C311" s="63">
        <f>VLOOKUP(A311,'[1]2019completo'!$C$3:$F$646,3,FALSE)</f>
        <v>68432</v>
      </c>
      <c r="D311" s="64" t="str">
        <f>VLOOKUP(A311,'[1]2019completo'!$C$3:$F$646,4,FALSE)</f>
        <v>Médio</v>
      </c>
      <c r="E311" s="65">
        <f>VLOOKUP(A311,'RCL 2019'!$A$1:$E$645,5,FALSE)</f>
        <v>225711279.78</v>
      </c>
      <c r="F311" s="65">
        <f>VLOOKUP(A311,'RCL 2020'!$A$1:$E$645,5,FALSE)</f>
        <v>250255109.21000001</v>
      </c>
      <c r="G311" s="66">
        <f>VLOOKUP(A311,'Saude-2.oQuadrimestre-2019-2020'!$A$1:$H$645,3,FALSE)</f>
        <v>99913713.620000005</v>
      </c>
      <c r="H311" s="66">
        <f>VLOOKUP(A311,'Saude-2.oQuadrimestre-2019-2020'!$A$1:$H$645,4,FALSE)</f>
        <v>28677715.82</v>
      </c>
      <c r="I311" s="66">
        <f>VLOOKUP(A311,'Saude-2.oQuadrimestre-2019-2020'!$A$1:$H$645,5,FALSE)</f>
        <v>25149587.649999999</v>
      </c>
      <c r="J311" s="67">
        <f t="shared" si="48"/>
        <v>0.25171307059660464</v>
      </c>
      <c r="K311" s="66">
        <f>VLOOKUP(A311,'Saude-2.oQuadrimestre-2019-2020'!$A$1:$H$645,6,FALSE)</f>
        <v>98897574.049999997</v>
      </c>
      <c r="L311" s="66">
        <f>VLOOKUP(A311,'Saude-2.oQuadrimestre-2019-2020'!$A$1:$H$645,7,FALSE)</f>
        <v>33667925.530000001</v>
      </c>
      <c r="M311" s="66">
        <f>VLOOKUP(A311,'Saude-2.oQuadrimestre-2019-2020'!$A$1:$H$645,8,FALSE)</f>
        <v>25174268.949999999</v>
      </c>
      <c r="N311" s="67">
        <f t="shared" si="49"/>
        <v>0.25454890265834584</v>
      </c>
      <c r="O311" s="68">
        <f>VLOOKUP(A311,'Ensino-2.oQuadrimestre-2019-202'!$A$1:$H$645,3,FALSE)</f>
        <v>101331183.95</v>
      </c>
      <c r="P311" s="68">
        <f>VLOOKUP(A311,'Ensino-2.oQuadrimestre-2019-202'!$A$1:$H$645,4,FALSE)</f>
        <v>27986232.809999999</v>
      </c>
      <c r="Q311" s="68">
        <f>VLOOKUP(A311,'Ensino-2.oQuadrimestre-2019-202'!$A$1:$H$645,5,FALSE)</f>
        <v>25843129.16</v>
      </c>
      <c r="R311" s="69">
        <f t="shared" si="50"/>
        <v>0.25503628944819012</v>
      </c>
      <c r="S311" s="68">
        <f>VLOOKUP(A311,'Ensino-2.oQuadrimestre-2019-202'!$A$1:$H$645,6,FALSE)</f>
        <v>100329404.86</v>
      </c>
      <c r="T311" s="68">
        <f>VLOOKUP(A311,'Ensino-2.oQuadrimestre-2019-202'!$A$1:$H$645,7,FALSE)</f>
        <v>28150120.57</v>
      </c>
      <c r="U311" s="68">
        <f>VLOOKUP(A311,'Ensino-2.oQuadrimestre-2019-202'!$A$1:$H$645,8,FALSE)</f>
        <v>25845189.120000001</v>
      </c>
      <c r="V311" s="69">
        <f t="shared" si="51"/>
        <v>0.25760333330058588</v>
      </c>
      <c r="W311" s="70">
        <f t="shared" si="42"/>
        <v>10.873993295294232</v>
      </c>
      <c r="X311" s="71">
        <f t="shared" si="43"/>
        <v>-1.0170171172544671</v>
      </c>
      <c r="Y311" s="71">
        <f t="shared" si="44"/>
        <v>17.401001325634873</v>
      </c>
      <c r="Z311" s="72">
        <f t="shared" si="44"/>
        <v>9.8137990743560943E-2</v>
      </c>
      <c r="AA311" s="70">
        <f t="shared" si="45"/>
        <v>-0.98861875579615544</v>
      </c>
      <c r="AB311" s="70">
        <f t="shared" si="46"/>
        <v>0.58560136018536058</v>
      </c>
      <c r="AC311" s="70">
        <f t="shared" si="47"/>
        <v>7.971016153838292E-3</v>
      </c>
    </row>
    <row r="312" spans="1:29" ht="15.75" thickBot="1" x14ac:dyDescent="0.3">
      <c r="A312" s="61">
        <f>VLOOKUP(B312,cod_ibge!$C$2:$D$646,2,FALSE)</f>
        <v>3526902</v>
      </c>
      <c r="B312" s="62" t="s">
        <v>312</v>
      </c>
      <c r="C312" s="63">
        <f>VLOOKUP(A312,'[1]2019completo'!$C$3:$F$646,3,FALSE)</f>
        <v>306114</v>
      </c>
      <c r="D312" s="64" t="str">
        <f>VLOOKUP(A312,'[1]2019completo'!$C$3:$F$646,4,FALSE)</f>
        <v>Grande</v>
      </c>
      <c r="E312" s="65">
        <f>VLOOKUP(A312,'RCL 2019'!$A$1:$E$645,5,FALSE)</f>
        <v>886072530.25999999</v>
      </c>
      <c r="F312" s="65">
        <f>VLOOKUP(A312,'RCL 2020'!$A$1:$E$645,5,FALSE)</f>
        <v>970972230.88999999</v>
      </c>
      <c r="G312" s="66">
        <f>VLOOKUP(A312,'Saude-2.oQuadrimestre-2019-2020'!$A$1:$H$645,3,FALSE)</f>
        <v>438735742.20999998</v>
      </c>
      <c r="H312" s="66">
        <f>VLOOKUP(A312,'Saude-2.oQuadrimestre-2019-2020'!$A$1:$H$645,4,FALSE)</f>
        <v>133776510.45999999</v>
      </c>
      <c r="I312" s="66">
        <f>VLOOKUP(A312,'Saude-2.oQuadrimestre-2019-2020'!$A$1:$H$645,5,FALSE)</f>
        <v>87162268.840000004</v>
      </c>
      <c r="J312" s="67">
        <f t="shared" si="48"/>
        <v>0.19866689775705568</v>
      </c>
      <c r="K312" s="66">
        <f>VLOOKUP(A312,'Saude-2.oQuadrimestre-2019-2020'!$A$1:$H$645,6,FALSE)</f>
        <v>431273371.31</v>
      </c>
      <c r="L312" s="66">
        <f>VLOOKUP(A312,'Saude-2.oQuadrimestre-2019-2020'!$A$1:$H$645,7,FALSE)</f>
        <v>141316239.72999999</v>
      </c>
      <c r="M312" s="66">
        <f>VLOOKUP(A312,'Saude-2.oQuadrimestre-2019-2020'!$A$1:$H$645,8,FALSE)</f>
        <v>81771160.5</v>
      </c>
      <c r="N312" s="67">
        <f t="shared" si="49"/>
        <v>0.1896040097528367</v>
      </c>
      <c r="O312" s="68">
        <f>VLOOKUP(A312,'Ensino-2.oQuadrimestre-2019-202'!$A$1:$H$645,3,FALSE)</f>
        <v>441662956.35000002</v>
      </c>
      <c r="P312" s="68">
        <f>VLOOKUP(A312,'Ensino-2.oQuadrimestre-2019-202'!$A$1:$H$645,4,FALSE)</f>
        <v>144418791.69</v>
      </c>
      <c r="Q312" s="68">
        <f>VLOOKUP(A312,'Ensino-2.oQuadrimestre-2019-202'!$A$1:$H$645,5,FALSE)</f>
        <v>111040050.76000001</v>
      </c>
      <c r="R312" s="69">
        <f t="shared" si="50"/>
        <v>0.25141354773707864</v>
      </c>
      <c r="S312" s="68">
        <f>VLOOKUP(A312,'Ensino-2.oQuadrimestre-2019-202'!$A$1:$H$645,6,FALSE)</f>
        <v>434228434.88</v>
      </c>
      <c r="T312" s="68">
        <f>VLOOKUP(A312,'Ensino-2.oQuadrimestre-2019-202'!$A$1:$H$645,7,FALSE)</f>
        <v>152260289.66999999</v>
      </c>
      <c r="U312" s="68">
        <f>VLOOKUP(A312,'Ensino-2.oQuadrimestre-2019-202'!$A$1:$H$645,8,FALSE)</f>
        <v>108429730.04000001</v>
      </c>
      <c r="V312" s="69">
        <f t="shared" si="51"/>
        <v>0.24970665513870552</v>
      </c>
      <c r="W312" s="70">
        <f t="shared" si="42"/>
        <v>9.581574615013503</v>
      </c>
      <c r="X312" s="71">
        <f t="shared" si="43"/>
        <v>-1.7008805488266161</v>
      </c>
      <c r="Y312" s="71">
        <f t="shared" si="44"/>
        <v>5.6360636438146754</v>
      </c>
      <c r="Z312" s="72">
        <f t="shared" si="44"/>
        <v>-6.1851399828706013</v>
      </c>
      <c r="AA312" s="70">
        <f t="shared" si="45"/>
        <v>-1.683302020943878</v>
      </c>
      <c r="AB312" s="70">
        <f t="shared" si="46"/>
        <v>5.4296936626031602</v>
      </c>
      <c r="AC312" s="70">
        <f t="shared" si="47"/>
        <v>-2.3507920809959821</v>
      </c>
    </row>
    <row r="313" spans="1:29" ht="15.75" thickBot="1" x14ac:dyDescent="0.3">
      <c r="A313" s="61">
        <f>VLOOKUP(B313,cod_ibge!$C$2:$D$646,2,FALSE)</f>
        <v>3527009</v>
      </c>
      <c r="B313" s="62" t="s">
        <v>313</v>
      </c>
      <c r="C313" s="63">
        <f>VLOOKUP(A313,'[1]2019completo'!$C$3:$F$646,3,FALSE)</f>
        <v>7980</v>
      </c>
      <c r="D313" s="64" t="str">
        <f>VLOOKUP(A313,'[1]2019completo'!$C$3:$F$646,4,FALSE)</f>
        <v>Pequeno</v>
      </c>
      <c r="E313" s="65">
        <f>VLOOKUP(A313,'RCL 2019'!$A$1:$E$645,5,FALSE)</f>
        <v>30325388.190000001</v>
      </c>
      <c r="F313" s="65">
        <f>VLOOKUP(A313,'RCL 2020'!$A$1:$E$645,5,FALSE)</f>
        <v>35327337.979999997</v>
      </c>
      <c r="G313" s="66">
        <f>VLOOKUP(A313,'Saude-2.oQuadrimestre-2019-2020'!$A$1:$H$645,3,FALSE)</f>
        <v>12793932.85</v>
      </c>
      <c r="H313" s="66">
        <f>VLOOKUP(A313,'Saude-2.oQuadrimestre-2019-2020'!$A$1:$H$645,4,FALSE)</f>
        <v>3160321.8</v>
      </c>
      <c r="I313" s="66">
        <f>VLOOKUP(A313,'Saude-2.oQuadrimestre-2019-2020'!$A$1:$H$645,5,FALSE)</f>
        <v>2936831.43</v>
      </c>
      <c r="J313" s="67">
        <f t="shared" si="48"/>
        <v>0.2295487606846397</v>
      </c>
      <c r="K313" s="66">
        <f>VLOOKUP(A313,'Saude-2.oQuadrimestre-2019-2020'!$A$1:$H$645,6,FALSE)</f>
        <v>12130760.380000001</v>
      </c>
      <c r="L313" s="66">
        <f>VLOOKUP(A313,'Saude-2.oQuadrimestre-2019-2020'!$A$1:$H$645,7,FALSE)</f>
        <v>3251647.71</v>
      </c>
      <c r="M313" s="66">
        <f>VLOOKUP(A313,'Saude-2.oQuadrimestre-2019-2020'!$A$1:$H$645,8,FALSE)</f>
        <v>3015897.07</v>
      </c>
      <c r="N313" s="67">
        <f t="shared" si="49"/>
        <v>0.24861566592085299</v>
      </c>
      <c r="O313" s="68">
        <f>VLOOKUP(A313,'Ensino-2.oQuadrimestre-2019-202'!$A$1:$H$645,3,FALSE)</f>
        <v>13148300.43</v>
      </c>
      <c r="P313" s="68">
        <f>VLOOKUP(A313,'Ensino-2.oQuadrimestre-2019-202'!$A$1:$H$645,4,FALSE)</f>
        <v>3662163.77</v>
      </c>
      <c r="Q313" s="68">
        <f>VLOOKUP(A313,'Ensino-2.oQuadrimestre-2019-202'!$A$1:$H$645,5,FALSE)</f>
        <v>3516129.04</v>
      </c>
      <c r="R313" s="69">
        <f t="shared" si="50"/>
        <v>0.26742080154917786</v>
      </c>
      <c r="S313" s="68">
        <f>VLOOKUP(A313,'Ensino-2.oQuadrimestre-2019-202'!$A$1:$H$645,6,FALSE)</f>
        <v>12488718.08</v>
      </c>
      <c r="T313" s="68">
        <f>VLOOKUP(A313,'Ensino-2.oQuadrimestre-2019-202'!$A$1:$H$645,7,FALSE)</f>
        <v>4722332.1500000004</v>
      </c>
      <c r="U313" s="68">
        <f>VLOOKUP(A313,'Ensino-2.oQuadrimestre-2019-202'!$A$1:$H$645,8,FALSE)</f>
        <v>4524752.32</v>
      </c>
      <c r="V313" s="69">
        <f t="shared" si="51"/>
        <v>0.36230718725616395</v>
      </c>
      <c r="W313" s="70">
        <f t="shared" si="42"/>
        <v>16.494264669131002</v>
      </c>
      <c r="X313" s="71">
        <f t="shared" si="43"/>
        <v>-5.1834918767765679</v>
      </c>
      <c r="Y313" s="71">
        <f t="shared" si="44"/>
        <v>2.8897661624205533</v>
      </c>
      <c r="Z313" s="72">
        <f t="shared" si="44"/>
        <v>2.6922089975044861</v>
      </c>
      <c r="AA313" s="70">
        <f t="shared" si="45"/>
        <v>-5.0164837159870075</v>
      </c>
      <c r="AB313" s="70">
        <f t="shared" si="46"/>
        <v>28.949234566863741</v>
      </c>
      <c r="AC313" s="70">
        <f t="shared" si="47"/>
        <v>28.685616157022505</v>
      </c>
    </row>
    <row r="314" spans="1:29" ht="15.75" thickBot="1" x14ac:dyDescent="0.3">
      <c r="A314" s="61">
        <f>VLOOKUP(B314,cod_ibge!$C$2:$D$646,2,FALSE)</f>
        <v>3527108</v>
      </c>
      <c r="B314" s="62" t="s">
        <v>314</v>
      </c>
      <c r="C314" s="63">
        <f>VLOOKUP(A314,'[1]2019completo'!$C$3:$F$646,3,FALSE)</f>
        <v>78013</v>
      </c>
      <c r="D314" s="64" t="str">
        <f>VLOOKUP(A314,'[1]2019completo'!$C$3:$F$646,4,FALSE)</f>
        <v>Médio</v>
      </c>
      <c r="E314" s="65">
        <f>VLOOKUP(A314,'RCL 2019'!$A$1:$E$645,5,FALSE)</f>
        <v>203573278.81</v>
      </c>
      <c r="F314" s="65">
        <f>VLOOKUP(A314,'RCL 2020'!$A$1:$E$645,5,FALSE)</f>
        <v>217796897.5</v>
      </c>
      <c r="G314" s="66">
        <f>VLOOKUP(A314,'Saude-2.oQuadrimestre-2019-2020'!$A$1:$H$645,3,FALSE)</f>
        <v>102728281.72</v>
      </c>
      <c r="H314" s="66">
        <f>VLOOKUP(A314,'Saude-2.oQuadrimestre-2019-2020'!$A$1:$H$645,4,FALSE)</f>
        <v>21866572.309999999</v>
      </c>
      <c r="I314" s="66">
        <f>VLOOKUP(A314,'Saude-2.oQuadrimestre-2019-2020'!$A$1:$H$645,5,FALSE)</f>
        <v>18476028.370000001</v>
      </c>
      <c r="J314" s="67">
        <f t="shared" si="48"/>
        <v>0.17985337689536118</v>
      </c>
      <c r="K314" s="66">
        <f>VLOOKUP(A314,'Saude-2.oQuadrimestre-2019-2020'!$A$1:$H$645,6,FALSE)</f>
        <v>96862383.950000003</v>
      </c>
      <c r="L314" s="66">
        <f>VLOOKUP(A314,'Saude-2.oQuadrimestre-2019-2020'!$A$1:$H$645,7,FALSE)</f>
        <v>23144283.390000001</v>
      </c>
      <c r="M314" s="66">
        <f>VLOOKUP(A314,'Saude-2.oQuadrimestre-2019-2020'!$A$1:$H$645,8,FALSE)</f>
        <v>20215718.140000001</v>
      </c>
      <c r="N314" s="67">
        <f t="shared" si="49"/>
        <v>0.20870556056554707</v>
      </c>
      <c r="O314" s="68">
        <f>VLOOKUP(A314,'Ensino-2.oQuadrimestre-2019-202'!$A$1:$H$645,3,FALSE)</f>
        <v>104263874.59</v>
      </c>
      <c r="P314" s="68">
        <f>VLOOKUP(A314,'Ensino-2.oQuadrimestre-2019-202'!$A$1:$H$645,4,FALSE)</f>
        <v>34904116.490000002</v>
      </c>
      <c r="Q314" s="68">
        <f>VLOOKUP(A314,'Ensino-2.oQuadrimestre-2019-202'!$A$1:$H$645,5,FALSE)</f>
        <v>30019861.030000001</v>
      </c>
      <c r="R314" s="69">
        <f t="shared" si="50"/>
        <v>0.2879219782311756</v>
      </c>
      <c r="S314" s="68">
        <f>VLOOKUP(A314,'Ensino-2.oQuadrimestre-2019-202'!$A$1:$H$645,6,FALSE)</f>
        <v>98413533.989999995</v>
      </c>
      <c r="T314" s="68">
        <f>VLOOKUP(A314,'Ensino-2.oQuadrimestre-2019-202'!$A$1:$H$645,7,FALSE)</f>
        <v>30750806.079999998</v>
      </c>
      <c r="U314" s="68">
        <f>VLOOKUP(A314,'Ensino-2.oQuadrimestre-2019-202'!$A$1:$H$645,8,FALSE)</f>
        <v>28100307.710000001</v>
      </c>
      <c r="V314" s="69">
        <f t="shared" si="51"/>
        <v>0.285532960465126</v>
      </c>
      <c r="W314" s="70">
        <f t="shared" si="42"/>
        <v>6.9869772561237049</v>
      </c>
      <c r="X314" s="71">
        <f t="shared" si="43"/>
        <v>-5.7101098857939663</v>
      </c>
      <c r="Y314" s="71">
        <f t="shared" si="44"/>
        <v>5.8432161286461914</v>
      </c>
      <c r="Z314" s="72">
        <f t="shared" si="44"/>
        <v>9.4159293066727372</v>
      </c>
      <c r="AA314" s="70">
        <f t="shared" si="45"/>
        <v>-5.6110907282176887</v>
      </c>
      <c r="AB314" s="70">
        <f t="shared" si="46"/>
        <v>-11.899199371483657</v>
      </c>
      <c r="AC314" s="70">
        <f t="shared" si="47"/>
        <v>-6.3942778352028915</v>
      </c>
    </row>
    <row r="315" spans="1:29" ht="15.75" thickBot="1" x14ac:dyDescent="0.3">
      <c r="A315" s="61">
        <f>VLOOKUP(B315,cod_ibge!$C$2:$D$646,2,FALSE)</f>
        <v>3527207</v>
      </c>
      <c r="B315" s="62" t="s">
        <v>315</v>
      </c>
      <c r="C315" s="63">
        <f>VLOOKUP(A315,'[1]2019completo'!$C$3:$F$646,3,FALSE)</f>
        <v>88706</v>
      </c>
      <c r="D315" s="64" t="str">
        <f>VLOOKUP(A315,'[1]2019completo'!$C$3:$F$646,4,FALSE)</f>
        <v>Médio</v>
      </c>
      <c r="E315" s="65">
        <f>VLOOKUP(A315,'RCL 2019'!$A$1:$E$645,5,FALSE)</f>
        <v>204279124.94</v>
      </c>
      <c r="F315" s="65">
        <f>VLOOKUP(A315,'RCL 2020'!$A$1:$E$645,5,FALSE)</f>
        <v>233765994.53999999</v>
      </c>
      <c r="G315" s="66">
        <f>VLOOKUP(A315,'Saude-2.oQuadrimestre-2019-2020'!$A$1:$H$645,3,FALSE)</f>
        <v>94230047.5</v>
      </c>
      <c r="H315" s="66">
        <f>VLOOKUP(A315,'Saude-2.oQuadrimestre-2019-2020'!$A$1:$H$645,4,FALSE)</f>
        <v>39652801.82</v>
      </c>
      <c r="I315" s="66">
        <f>VLOOKUP(A315,'Saude-2.oQuadrimestre-2019-2020'!$A$1:$H$645,5,FALSE)</f>
        <v>32238639.02</v>
      </c>
      <c r="J315" s="67">
        <f t="shared" si="48"/>
        <v>0.34212695287031453</v>
      </c>
      <c r="K315" s="66">
        <f>VLOOKUP(A315,'Saude-2.oQuadrimestre-2019-2020'!$A$1:$H$645,6,FALSE)</f>
        <v>96225961.810000002</v>
      </c>
      <c r="L315" s="66">
        <f>VLOOKUP(A315,'Saude-2.oQuadrimestre-2019-2020'!$A$1:$H$645,7,FALSE)</f>
        <v>38545463.299999997</v>
      </c>
      <c r="M315" s="66">
        <f>VLOOKUP(A315,'Saude-2.oQuadrimestre-2019-2020'!$A$1:$H$645,8,FALSE)</f>
        <v>30097321.030000001</v>
      </c>
      <c r="N315" s="67">
        <f t="shared" si="49"/>
        <v>0.31277755466271917</v>
      </c>
      <c r="O315" s="68">
        <f>VLOOKUP(A315,'Ensino-2.oQuadrimestre-2019-202'!$A$1:$H$645,3,FALSE)</f>
        <v>95883762.900000006</v>
      </c>
      <c r="P315" s="68">
        <f>VLOOKUP(A315,'Ensino-2.oQuadrimestre-2019-202'!$A$1:$H$645,4,FALSE)</f>
        <v>28742969.149999999</v>
      </c>
      <c r="Q315" s="68">
        <f>VLOOKUP(A315,'Ensino-2.oQuadrimestre-2019-202'!$A$1:$H$645,5,FALSE)</f>
        <v>23199969.329999998</v>
      </c>
      <c r="R315" s="69">
        <f t="shared" si="50"/>
        <v>0.24195931227893014</v>
      </c>
      <c r="S315" s="68">
        <f>VLOOKUP(A315,'Ensino-2.oQuadrimestre-2019-202'!$A$1:$H$645,6,FALSE)</f>
        <v>96225961.810000002</v>
      </c>
      <c r="T315" s="68">
        <f>VLOOKUP(A315,'Ensino-2.oQuadrimestre-2019-202'!$A$1:$H$645,7,FALSE)</f>
        <v>28966792.079999998</v>
      </c>
      <c r="U315" s="68">
        <f>VLOOKUP(A315,'Ensino-2.oQuadrimestre-2019-202'!$A$1:$H$645,8,FALSE)</f>
        <v>20466994.239999998</v>
      </c>
      <c r="V315" s="69">
        <f t="shared" si="51"/>
        <v>0.21269721658290586</v>
      </c>
      <c r="W315" s="70">
        <f t="shared" si="42"/>
        <v>14.434597567744992</v>
      </c>
      <c r="X315" s="71">
        <f t="shared" si="43"/>
        <v>2.118129368448002</v>
      </c>
      <c r="Y315" s="71">
        <f t="shared" si="44"/>
        <v>-2.7925858178361715</v>
      </c>
      <c r="Z315" s="72">
        <f t="shared" si="44"/>
        <v>-6.6420855690328029</v>
      </c>
      <c r="AA315" s="70">
        <f t="shared" si="45"/>
        <v>0.35688932062135037</v>
      </c>
      <c r="AB315" s="70">
        <f t="shared" si="46"/>
        <v>0.77870497244714787</v>
      </c>
      <c r="AC315" s="70">
        <f t="shared" si="47"/>
        <v>-11.780080616166918</v>
      </c>
    </row>
    <row r="316" spans="1:29" ht="15.75" thickBot="1" x14ac:dyDescent="0.3">
      <c r="A316" s="61">
        <f>VLOOKUP(B316,cod_ibge!$C$2:$D$646,2,FALSE)</f>
        <v>3527256</v>
      </c>
      <c r="B316" s="62" t="s">
        <v>316</v>
      </c>
      <c r="C316" s="63">
        <f>VLOOKUP(A316,'[1]2019completo'!$C$3:$F$646,3,FALSE)</f>
        <v>2289</v>
      </c>
      <c r="D316" s="64" t="str">
        <f>VLOOKUP(A316,'[1]2019completo'!$C$3:$F$646,4,FALSE)</f>
        <v>Muito Pequeno</v>
      </c>
      <c r="E316" s="65">
        <f>VLOOKUP(A316,'RCL 2019'!$A$1:$E$645,5,FALSE)</f>
        <v>13911754.380000001</v>
      </c>
      <c r="F316" s="65">
        <f>VLOOKUP(A316,'RCL 2020'!$A$1:$E$645,5,FALSE)</f>
        <v>15091247.23</v>
      </c>
      <c r="G316" s="66">
        <f>VLOOKUP(A316,'Saude-2.oQuadrimestre-2019-2020'!$A$1:$H$645,3,FALSE)</f>
        <v>8513620.25</v>
      </c>
      <c r="H316" s="66">
        <f>VLOOKUP(A316,'Saude-2.oQuadrimestre-2019-2020'!$A$1:$H$645,4,FALSE)</f>
        <v>2160837.61</v>
      </c>
      <c r="I316" s="66">
        <f>VLOOKUP(A316,'Saude-2.oQuadrimestre-2019-2020'!$A$1:$H$645,5,FALSE)</f>
        <v>1967522.95</v>
      </c>
      <c r="J316" s="67">
        <f t="shared" si="48"/>
        <v>0.23110297290979123</v>
      </c>
      <c r="K316" s="66">
        <f>VLOOKUP(A316,'Saude-2.oQuadrimestre-2019-2020'!$A$1:$H$645,6,FALSE)</f>
        <v>7829094.21</v>
      </c>
      <c r="L316" s="66">
        <f>VLOOKUP(A316,'Saude-2.oQuadrimestre-2019-2020'!$A$1:$H$645,7,FALSE)</f>
        <v>2215542.73</v>
      </c>
      <c r="M316" s="66">
        <f>VLOOKUP(A316,'Saude-2.oQuadrimestre-2019-2020'!$A$1:$H$645,8,FALSE)</f>
        <v>1948127.08</v>
      </c>
      <c r="N316" s="67">
        <f t="shared" si="49"/>
        <v>0.24883173298792122</v>
      </c>
      <c r="O316" s="68">
        <f>VLOOKUP(A316,'Ensino-2.oQuadrimestre-2019-202'!$A$1:$H$645,3,FALSE)</f>
        <v>8867987.8300000001</v>
      </c>
      <c r="P316" s="68">
        <f>VLOOKUP(A316,'Ensino-2.oQuadrimestre-2019-202'!$A$1:$H$645,4,FALSE)</f>
        <v>2548348.41</v>
      </c>
      <c r="Q316" s="68">
        <f>VLOOKUP(A316,'Ensino-2.oQuadrimestre-2019-202'!$A$1:$H$645,5,FALSE)</f>
        <v>2411018.69</v>
      </c>
      <c r="R316" s="69">
        <f t="shared" si="50"/>
        <v>0.27187889025328082</v>
      </c>
      <c r="S316" s="68">
        <f>VLOOKUP(A316,'Ensino-2.oQuadrimestre-2019-202'!$A$1:$H$645,6,FALSE)</f>
        <v>8187051.9100000001</v>
      </c>
      <c r="T316" s="68">
        <f>VLOOKUP(A316,'Ensino-2.oQuadrimestre-2019-202'!$A$1:$H$645,7,FALSE)</f>
        <v>2469718.86</v>
      </c>
      <c r="U316" s="68">
        <f>VLOOKUP(A316,'Ensino-2.oQuadrimestre-2019-202'!$A$1:$H$645,8,FALSE)</f>
        <v>2353869.35</v>
      </c>
      <c r="V316" s="69">
        <f t="shared" si="51"/>
        <v>0.28751122820228947</v>
      </c>
      <c r="W316" s="70">
        <f t="shared" si="42"/>
        <v>8.4783904156306669</v>
      </c>
      <c r="X316" s="71">
        <f t="shared" si="43"/>
        <v>-8.0403637923596598</v>
      </c>
      <c r="Y316" s="71">
        <f t="shared" si="44"/>
        <v>2.5316627101839511</v>
      </c>
      <c r="Z316" s="72">
        <f t="shared" si="44"/>
        <v>-0.98580146168052973</v>
      </c>
      <c r="AA316" s="70">
        <f t="shared" si="45"/>
        <v>-7.6785842860138427</v>
      </c>
      <c r="AB316" s="70">
        <f t="shared" si="46"/>
        <v>-3.0855101952091504</v>
      </c>
      <c r="AC316" s="70">
        <f t="shared" si="47"/>
        <v>-2.3703399827232303</v>
      </c>
    </row>
    <row r="317" spans="1:29" ht="15.75" thickBot="1" x14ac:dyDescent="0.3">
      <c r="A317" s="61">
        <f>VLOOKUP(B317,cod_ibge!$C$2:$D$646,2,FALSE)</f>
        <v>3527306</v>
      </c>
      <c r="B317" s="62" t="s">
        <v>317</v>
      </c>
      <c r="C317" s="63">
        <f>VLOOKUP(A317,'[1]2019completo'!$C$3:$F$646,3,FALSE)</f>
        <v>48885</v>
      </c>
      <c r="D317" s="64" t="str">
        <f>VLOOKUP(A317,'[1]2019completo'!$C$3:$F$646,4,FALSE)</f>
        <v>Médio</v>
      </c>
      <c r="E317" s="65">
        <f>VLOOKUP(A317,'RCL 2019'!$A$1:$E$645,5,FALSE)</f>
        <v>386874665.75</v>
      </c>
      <c r="F317" s="65">
        <f>VLOOKUP(A317,'RCL 2020'!$A$1:$E$645,5,FALSE)</f>
        <v>387266890.13999999</v>
      </c>
      <c r="G317" s="66">
        <f>VLOOKUP(A317,'Saude-2.oQuadrimestre-2019-2020'!$A$1:$H$645,3,FALSE)</f>
        <v>255581355.56</v>
      </c>
      <c r="H317" s="66">
        <f>VLOOKUP(A317,'Saude-2.oQuadrimestre-2019-2020'!$A$1:$H$645,4,FALSE)</f>
        <v>60936904.82</v>
      </c>
      <c r="I317" s="66">
        <f>VLOOKUP(A317,'Saude-2.oQuadrimestre-2019-2020'!$A$1:$H$645,5,FALSE)</f>
        <v>45026190.759999998</v>
      </c>
      <c r="J317" s="67">
        <f t="shared" si="48"/>
        <v>0.17617165642362242</v>
      </c>
      <c r="K317" s="66">
        <f>VLOOKUP(A317,'Saude-2.oQuadrimestre-2019-2020'!$A$1:$H$645,6,FALSE)</f>
        <v>228787688.52000001</v>
      </c>
      <c r="L317" s="66">
        <f>VLOOKUP(A317,'Saude-2.oQuadrimestre-2019-2020'!$A$1:$H$645,7,FALSE)</f>
        <v>66545654.950000003</v>
      </c>
      <c r="M317" s="66">
        <f>VLOOKUP(A317,'Saude-2.oQuadrimestre-2019-2020'!$A$1:$H$645,8,FALSE)</f>
        <v>50513261.789999999</v>
      </c>
      <c r="N317" s="67">
        <f t="shared" si="49"/>
        <v>0.22078662587468847</v>
      </c>
      <c r="O317" s="68">
        <f>VLOOKUP(A317,'Ensino-2.oQuadrimestre-2019-202'!$A$1:$H$645,3,FALSE)</f>
        <v>255581355.56</v>
      </c>
      <c r="P317" s="68">
        <f>VLOOKUP(A317,'Ensino-2.oQuadrimestre-2019-202'!$A$1:$H$645,4,FALSE)</f>
        <v>84429329.200000003</v>
      </c>
      <c r="Q317" s="68">
        <f>VLOOKUP(A317,'Ensino-2.oQuadrimestre-2019-202'!$A$1:$H$645,5,FALSE)</f>
        <v>74707115.390000001</v>
      </c>
      <c r="R317" s="69">
        <f t="shared" si="50"/>
        <v>0.29230268078949068</v>
      </c>
      <c r="S317" s="68">
        <f>VLOOKUP(A317,'Ensino-2.oQuadrimestre-2019-202'!$A$1:$H$645,6,FALSE)</f>
        <v>229980880.86000001</v>
      </c>
      <c r="T317" s="68">
        <f>VLOOKUP(A317,'Ensino-2.oQuadrimestre-2019-202'!$A$1:$H$645,7,FALSE)</f>
        <v>78281111.599999994</v>
      </c>
      <c r="U317" s="68">
        <f>VLOOKUP(A317,'Ensino-2.oQuadrimestre-2019-202'!$A$1:$H$645,8,FALSE)</f>
        <v>64087913.840000004</v>
      </c>
      <c r="V317" s="69">
        <f t="shared" si="51"/>
        <v>0.27866626825824392</v>
      </c>
      <c r="W317" s="70">
        <f t="shared" si="42"/>
        <v>0.10138280552426836</v>
      </c>
      <c r="X317" s="71">
        <f t="shared" si="43"/>
        <v>-10.483420037151317</v>
      </c>
      <c r="Y317" s="71">
        <f t="shared" si="44"/>
        <v>9.2041926753049736</v>
      </c>
      <c r="Z317" s="72">
        <f t="shared" si="44"/>
        <v>12.186398488043009</v>
      </c>
      <c r="AA317" s="70">
        <f t="shared" si="45"/>
        <v>-10.016565818702707</v>
      </c>
      <c r="AB317" s="70">
        <f t="shared" si="46"/>
        <v>-7.2820874668278286</v>
      </c>
      <c r="AC317" s="70">
        <f t="shared" si="47"/>
        <v>-14.214444627615006</v>
      </c>
    </row>
    <row r="318" spans="1:29" ht="15.75" thickBot="1" x14ac:dyDescent="0.3">
      <c r="A318" s="61">
        <f>VLOOKUP(B318,cod_ibge!$C$2:$D$646,2,FALSE)</f>
        <v>3527405</v>
      </c>
      <c r="B318" s="62" t="s">
        <v>318</v>
      </c>
      <c r="C318" s="63">
        <f>VLOOKUP(A318,'[1]2019completo'!$C$3:$F$646,3,FALSE)</f>
        <v>21747</v>
      </c>
      <c r="D318" s="64" t="str">
        <f>VLOOKUP(A318,'[1]2019completo'!$C$3:$F$646,4,FALSE)</f>
        <v>Médio</v>
      </c>
      <c r="E318" s="65">
        <f>VLOOKUP(A318,'RCL 2019'!$A$1:$E$645,5,FALSE)</f>
        <v>55427798.509999998</v>
      </c>
      <c r="F318" s="65">
        <f>VLOOKUP(A318,'RCL 2020'!$A$1:$E$645,5,FALSE)</f>
        <v>59103260.409999996</v>
      </c>
      <c r="G318" s="66">
        <f>VLOOKUP(A318,'Saude-2.oQuadrimestre-2019-2020'!$A$1:$H$645,3,FALSE)</f>
        <v>27059365.030000001</v>
      </c>
      <c r="H318" s="66">
        <f>VLOOKUP(A318,'Saude-2.oQuadrimestre-2019-2020'!$A$1:$H$645,4,FALSE)</f>
        <v>7826171.5800000001</v>
      </c>
      <c r="I318" s="66">
        <f>VLOOKUP(A318,'Saude-2.oQuadrimestre-2019-2020'!$A$1:$H$645,5,FALSE)</f>
        <v>7425326.46</v>
      </c>
      <c r="J318" s="67">
        <f t="shared" si="48"/>
        <v>0.27440874727724529</v>
      </c>
      <c r="K318" s="66">
        <f>VLOOKUP(A318,'Saude-2.oQuadrimestre-2019-2020'!$A$1:$H$645,6,FALSE)</f>
        <v>25059601.84</v>
      </c>
      <c r="L318" s="66">
        <f>VLOOKUP(A318,'Saude-2.oQuadrimestre-2019-2020'!$A$1:$H$645,7,FALSE)</f>
        <v>7336429.9000000004</v>
      </c>
      <c r="M318" s="66">
        <f>VLOOKUP(A318,'Saude-2.oQuadrimestre-2019-2020'!$A$1:$H$645,8,FALSE)</f>
        <v>7039867.7999999998</v>
      </c>
      <c r="N318" s="67">
        <f t="shared" si="49"/>
        <v>0.28092496620449098</v>
      </c>
      <c r="O318" s="68">
        <f>VLOOKUP(A318,'Ensino-2.oQuadrimestre-2019-202'!$A$1:$H$645,3,FALSE)</f>
        <v>27768100.199999999</v>
      </c>
      <c r="P318" s="68">
        <f>VLOOKUP(A318,'Ensino-2.oQuadrimestre-2019-202'!$A$1:$H$645,4,FALSE)</f>
        <v>8327071.0599999996</v>
      </c>
      <c r="Q318" s="68">
        <f>VLOOKUP(A318,'Ensino-2.oQuadrimestre-2019-202'!$A$1:$H$645,5,FALSE)</f>
        <v>8093884.5099999998</v>
      </c>
      <c r="R318" s="69">
        <f t="shared" si="50"/>
        <v>0.29148139237843862</v>
      </c>
      <c r="S318" s="68">
        <f>VLOOKUP(A318,'Ensino-2.oQuadrimestre-2019-202'!$A$1:$H$645,6,FALSE)</f>
        <v>25775517.239999998</v>
      </c>
      <c r="T318" s="68">
        <f>VLOOKUP(A318,'Ensino-2.oQuadrimestre-2019-202'!$A$1:$H$645,7,FALSE)</f>
        <v>8333837.0099999998</v>
      </c>
      <c r="U318" s="68">
        <f>VLOOKUP(A318,'Ensino-2.oQuadrimestre-2019-202'!$A$1:$H$645,8,FALSE)</f>
        <v>8148116.7300000004</v>
      </c>
      <c r="V318" s="69">
        <f t="shared" si="51"/>
        <v>0.31611845667854388</v>
      </c>
      <c r="W318" s="70">
        <f t="shared" si="42"/>
        <v>6.6310804304033297</v>
      </c>
      <c r="X318" s="71">
        <f t="shared" si="43"/>
        <v>-7.3902812862863447</v>
      </c>
      <c r="Y318" s="71">
        <f t="shared" si="44"/>
        <v>-6.2577426905838385</v>
      </c>
      <c r="Z318" s="72">
        <f t="shared" si="44"/>
        <v>-5.1911341821326484</v>
      </c>
      <c r="AA318" s="70">
        <f t="shared" si="45"/>
        <v>-7.1757986525848141</v>
      </c>
      <c r="AB318" s="70">
        <f t="shared" si="46"/>
        <v>8.1252459012883541E-2</v>
      </c>
      <c r="AC318" s="70">
        <f t="shared" si="47"/>
        <v>0.67003945921141728</v>
      </c>
    </row>
    <row r="319" spans="1:29" ht="15.75" thickBot="1" x14ac:dyDescent="0.3">
      <c r="A319" s="61">
        <f>VLOOKUP(B319,cod_ibge!$C$2:$D$646,2,FALSE)</f>
        <v>3527504</v>
      </c>
      <c r="B319" s="62" t="s">
        <v>319</v>
      </c>
      <c r="C319" s="63">
        <f>VLOOKUP(A319,'[1]2019completo'!$C$3:$F$646,3,FALSE)</f>
        <v>2394</v>
      </c>
      <c r="D319" s="64" t="str">
        <f>VLOOKUP(A319,'[1]2019completo'!$C$3:$F$646,4,FALSE)</f>
        <v>Muito Pequeno</v>
      </c>
      <c r="E319" s="65">
        <f>VLOOKUP(A319,'RCL 2019'!$A$1:$E$645,5,FALSE)</f>
        <v>13773810.640000001</v>
      </c>
      <c r="F319" s="65">
        <f>VLOOKUP(A319,'RCL 2020'!$A$1:$E$645,5,FALSE)</f>
        <v>15464972.720000001</v>
      </c>
      <c r="G319" s="66">
        <f>VLOOKUP(A319,'Saude-2.oQuadrimestre-2019-2020'!$A$1:$H$645,3,FALSE)</f>
        <v>9104633.3699999992</v>
      </c>
      <c r="H319" s="66">
        <f>VLOOKUP(A319,'Saude-2.oQuadrimestre-2019-2020'!$A$1:$H$645,4,FALSE)</f>
        <v>2489963.2999999998</v>
      </c>
      <c r="I319" s="66">
        <f>VLOOKUP(A319,'Saude-2.oQuadrimestre-2019-2020'!$A$1:$H$645,5,FALSE)</f>
        <v>2276205.73</v>
      </c>
      <c r="J319" s="67">
        <f t="shared" si="48"/>
        <v>0.25000520476751498</v>
      </c>
      <c r="K319" s="66">
        <f>VLOOKUP(A319,'Saude-2.oQuadrimestre-2019-2020'!$A$1:$H$645,6,FALSE)</f>
        <v>8705674.5099999998</v>
      </c>
      <c r="L319" s="66">
        <f>VLOOKUP(A319,'Saude-2.oQuadrimestre-2019-2020'!$A$1:$H$645,7,FALSE)</f>
        <v>2543021.8199999998</v>
      </c>
      <c r="M319" s="66">
        <f>VLOOKUP(A319,'Saude-2.oQuadrimestre-2019-2020'!$A$1:$H$645,8,FALSE)</f>
        <v>2341415.9500000002</v>
      </c>
      <c r="N319" s="67">
        <f t="shared" si="49"/>
        <v>0.26895284762949406</v>
      </c>
      <c r="O319" s="68">
        <f>VLOOKUP(A319,'Ensino-2.oQuadrimestre-2019-202'!$A$1:$H$645,3,FALSE)</f>
        <v>9459000.9499999993</v>
      </c>
      <c r="P319" s="68">
        <f>VLOOKUP(A319,'Ensino-2.oQuadrimestre-2019-202'!$A$1:$H$645,4,FALSE)</f>
        <v>2888493.1</v>
      </c>
      <c r="Q319" s="68">
        <f>VLOOKUP(A319,'Ensino-2.oQuadrimestre-2019-202'!$A$1:$H$645,5,FALSE)</f>
        <v>2767005.93</v>
      </c>
      <c r="R319" s="69">
        <f t="shared" si="50"/>
        <v>0.29252623449625514</v>
      </c>
      <c r="S319" s="68">
        <f>VLOOKUP(A319,'Ensino-2.oQuadrimestre-2019-202'!$A$1:$H$645,6,FALSE)</f>
        <v>9063632.2100000009</v>
      </c>
      <c r="T319" s="68">
        <f>VLOOKUP(A319,'Ensino-2.oQuadrimestre-2019-202'!$A$1:$H$645,7,FALSE)</f>
        <v>2793207.41</v>
      </c>
      <c r="U319" s="68">
        <f>VLOOKUP(A319,'Ensino-2.oQuadrimestre-2019-202'!$A$1:$H$645,8,FALSE)</f>
        <v>2679736.52</v>
      </c>
      <c r="V319" s="69">
        <f t="shared" si="51"/>
        <v>0.29565812666619662</v>
      </c>
      <c r="W319" s="70">
        <f t="shared" si="42"/>
        <v>12.278098807956313</v>
      </c>
      <c r="X319" s="71">
        <f t="shared" si="43"/>
        <v>-4.3819321853703537</v>
      </c>
      <c r="Y319" s="71">
        <f t="shared" si="44"/>
        <v>2.130895664205172</v>
      </c>
      <c r="Z319" s="72">
        <f t="shared" si="44"/>
        <v>2.8648649434688931</v>
      </c>
      <c r="AA319" s="70">
        <f t="shared" si="45"/>
        <v>-4.1798149940982761</v>
      </c>
      <c r="AB319" s="70">
        <f t="shared" si="46"/>
        <v>-3.2988027563576292</v>
      </c>
      <c r="AC319" s="70">
        <f t="shared" si="47"/>
        <v>-3.1539292725693633</v>
      </c>
    </row>
    <row r="320" spans="1:29" ht="15.75" thickBot="1" x14ac:dyDescent="0.3">
      <c r="A320" s="61">
        <f>VLOOKUP(B320,cod_ibge!$C$2:$D$646,2,FALSE)</f>
        <v>3527603</v>
      </c>
      <c r="B320" s="62" t="s">
        <v>320</v>
      </c>
      <c r="C320" s="63">
        <f>VLOOKUP(A320,'[1]2019completo'!$C$3:$F$646,3,FALSE)</f>
        <v>14947</v>
      </c>
      <c r="D320" s="64" t="str">
        <f>VLOOKUP(A320,'[1]2019completo'!$C$3:$F$646,4,FALSE)</f>
        <v>Pequeno</v>
      </c>
      <c r="E320" s="65">
        <f>VLOOKUP(A320,'RCL 2019'!$A$1:$E$645,5,FALSE)</f>
        <v>69121258.090000004</v>
      </c>
      <c r="F320" s="65">
        <f>VLOOKUP(A320,'RCL 2020'!$A$1:$E$645,5,FALSE)</f>
        <v>79741969.090000004</v>
      </c>
      <c r="G320" s="66">
        <f>VLOOKUP(A320,'Saude-2.oQuadrimestre-2019-2020'!$A$1:$H$645,3,FALSE)</f>
        <v>40989326.090000004</v>
      </c>
      <c r="H320" s="66">
        <f>VLOOKUP(A320,'Saude-2.oQuadrimestre-2019-2020'!$A$1:$H$645,4,FALSE)</f>
        <v>12315885.07</v>
      </c>
      <c r="I320" s="66">
        <f>VLOOKUP(A320,'Saude-2.oQuadrimestre-2019-2020'!$A$1:$H$645,5,FALSE)</f>
        <v>11789419.23</v>
      </c>
      <c r="J320" s="67">
        <f t="shared" si="48"/>
        <v>0.28762168970804858</v>
      </c>
      <c r="K320" s="66">
        <f>VLOOKUP(A320,'Saude-2.oQuadrimestre-2019-2020'!$A$1:$H$645,6,FALSE)</f>
        <v>41180836.079999998</v>
      </c>
      <c r="L320" s="66">
        <f>VLOOKUP(A320,'Saude-2.oQuadrimestre-2019-2020'!$A$1:$H$645,7,FALSE)</f>
        <v>13052538.949999999</v>
      </c>
      <c r="M320" s="66">
        <f>VLOOKUP(A320,'Saude-2.oQuadrimestre-2019-2020'!$A$1:$H$645,8,FALSE)</f>
        <v>12394138.869999999</v>
      </c>
      <c r="N320" s="67">
        <f t="shared" si="49"/>
        <v>0.30096860699774308</v>
      </c>
      <c r="O320" s="68">
        <f>VLOOKUP(A320,'Ensino-2.oQuadrimestre-2019-202'!$A$1:$H$645,3,FALSE)</f>
        <v>41579938.740000002</v>
      </c>
      <c r="P320" s="68">
        <f>VLOOKUP(A320,'Ensino-2.oQuadrimestre-2019-202'!$A$1:$H$645,4,FALSE)</f>
        <v>13067943.609999999</v>
      </c>
      <c r="Q320" s="68">
        <f>VLOOKUP(A320,'Ensino-2.oQuadrimestre-2019-202'!$A$1:$H$645,5,FALSE)</f>
        <v>12617556.49</v>
      </c>
      <c r="R320" s="69">
        <f t="shared" si="50"/>
        <v>0.30345298411567595</v>
      </c>
      <c r="S320" s="68">
        <f>VLOOKUP(A320,'Ensino-2.oQuadrimestre-2019-202'!$A$1:$H$645,6,FALSE)</f>
        <v>41777432.25</v>
      </c>
      <c r="T320" s="68">
        <f>VLOOKUP(A320,'Ensino-2.oQuadrimestre-2019-202'!$A$1:$H$645,7,FALSE)</f>
        <v>11761566.18</v>
      </c>
      <c r="U320" s="68">
        <f>VLOOKUP(A320,'Ensino-2.oQuadrimestre-2019-202'!$A$1:$H$645,8,FALSE)</f>
        <v>11326033.529999999</v>
      </c>
      <c r="V320" s="69">
        <f t="shared" si="51"/>
        <v>0.27110410860638756</v>
      </c>
      <c r="W320" s="70">
        <f t="shared" si="42"/>
        <v>15.365332306554954</v>
      </c>
      <c r="X320" s="71">
        <f t="shared" si="43"/>
        <v>0.46721917208274505</v>
      </c>
      <c r="Y320" s="71">
        <f t="shared" si="44"/>
        <v>5.9813312304642912</v>
      </c>
      <c r="Z320" s="72">
        <f t="shared" si="44"/>
        <v>5.1293420668356262</v>
      </c>
      <c r="AA320" s="70">
        <f t="shared" si="45"/>
        <v>0.47497306630230479</v>
      </c>
      <c r="AB320" s="70">
        <f t="shared" si="46"/>
        <v>-9.9968095133217343</v>
      </c>
      <c r="AC320" s="70">
        <f t="shared" si="47"/>
        <v>-10.235919775937543</v>
      </c>
    </row>
    <row r="321" spans="1:29" ht="15.75" thickBot="1" x14ac:dyDescent="0.3">
      <c r="A321" s="61">
        <f>VLOOKUP(B321,cod_ibge!$C$2:$D$646,2,FALSE)</f>
        <v>3527702</v>
      </c>
      <c r="B321" s="62" t="s">
        <v>321</v>
      </c>
      <c r="C321" s="63">
        <f>VLOOKUP(A321,'[1]2019completo'!$C$3:$F$646,3,FALSE)</f>
        <v>5790</v>
      </c>
      <c r="D321" s="64" t="str">
        <f>VLOOKUP(A321,'[1]2019completo'!$C$3:$F$646,4,FALSE)</f>
        <v>Pequeno</v>
      </c>
      <c r="E321" s="65">
        <f>VLOOKUP(A321,'RCL 2019'!$A$1:$E$645,5,FALSE)</f>
        <v>17415671.050000001</v>
      </c>
      <c r="F321" s="65">
        <f>VLOOKUP(A321,'RCL 2020'!$A$1:$E$645,5,FALSE)</f>
        <v>19146725.91</v>
      </c>
      <c r="G321" s="66">
        <f>VLOOKUP(A321,'Saude-2.oQuadrimestre-2019-2020'!$A$1:$H$645,3,FALSE)</f>
        <v>9099519.9700000007</v>
      </c>
      <c r="H321" s="66">
        <f>VLOOKUP(A321,'Saude-2.oQuadrimestre-2019-2020'!$A$1:$H$645,4,FALSE)</f>
        <v>2342072.15</v>
      </c>
      <c r="I321" s="66">
        <f>VLOOKUP(A321,'Saude-2.oQuadrimestre-2019-2020'!$A$1:$H$645,5,FALSE)</f>
        <v>2334085.62</v>
      </c>
      <c r="J321" s="67">
        <f t="shared" si="48"/>
        <v>0.2565064561312238</v>
      </c>
      <c r="K321" s="66">
        <f>VLOOKUP(A321,'Saude-2.oQuadrimestre-2019-2020'!$A$1:$H$645,6,FALSE)</f>
        <v>8498552.6099999994</v>
      </c>
      <c r="L321" s="66">
        <f>VLOOKUP(A321,'Saude-2.oQuadrimestre-2019-2020'!$A$1:$H$645,7,FALSE)</f>
        <v>2114190.3199999998</v>
      </c>
      <c r="M321" s="66">
        <f>VLOOKUP(A321,'Saude-2.oQuadrimestre-2019-2020'!$A$1:$H$645,8,FALSE)</f>
        <v>2047858.42</v>
      </c>
      <c r="N321" s="67">
        <f t="shared" si="49"/>
        <v>0.24096555189766602</v>
      </c>
      <c r="O321" s="68">
        <f>VLOOKUP(A321,'Ensino-2.oQuadrimestre-2019-202'!$A$1:$H$645,3,FALSE)</f>
        <v>9453887.5500000007</v>
      </c>
      <c r="P321" s="68">
        <f>VLOOKUP(A321,'Ensino-2.oQuadrimestre-2019-202'!$A$1:$H$645,4,FALSE)</f>
        <v>2572372.94</v>
      </c>
      <c r="Q321" s="68">
        <f>VLOOKUP(A321,'Ensino-2.oQuadrimestre-2019-202'!$A$1:$H$645,5,FALSE)</f>
        <v>2565667.36</v>
      </c>
      <c r="R321" s="69">
        <f t="shared" si="50"/>
        <v>0.27138754786648583</v>
      </c>
      <c r="S321" s="68">
        <f>VLOOKUP(A321,'Ensino-2.oQuadrimestre-2019-202'!$A$1:$H$645,6,FALSE)</f>
        <v>8856510.3100000005</v>
      </c>
      <c r="T321" s="68">
        <f>VLOOKUP(A321,'Ensino-2.oQuadrimestre-2019-202'!$A$1:$H$645,7,FALSE)</f>
        <v>2245457.08</v>
      </c>
      <c r="U321" s="68">
        <f>VLOOKUP(A321,'Ensino-2.oQuadrimestre-2019-202'!$A$1:$H$645,8,FALSE)</f>
        <v>2239626.91</v>
      </c>
      <c r="V321" s="69">
        <f t="shared" si="51"/>
        <v>0.2528791625151961</v>
      </c>
      <c r="W321" s="70">
        <f t="shared" si="42"/>
        <v>9.9396391619374285</v>
      </c>
      <c r="X321" s="71">
        <f t="shared" si="43"/>
        <v>-6.604385308030718</v>
      </c>
      <c r="Y321" s="71">
        <f t="shared" si="44"/>
        <v>-9.7299235636271959</v>
      </c>
      <c r="Z321" s="72">
        <f t="shared" si="44"/>
        <v>-12.262926327441242</v>
      </c>
      <c r="AA321" s="70">
        <f t="shared" si="45"/>
        <v>-6.3188528194414602</v>
      </c>
      <c r="AB321" s="70">
        <f t="shared" si="46"/>
        <v>-12.70872721900114</v>
      </c>
      <c r="AC321" s="70">
        <f t="shared" si="47"/>
        <v>-12.707822342176101</v>
      </c>
    </row>
    <row r="322" spans="1:29" ht="15.75" thickBot="1" x14ac:dyDescent="0.3">
      <c r="A322" s="61">
        <f>VLOOKUP(B322,cod_ibge!$C$2:$D$646,2,FALSE)</f>
        <v>3527801</v>
      </c>
      <c r="B322" s="62" t="s">
        <v>322</v>
      </c>
      <c r="C322" s="63">
        <f>VLOOKUP(A322,'[1]2019completo'!$C$3:$F$646,3,FALSE)</f>
        <v>4584</v>
      </c>
      <c r="D322" s="64" t="str">
        <f>VLOOKUP(A322,'[1]2019completo'!$C$3:$F$646,4,FALSE)</f>
        <v>Muito Pequeno</v>
      </c>
      <c r="E322" s="65">
        <f>VLOOKUP(A322,'RCL 2019'!$A$1:$E$645,5,FALSE)</f>
        <v>16436323.26</v>
      </c>
      <c r="F322" s="65">
        <f>VLOOKUP(A322,'RCL 2020'!$A$1:$E$645,5,FALSE)</f>
        <v>19148719.989999998</v>
      </c>
      <c r="G322" s="66">
        <f>VLOOKUP(A322,'Saude-2.oQuadrimestre-2019-2020'!$A$1:$H$645,3,FALSE)</f>
        <v>8745844.7300000004</v>
      </c>
      <c r="H322" s="66">
        <f>VLOOKUP(A322,'Saude-2.oQuadrimestre-2019-2020'!$A$1:$H$645,4,FALSE)</f>
        <v>2403309.69</v>
      </c>
      <c r="I322" s="66">
        <f>VLOOKUP(A322,'Saude-2.oQuadrimestre-2019-2020'!$A$1:$H$645,5,FALSE)</f>
        <v>2007959.69</v>
      </c>
      <c r="J322" s="67">
        <f t="shared" si="48"/>
        <v>0.2295901370295651</v>
      </c>
      <c r="K322" s="66">
        <f>VLOOKUP(A322,'Saude-2.oQuadrimestre-2019-2020'!$A$1:$H$645,6,FALSE)</f>
        <v>8802030.0199999996</v>
      </c>
      <c r="L322" s="66">
        <f>VLOOKUP(A322,'Saude-2.oQuadrimestre-2019-2020'!$A$1:$H$645,7,FALSE)</f>
        <v>2354489.19</v>
      </c>
      <c r="M322" s="66">
        <f>VLOOKUP(A322,'Saude-2.oQuadrimestre-2019-2020'!$A$1:$H$645,8,FALSE)</f>
        <v>2028247.28</v>
      </c>
      <c r="N322" s="67">
        <f t="shared" si="49"/>
        <v>0.23042948903734825</v>
      </c>
      <c r="O322" s="68">
        <f>VLOOKUP(A322,'Ensino-2.oQuadrimestre-2019-202'!$A$1:$H$645,3,FALSE)</f>
        <v>9100212.3100000005</v>
      </c>
      <c r="P322" s="68">
        <f>VLOOKUP(A322,'Ensino-2.oQuadrimestre-2019-202'!$A$1:$H$645,4,FALSE)</f>
        <v>2666764.4900000002</v>
      </c>
      <c r="Q322" s="68">
        <f>VLOOKUP(A322,'Ensino-2.oQuadrimestre-2019-202'!$A$1:$H$645,5,FALSE)</f>
        <v>2604469.17</v>
      </c>
      <c r="R322" s="69">
        <f t="shared" si="50"/>
        <v>0.28619872606027141</v>
      </c>
      <c r="S322" s="68">
        <f>VLOOKUP(A322,'Ensino-2.oQuadrimestre-2019-202'!$A$1:$H$645,6,FALSE)</f>
        <v>9159987.7200000007</v>
      </c>
      <c r="T322" s="68">
        <f>VLOOKUP(A322,'Ensino-2.oQuadrimestre-2019-202'!$A$1:$H$645,7,FALSE)</f>
        <v>2556641.23</v>
      </c>
      <c r="U322" s="68">
        <f>VLOOKUP(A322,'Ensino-2.oQuadrimestre-2019-202'!$A$1:$H$645,8,FALSE)</f>
        <v>2455746.73</v>
      </c>
      <c r="V322" s="69">
        <f t="shared" si="51"/>
        <v>0.26809498059021414</v>
      </c>
      <c r="W322" s="70">
        <f t="shared" si="42"/>
        <v>16.502454272124108</v>
      </c>
      <c r="X322" s="71">
        <f t="shared" si="43"/>
        <v>0.64242267882108972</v>
      </c>
      <c r="Y322" s="71">
        <f t="shared" si="44"/>
        <v>-2.0313861423327428</v>
      </c>
      <c r="Z322" s="72">
        <f t="shared" si="44"/>
        <v>1.0103584300539461</v>
      </c>
      <c r="AA322" s="70">
        <f t="shared" si="45"/>
        <v>0.65685731237626632</v>
      </c>
      <c r="AB322" s="70">
        <f t="shared" si="46"/>
        <v>-4.1294707655268139</v>
      </c>
      <c r="AC322" s="70">
        <f t="shared" si="47"/>
        <v>-5.7102783827539003</v>
      </c>
    </row>
    <row r="323" spans="1:29" ht="15.75" thickBot="1" x14ac:dyDescent="0.3">
      <c r="A323" s="61">
        <f>VLOOKUP(B323,cod_ibge!$C$2:$D$646,2,FALSE)</f>
        <v>3527900</v>
      </c>
      <c r="B323" s="62" t="s">
        <v>323</v>
      </c>
      <c r="C323" s="63">
        <f>VLOOKUP(A323,'[1]2019completo'!$C$3:$F$646,3,FALSE)</f>
        <v>2649</v>
      </c>
      <c r="D323" s="64" t="str">
        <f>VLOOKUP(A323,'[1]2019completo'!$C$3:$F$646,4,FALSE)</f>
        <v>Muito Pequeno</v>
      </c>
      <c r="E323" s="65">
        <f>VLOOKUP(A323,'RCL 2019'!$A$1:$E$645,5,FALSE)</f>
        <v>16584174.83</v>
      </c>
      <c r="F323" s="65">
        <f>VLOOKUP(A323,'RCL 2020'!$A$1:$E$645,5,FALSE)</f>
        <v>18158737.530000001</v>
      </c>
      <c r="G323" s="66">
        <f>VLOOKUP(A323,'Saude-2.oQuadrimestre-2019-2020'!$A$1:$H$645,3,FALSE)</f>
        <v>10571190.52</v>
      </c>
      <c r="H323" s="66">
        <f>VLOOKUP(A323,'Saude-2.oQuadrimestre-2019-2020'!$A$1:$H$645,4,FALSE)</f>
        <v>2207187.38</v>
      </c>
      <c r="I323" s="66">
        <f>VLOOKUP(A323,'Saude-2.oQuadrimestre-2019-2020'!$A$1:$H$645,5,FALSE)</f>
        <v>2144645.73</v>
      </c>
      <c r="J323" s="67">
        <f t="shared" si="48"/>
        <v>0.20287646182730987</v>
      </c>
      <c r="K323" s="66">
        <f>VLOOKUP(A323,'Saude-2.oQuadrimestre-2019-2020'!$A$1:$H$645,6,FALSE)</f>
        <v>10100206.23</v>
      </c>
      <c r="L323" s="66">
        <f>VLOOKUP(A323,'Saude-2.oQuadrimestre-2019-2020'!$A$1:$H$645,7,FALSE)</f>
        <v>2807578.86</v>
      </c>
      <c r="M323" s="66">
        <f>VLOOKUP(A323,'Saude-2.oQuadrimestre-2019-2020'!$A$1:$H$645,8,FALSE)</f>
        <v>2712986.27</v>
      </c>
      <c r="N323" s="67">
        <f t="shared" si="49"/>
        <v>0.26860701734404091</v>
      </c>
      <c r="O323" s="68">
        <f>VLOOKUP(A323,'Ensino-2.oQuadrimestre-2019-202'!$A$1:$H$645,3,FALSE)</f>
        <v>10925558.1</v>
      </c>
      <c r="P323" s="68">
        <f>VLOOKUP(A323,'Ensino-2.oQuadrimestre-2019-202'!$A$1:$H$645,4,FALSE)</f>
        <v>3453140.75</v>
      </c>
      <c r="Q323" s="68">
        <f>VLOOKUP(A323,'Ensino-2.oQuadrimestre-2019-202'!$A$1:$H$645,5,FALSE)</f>
        <v>3387872.82</v>
      </c>
      <c r="R323" s="69">
        <f t="shared" si="50"/>
        <v>0.31008693459787651</v>
      </c>
      <c r="S323" s="68">
        <f>VLOOKUP(A323,'Ensino-2.oQuadrimestre-2019-202'!$A$1:$H$645,6,FALSE)</f>
        <v>10458163.93</v>
      </c>
      <c r="T323" s="68">
        <f>VLOOKUP(A323,'Ensino-2.oQuadrimestre-2019-202'!$A$1:$H$645,7,FALSE)</f>
        <v>3501660.66</v>
      </c>
      <c r="U323" s="68">
        <f>VLOOKUP(A323,'Ensino-2.oQuadrimestre-2019-202'!$A$1:$H$645,8,FALSE)</f>
        <v>3433686.87</v>
      </c>
      <c r="V323" s="69">
        <f t="shared" si="51"/>
        <v>0.32832597509302958</v>
      </c>
      <c r="W323" s="70">
        <f t="shared" si="42"/>
        <v>9.4943686745974887</v>
      </c>
      <c r="X323" s="71">
        <f t="shared" si="43"/>
        <v>-4.4553571247148342</v>
      </c>
      <c r="Y323" s="71">
        <f t="shared" si="44"/>
        <v>27.201654260998904</v>
      </c>
      <c r="Z323" s="72">
        <f t="shared" si="44"/>
        <v>26.500439305656325</v>
      </c>
      <c r="AA323" s="70">
        <f t="shared" si="45"/>
        <v>-4.2779889660739618</v>
      </c>
      <c r="AB323" s="70">
        <f t="shared" si="46"/>
        <v>1.4050950573039964</v>
      </c>
      <c r="AC323" s="70">
        <f t="shared" si="47"/>
        <v>1.3522954500989881</v>
      </c>
    </row>
    <row r="324" spans="1:29" ht="15.75" thickBot="1" x14ac:dyDescent="0.3">
      <c r="A324" s="61">
        <f>VLOOKUP(B324,cod_ibge!$C$2:$D$646,2,FALSE)</f>
        <v>3528007</v>
      </c>
      <c r="B324" s="62" t="s">
        <v>324</v>
      </c>
      <c r="C324" s="63">
        <f>VLOOKUP(A324,'[1]2019completo'!$C$3:$F$646,3,FALSE)</f>
        <v>17163</v>
      </c>
      <c r="D324" s="64" t="str">
        <f>VLOOKUP(A324,'[1]2019completo'!$C$3:$F$646,4,FALSE)</f>
        <v>Pequeno</v>
      </c>
      <c r="E324" s="65">
        <f>VLOOKUP(A324,'RCL 2019'!$A$1:$E$645,5,FALSE)</f>
        <v>59440442.100000001</v>
      </c>
      <c r="F324" s="65">
        <f>VLOOKUP(A324,'RCL 2020'!$A$1:$E$645,5,FALSE)</f>
        <v>71759052.019999996</v>
      </c>
      <c r="G324" s="66">
        <f>VLOOKUP(A324,'Saude-2.oQuadrimestre-2019-2020'!$A$1:$H$645,3,FALSE)</f>
        <v>28153262.23</v>
      </c>
      <c r="H324" s="66">
        <f>VLOOKUP(A324,'Saude-2.oQuadrimestre-2019-2020'!$A$1:$H$645,4,FALSE)</f>
        <v>8375247.4500000002</v>
      </c>
      <c r="I324" s="66">
        <f>VLOOKUP(A324,'Saude-2.oQuadrimestre-2019-2020'!$A$1:$H$645,5,FALSE)</f>
        <v>7487752</v>
      </c>
      <c r="J324" s="67">
        <f t="shared" si="48"/>
        <v>0.26596392058683282</v>
      </c>
      <c r="K324" s="66">
        <f>VLOOKUP(A324,'Saude-2.oQuadrimestre-2019-2020'!$A$1:$H$645,6,FALSE)</f>
        <v>30851402.84</v>
      </c>
      <c r="L324" s="66">
        <f>VLOOKUP(A324,'Saude-2.oQuadrimestre-2019-2020'!$A$1:$H$645,7,FALSE)</f>
        <v>9312017.4700000007</v>
      </c>
      <c r="M324" s="66">
        <f>VLOOKUP(A324,'Saude-2.oQuadrimestre-2019-2020'!$A$1:$H$645,8,FALSE)</f>
        <v>7759306.7800000003</v>
      </c>
      <c r="N324" s="67">
        <f t="shared" si="49"/>
        <v>0.25150580089472524</v>
      </c>
      <c r="O324" s="68">
        <f>VLOOKUP(A324,'Ensino-2.oQuadrimestre-2019-202'!$A$1:$H$645,3,FALSE)</f>
        <v>28861997.399999999</v>
      </c>
      <c r="P324" s="68">
        <f>VLOOKUP(A324,'Ensino-2.oQuadrimestre-2019-202'!$A$1:$H$645,4,FALSE)</f>
        <v>9491248.3800000008</v>
      </c>
      <c r="Q324" s="68">
        <f>VLOOKUP(A324,'Ensino-2.oQuadrimestre-2019-202'!$A$1:$H$645,5,FALSE)</f>
        <v>8191686.8600000003</v>
      </c>
      <c r="R324" s="69">
        <f t="shared" si="50"/>
        <v>0.28382259018566752</v>
      </c>
      <c r="S324" s="68">
        <f>VLOOKUP(A324,'Ensino-2.oQuadrimestre-2019-202'!$A$1:$H$645,6,FALSE)</f>
        <v>31567318.239999998</v>
      </c>
      <c r="T324" s="68">
        <f>VLOOKUP(A324,'Ensino-2.oQuadrimestre-2019-202'!$A$1:$H$645,7,FALSE)</f>
        <v>9284134.4900000002</v>
      </c>
      <c r="U324" s="68">
        <f>VLOOKUP(A324,'Ensino-2.oQuadrimestre-2019-202'!$A$1:$H$645,8,FALSE)</f>
        <v>8364556.25</v>
      </c>
      <c r="V324" s="69">
        <f t="shared" si="51"/>
        <v>0.2649751932174268</v>
      </c>
      <c r="W324" s="70">
        <f t="shared" si="42"/>
        <v>20.724290541573872</v>
      </c>
      <c r="X324" s="71">
        <f t="shared" si="43"/>
        <v>9.5837583153147765</v>
      </c>
      <c r="Y324" s="71">
        <f t="shared" si="44"/>
        <v>11.184983197123334</v>
      </c>
      <c r="Z324" s="72">
        <f t="shared" si="44"/>
        <v>3.6266529660704609</v>
      </c>
      <c r="AA324" s="70">
        <f t="shared" si="45"/>
        <v>9.3732973588307509</v>
      </c>
      <c r="AB324" s="70">
        <f t="shared" si="46"/>
        <v>-2.182156463594735</v>
      </c>
      <c r="AC324" s="70">
        <f t="shared" si="47"/>
        <v>2.1103027124257001</v>
      </c>
    </row>
    <row r="325" spans="1:29" ht="15.75" thickBot="1" x14ac:dyDescent="0.3">
      <c r="A325" s="61">
        <f>VLOOKUP(B325,cod_ibge!$C$2:$D$646,2,FALSE)</f>
        <v>3528106</v>
      </c>
      <c r="B325" s="62" t="s">
        <v>325</v>
      </c>
      <c r="C325" s="63">
        <f>VLOOKUP(A325,'[1]2019completo'!$C$3:$F$646,3,FALSE)</f>
        <v>8120</v>
      </c>
      <c r="D325" s="64" t="str">
        <f>VLOOKUP(A325,'[1]2019completo'!$C$3:$F$646,4,FALSE)</f>
        <v>Pequeno</v>
      </c>
      <c r="E325" s="65">
        <f>VLOOKUP(A325,'RCL 2019'!$A$1:$E$645,5,FALSE)</f>
        <v>23391160.420000002</v>
      </c>
      <c r="F325" s="65">
        <f>VLOOKUP(A325,'RCL 2020'!$A$1:$E$645,5,FALSE)</f>
        <v>27945050.59</v>
      </c>
      <c r="G325" s="66">
        <f>VLOOKUP(A325,'Saude-2.oQuadrimestre-2019-2020'!$A$1:$H$645,3,FALSE)</f>
        <v>12992209.710000001</v>
      </c>
      <c r="H325" s="66">
        <f>VLOOKUP(A325,'Saude-2.oQuadrimestre-2019-2020'!$A$1:$H$645,4,FALSE)</f>
        <v>3724287.55</v>
      </c>
      <c r="I325" s="66">
        <f>VLOOKUP(A325,'Saude-2.oQuadrimestre-2019-2020'!$A$1:$H$645,5,FALSE)</f>
        <v>3239236.1</v>
      </c>
      <c r="J325" s="67">
        <f t="shared" si="48"/>
        <v>0.24932141431697993</v>
      </c>
      <c r="K325" s="66">
        <f>VLOOKUP(A325,'Saude-2.oQuadrimestre-2019-2020'!$A$1:$H$645,6,FALSE)</f>
        <v>12781750.710000001</v>
      </c>
      <c r="L325" s="66">
        <f>VLOOKUP(A325,'Saude-2.oQuadrimestre-2019-2020'!$A$1:$H$645,7,FALSE)</f>
        <v>3713022.34</v>
      </c>
      <c r="M325" s="66">
        <f>VLOOKUP(A325,'Saude-2.oQuadrimestre-2019-2020'!$A$1:$H$645,8,FALSE)</f>
        <v>3293566.65</v>
      </c>
      <c r="N325" s="67">
        <f t="shared" si="49"/>
        <v>0.25767727166069881</v>
      </c>
      <c r="O325" s="68">
        <f>VLOOKUP(A325,'Ensino-2.oQuadrimestre-2019-202'!$A$1:$H$645,3,FALSE)</f>
        <v>13346577.289999999</v>
      </c>
      <c r="P325" s="68">
        <f>VLOOKUP(A325,'Ensino-2.oQuadrimestre-2019-202'!$A$1:$H$645,4,FALSE)</f>
        <v>2826575.1</v>
      </c>
      <c r="Q325" s="68">
        <f>VLOOKUP(A325,'Ensino-2.oQuadrimestre-2019-202'!$A$1:$H$645,5,FALSE)</f>
        <v>2793165.32</v>
      </c>
      <c r="R325" s="69">
        <f t="shared" si="50"/>
        <v>0.20927952233062744</v>
      </c>
      <c r="S325" s="68">
        <f>VLOOKUP(A325,'Ensino-2.oQuadrimestre-2019-202'!$A$1:$H$645,6,FALSE)</f>
        <v>13139708.41</v>
      </c>
      <c r="T325" s="68">
        <f>VLOOKUP(A325,'Ensino-2.oQuadrimestre-2019-202'!$A$1:$H$645,7,FALSE)</f>
        <v>2634319.35</v>
      </c>
      <c r="U325" s="68">
        <f>VLOOKUP(A325,'Ensino-2.oQuadrimestre-2019-202'!$A$1:$H$645,8,FALSE)</f>
        <v>2581981.35</v>
      </c>
      <c r="V325" s="69">
        <f t="shared" si="51"/>
        <v>0.1965021802184726</v>
      </c>
      <c r="W325" s="70">
        <f t="shared" si="42"/>
        <v>19.468423490894075</v>
      </c>
      <c r="X325" s="71">
        <f t="shared" si="43"/>
        <v>-1.619886106348879</v>
      </c>
      <c r="Y325" s="71">
        <f t="shared" si="44"/>
        <v>-0.30247959774212291</v>
      </c>
      <c r="Z325" s="72">
        <f t="shared" si="44"/>
        <v>1.6772642784513241</v>
      </c>
      <c r="AA325" s="70">
        <f t="shared" si="45"/>
        <v>-1.5499770128705332</v>
      </c>
      <c r="AB325" s="70">
        <f t="shared" si="46"/>
        <v>-6.801720923671903</v>
      </c>
      <c r="AC325" s="70">
        <f t="shared" si="47"/>
        <v>-7.5607400853738138</v>
      </c>
    </row>
    <row r="326" spans="1:29" ht="15.75" thickBot="1" x14ac:dyDescent="0.3">
      <c r="A326" s="61">
        <f>VLOOKUP(B326,cod_ibge!$C$2:$D$646,2,FALSE)</f>
        <v>3528205</v>
      </c>
      <c r="B326" s="62" t="s">
        <v>326</v>
      </c>
      <c r="C326" s="63">
        <f>VLOOKUP(A326,'[1]2019completo'!$C$3:$F$646,3,FALSE)</f>
        <v>3698</v>
      </c>
      <c r="D326" s="64" t="str">
        <f>VLOOKUP(A326,'[1]2019completo'!$C$3:$F$646,4,FALSE)</f>
        <v>Muito Pequeno</v>
      </c>
      <c r="E326" s="65">
        <f>VLOOKUP(A326,'RCL 2019'!$A$1:$E$645,5,FALSE)</f>
        <v>17626201.219999999</v>
      </c>
      <c r="F326" s="65">
        <f>VLOOKUP(A326,'RCL 2020'!$A$1:$E$645,5,FALSE)</f>
        <v>19454806.98</v>
      </c>
      <c r="G326" s="66">
        <f>VLOOKUP(A326,'Saude-2.oQuadrimestre-2019-2020'!$A$1:$H$645,3,FALSE)</f>
        <v>10484732.58</v>
      </c>
      <c r="H326" s="66">
        <f>VLOOKUP(A326,'Saude-2.oQuadrimestre-2019-2020'!$A$1:$H$645,4,FALSE)</f>
        <v>2465752.6800000002</v>
      </c>
      <c r="I326" s="66">
        <f>VLOOKUP(A326,'Saude-2.oQuadrimestre-2019-2020'!$A$1:$H$645,5,FALSE)</f>
        <v>2253509.5</v>
      </c>
      <c r="J326" s="67">
        <f t="shared" si="48"/>
        <v>0.21493247279369332</v>
      </c>
      <c r="K326" s="66">
        <f>VLOOKUP(A326,'Saude-2.oQuadrimestre-2019-2020'!$A$1:$H$645,6,FALSE)</f>
        <v>10062017.119999999</v>
      </c>
      <c r="L326" s="66">
        <f>VLOOKUP(A326,'Saude-2.oQuadrimestre-2019-2020'!$A$1:$H$645,7,FALSE)</f>
        <v>2520916.9300000002</v>
      </c>
      <c r="M326" s="66">
        <f>VLOOKUP(A326,'Saude-2.oQuadrimestre-2019-2020'!$A$1:$H$645,8,FALSE)</f>
        <v>2207422.4900000002</v>
      </c>
      <c r="N326" s="67">
        <f t="shared" si="49"/>
        <v>0.21938170683613389</v>
      </c>
      <c r="O326" s="68">
        <f>VLOOKUP(A326,'Ensino-2.oQuadrimestre-2019-202'!$A$1:$H$645,3,FALSE)</f>
        <v>10839100.16</v>
      </c>
      <c r="P326" s="68">
        <f>VLOOKUP(A326,'Ensino-2.oQuadrimestre-2019-202'!$A$1:$H$645,4,FALSE)</f>
        <v>2741387.17</v>
      </c>
      <c r="Q326" s="68">
        <f>VLOOKUP(A326,'Ensino-2.oQuadrimestre-2019-202'!$A$1:$H$645,5,FALSE)</f>
        <v>2622284.81</v>
      </c>
      <c r="R326" s="69">
        <f t="shared" si="50"/>
        <v>0.24192827552946977</v>
      </c>
      <c r="S326" s="68">
        <f>VLOOKUP(A326,'Ensino-2.oQuadrimestre-2019-202'!$A$1:$H$645,6,FALSE)</f>
        <v>10419974.82</v>
      </c>
      <c r="T326" s="68">
        <f>VLOOKUP(A326,'Ensino-2.oQuadrimestre-2019-202'!$A$1:$H$645,7,FALSE)</f>
        <v>3006961.7</v>
      </c>
      <c r="U326" s="68">
        <f>VLOOKUP(A326,'Ensino-2.oQuadrimestre-2019-202'!$A$1:$H$645,8,FALSE)</f>
        <v>2874134.5</v>
      </c>
      <c r="V326" s="69">
        <f t="shared" si="51"/>
        <v>0.27582931337640221</v>
      </c>
      <c r="W326" s="70">
        <f t="shared" si="42"/>
        <v>10.374361084254103</v>
      </c>
      <c r="X326" s="71">
        <f t="shared" si="43"/>
        <v>-4.0317238115004059</v>
      </c>
      <c r="Y326" s="71">
        <f t="shared" si="44"/>
        <v>2.2372174811952346</v>
      </c>
      <c r="Z326" s="72">
        <f t="shared" si="44"/>
        <v>-2.0451216202993496</v>
      </c>
      <c r="AA326" s="70">
        <f t="shared" si="45"/>
        <v>-3.8667909126508135</v>
      </c>
      <c r="AB326" s="70">
        <f t="shared" si="46"/>
        <v>9.6875965900139622</v>
      </c>
      <c r="AC326" s="70">
        <f t="shared" si="47"/>
        <v>9.6042080951534761</v>
      </c>
    </row>
    <row r="327" spans="1:29" ht="15.75" thickBot="1" x14ac:dyDescent="0.3">
      <c r="A327" s="61">
        <f>VLOOKUP(B327,cod_ibge!$C$2:$D$646,2,FALSE)</f>
        <v>3528304</v>
      </c>
      <c r="B327" s="62" t="s">
        <v>327</v>
      </c>
      <c r="C327" s="63">
        <f>VLOOKUP(A327,'[1]2019completo'!$C$3:$F$646,3,FALSE)</f>
        <v>3119</v>
      </c>
      <c r="D327" s="64" t="str">
        <f>VLOOKUP(A327,'[1]2019completo'!$C$3:$F$646,4,FALSE)</f>
        <v>Muito Pequeno</v>
      </c>
      <c r="E327" s="65">
        <f>VLOOKUP(A327,'RCL 2019'!$A$1:$E$645,5,FALSE)</f>
        <v>17609313.379999999</v>
      </c>
      <c r="F327" s="65">
        <f>VLOOKUP(A327,'RCL 2020'!$A$1:$E$645,5,FALSE)</f>
        <v>18662201.260000002</v>
      </c>
      <c r="G327" s="66">
        <f>VLOOKUP(A327,'Saude-2.oQuadrimestre-2019-2020'!$A$1:$H$645,3,FALSE)</f>
        <v>10584163.710000001</v>
      </c>
      <c r="H327" s="66">
        <f>VLOOKUP(A327,'Saude-2.oQuadrimestre-2019-2020'!$A$1:$H$645,4,FALSE)</f>
        <v>3107391.54</v>
      </c>
      <c r="I327" s="66">
        <f>VLOOKUP(A327,'Saude-2.oQuadrimestre-2019-2020'!$A$1:$H$645,5,FALSE)</f>
        <v>2684594.38</v>
      </c>
      <c r="J327" s="67">
        <f t="shared" si="48"/>
        <v>0.25364256010737762</v>
      </c>
      <c r="K327" s="66">
        <f>VLOOKUP(A327,'Saude-2.oQuadrimestre-2019-2020'!$A$1:$H$645,6,FALSE)</f>
        <v>11074265.279999999</v>
      </c>
      <c r="L327" s="66">
        <f>VLOOKUP(A327,'Saude-2.oQuadrimestre-2019-2020'!$A$1:$H$645,7,FALSE)</f>
        <v>3262452.76</v>
      </c>
      <c r="M327" s="66">
        <f>VLOOKUP(A327,'Saude-2.oQuadrimestre-2019-2020'!$A$1:$H$645,8,FALSE)</f>
        <v>2819635.42</v>
      </c>
      <c r="N327" s="67">
        <f t="shared" si="49"/>
        <v>0.25461151134714377</v>
      </c>
      <c r="O327" s="68">
        <f>VLOOKUP(A327,'Ensino-2.oQuadrimestre-2019-202'!$A$1:$H$645,3,FALSE)</f>
        <v>10938531.289999999</v>
      </c>
      <c r="P327" s="68">
        <f>VLOOKUP(A327,'Ensino-2.oQuadrimestre-2019-202'!$A$1:$H$645,4,FALSE)</f>
        <v>2557535.63</v>
      </c>
      <c r="Q327" s="68">
        <f>VLOOKUP(A327,'Ensino-2.oQuadrimestre-2019-202'!$A$1:$H$645,5,FALSE)</f>
        <v>2475757.9500000002</v>
      </c>
      <c r="R327" s="69">
        <f t="shared" si="50"/>
        <v>0.22633367171178978</v>
      </c>
      <c r="S327" s="68">
        <f>VLOOKUP(A327,'Ensino-2.oQuadrimestre-2019-202'!$A$1:$H$645,6,FALSE)</f>
        <v>11074265.279999999</v>
      </c>
      <c r="T327" s="68">
        <f>VLOOKUP(A327,'Ensino-2.oQuadrimestre-2019-202'!$A$1:$H$645,7,FALSE)</f>
        <v>2660713.2400000002</v>
      </c>
      <c r="U327" s="68">
        <f>VLOOKUP(A327,'Ensino-2.oQuadrimestre-2019-202'!$A$1:$H$645,8,FALSE)</f>
        <v>2495296.4900000002</v>
      </c>
      <c r="V327" s="69">
        <f t="shared" si="51"/>
        <v>0.22532388622715027</v>
      </c>
      <c r="W327" s="70">
        <f t="shared" ref="W327:W390" si="52">(F327-E327)/E327*100</f>
        <v>5.9791535154109612</v>
      </c>
      <c r="X327" s="71">
        <f t="shared" ref="X327:X390" si="53">(K327-G327)/G327*100</f>
        <v>4.630517662316076</v>
      </c>
      <c r="Y327" s="71">
        <f t="shared" ref="Y327:Z390" si="54">(L327-H327)/H327*100</f>
        <v>4.9900766608896587</v>
      </c>
      <c r="Z327" s="72">
        <f t="shared" si="54"/>
        <v>5.0302213625285193</v>
      </c>
      <c r="AA327" s="70">
        <f t="shared" ref="AA327:AA390" si="55">(S327-O327)/O327*100</f>
        <v>1.2408794782539789</v>
      </c>
      <c r="AB327" s="70">
        <f t="shared" ref="AB327:AB390" si="56">(T327-P327)/P327*100</f>
        <v>4.0342589479388931</v>
      </c>
      <c r="AC327" s="70">
        <f t="shared" ref="AC327:AC390" si="57">(U327-Q327)/Q327*100</f>
        <v>0.7891942748280395</v>
      </c>
    </row>
    <row r="328" spans="1:29" ht="15.75" thickBot="1" x14ac:dyDescent="0.3">
      <c r="A328" s="61">
        <f>VLOOKUP(B328,cod_ibge!$C$2:$D$646,2,FALSE)</f>
        <v>3528403</v>
      </c>
      <c r="B328" s="62" t="s">
        <v>328</v>
      </c>
      <c r="C328" s="63">
        <f>VLOOKUP(A328,'[1]2019completo'!$C$3:$F$646,3,FALSE)</f>
        <v>47150</v>
      </c>
      <c r="D328" s="64" t="str">
        <f>VLOOKUP(A328,'[1]2019completo'!$C$3:$F$646,4,FALSE)</f>
        <v>Médio</v>
      </c>
      <c r="E328" s="65">
        <f>VLOOKUP(A328,'RCL 2019'!$A$1:$E$645,5,FALSE)</f>
        <v>152894691.55000001</v>
      </c>
      <c r="F328" s="65">
        <f>VLOOKUP(A328,'RCL 2020'!$A$1:$E$645,5,FALSE)</f>
        <v>163234365.38999999</v>
      </c>
      <c r="G328" s="66">
        <f>VLOOKUP(A328,'Saude-2.oQuadrimestre-2019-2020'!$A$1:$H$645,3,FALSE)</f>
        <v>66987041.280000001</v>
      </c>
      <c r="H328" s="66">
        <f>VLOOKUP(A328,'Saude-2.oQuadrimestre-2019-2020'!$A$1:$H$645,4,FALSE)</f>
        <v>16059428.609999999</v>
      </c>
      <c r="I328" s="66">
        <f>VLOOKUP(A328,'Saude-2.oQuadrimestre-2019-2020'!$A$1:$H$645,5,FALSE)</f>
        <v>13803141.869999999</v>
      </c>
      <c r="J328" s="67">
        <f t="shared" ref="J328:J391" si="58">+I328/G328</f>
        <v>0.20605689706915203</v>
      </c>
      <c r="K328" s="66">
        <f>VLOOKUP(A328,'Saude-2.oQuadrimestre-2019-2020'!$A$1:$H$645,6,FALSE)</f>
        <v>67060774.840000004</v>
      </c>
      <c r="L328" s="66">
        <f>VLOOKUP(A328,'Saude-2.oQuadrimestre-2019-2020'!$A$1:$H$645,7,FALSE)</f>
        <v>17388499.489999998</v>
      </c>
      <c r="M328" s="66">
        <f>VLOOKUP(A328,'Saude-2.oQuadrimestre-2019-2020'!$A$1:$H$645,8,FALSE)</f>
        <v>13748028.630000001</v>
      </c>
      <c r="N328" s="67">
        <f t="shared" ref="N328:N391" si="59">+M328/K328</f>
        <v>0.20500849658837614</v>
      </c>
      <c r="O328" s="68">
        <f>VLOOKUP(A328,'Ensino-2.oQuadrimestre-2019-202'!$A$1:$H$645,3,FALSE)</f>
        <v>66987041.280000001</v>
      </c>
      <c r="P328" s="68">
        <f>VLOOKUP(A328,'Ensino-2.oQuadrimestre-2019-202'!$A$1:$H$645,4,FALSE)</f>
        <v>20147444.350000001</v>
      </c>
      <c r="Q328" s="68">
        <f>VLOOKUP(A328,'Ensino-2.oQuadrimestre-2019-202'!$A$1:$H$645,5,FALSE)</f>
        <v>13799382.289999999</v>
      </c>
      <c r="R328" s="69">
        <f t="shared" ref="R328:R391" si="60">+Q328/O328</f>
        <v>0.20600077307967346</v>
      </c>
      <c r="S328" s="68">
        <f>VLOOKUP(A328,'Ensino-2.oQuadrimestre-2019-202'!$A$1:$H$645,6,FALSE)</f>
        <v>67060774.840000004</v>
      </c>
      <c r="T328" s="68">
        <f>VLOOKUP(A328,'Ensino-2.oQuadrimestre-2019-202'!$A$1:$H$645,7,FALSE)</f>
        <v>15847010.300000001</v>
      </c>
      <c r="U328" s="68">
        <f>VLOOKUP(A328,'Ensino-2.oQuadrimestre-2019-202'!$A$1:$H$645,8,FALSE)</f>
        <v>12809728.109999999</v>
      </c>
      <c r="V328" s="69">
        <f t="shared" ref="V328:V391" si="61">+U328/S328</f>
        <v>0.19101670299161724</v>
      </c>
      <c r="W328" s="70">
        <f t="shared" si="52"/>
        <v>6.7626113995060892</v>
      </c>
      <c r="X328" s="71">
        <f t="shared" si="53"/>
        <v>0.11007137886834338</v>
      </c>
      <c r="Y328" s="71">
        <f t="shared" si="54"/>
        <v>8.2759537233622602</v>
      </c>
      <c r="Z328" s="72">
        <f t="shared" si="54"/>
        <v>-0.39928039948486282</v>
      </c>
      <c r="AA328" s="70">
        <f t="shared" si="55"/>
        <v>0.11007137886834338</v>
      </c>
      <c r="AB328" s="70">
        <f t="shared" si="56"/>
        <v>-21.344811655975615</v>
      </c>
      <c r="AC328" s="70">
        <f t="shared" si="57"/>
        <v>-7.1717281194330891</v>
      </c>
    </row>
    <row r="329" spans="1:29" ht="15.75" thickBot="1" x14ac:dyDescent="0.3">
      <c r="A329" s="61">
        <f>VLOOKUP(B329,cod_ibge!$C$2:$D$646,2,FALSE)</f>
        <v>3528502</v>
      </c>
      <c r="B329" s="62" t="s">
        <v>329</v>
      </c>
      <c r="C329" s="63">
        <f>VLOOKUP(A329,'[1]2019completo'!$C$3:$F$646,3,FALSE)</f>
        <v>100179</v>
      </c>
      <c r="D329" s="64" t="str">
        <f>VLOOKUP(A329,'[1]2019completo'!$C$3:$F$646,4,FALSE)</f>
        <v>Médio</v>
      </c>
      <c r="E329" s="65">
        <f>VLOOKUP(A329,'RCL 2019'!$A$1:$E$645,5,FALSE)</f>
        <v>242808238.69999999</v>
      </c>
      <c r="F329" s="65">
        <f>VLOOKUP(A329,'RCL 2020'!$A$1:$E$645,5,FALSE)</f>
        <v>266389384.97999999</v>
      </c>
      <c r="G329" s="66">
        <f>VLOOKUP(A329,'Saude-2.oQuadrimestre-2019-2020'!$A$1:$H$645,3,FALSE)</f>
        <v>109196443.29000001</v>
      </c>
      <c r="H329" s="66">
        <f>VLOOKUP(A329,'Saude-2.oQuadrimestre-2019-2020'!$A$1:$H$645,4,FALSE)</f>
        <v>35733767.420000002</v>
      </c>
      <c r="I329" s="66">
        <f>VLOOKUP(A329,'Saude-2.oQuadrimestre-2019-2020'!$A$1:$H$645,5,FALSE)</f>
        <v>29190857.710000001</v>
      </c>
      <c r="J329" s="67">
        <f t="shared" si="58"/>
        <v>0.26732425370738466</v>
      </c>
      <c r="K329" s="66">
        <f>VLOOKUP(A329,'Saude-2.oQuadrimestre-2019-2020'!$A$1:$H$645,6,FALSE)</f>
        <v>104318151.06</v>
      </c>
      <c r="L329" s="66">
        <f>VLOOKUP(A329,'Saude-2.oQuadrimestre-2019-2020'!$A$1:$H$645,7,FALSE)</f>
        <v>36513174.689999998</v>
      </c>
      <c r="M329" s="66">
        <f>VLOOKUP(A329,'Saude-2.oQuadrimestre-2019-2020'!$A$1:$H$645,8,FALSE)</f>
        <v>33696374.079999998</v>
      </c>
      <c r="N329" s="67">
        <f t="shared" si="59"/>
        <v>0.3230154458989507</v>
      </c>
      <c r="O329" s="68">
        <f>VLOOKUP(A329,'Ensino-2.oQuadrimestre-2019-202'!$A$1:$H$645,3,FALSE)</f>
        <v>110968281.22</v>
      </c>
      <c r="P329" s="68">
        <f>VLOOKUP(A329,'Ensino-2.oQuadrimestre-2019-202'!$A$1:$H$645,4,FALSE)</f>
        <v>31951948.489999998</v>
      </c>
      <c r="Q329" s="68">
        <f>VLOOKUP(A329,'Ensino-2.oQuadrimestre-2019-202'!$A$1:$H$645,5,FALSE)</f>
        <v>26300519.59</v>
      </c>
      <c r="R329" s="69">
        <f t="shared" si="60"/>
        <v>0.23700934447977925</v>
      </c>
      <c r="S329" s="68">
        <f>VLOOKUP(A329,'Ensino-2.oQuadrimestre-2019-202'!$A$1:$H$645,6,FALSE)</f>
        <v>106107939.56999999</v>
      </c>
      <c r="T329" s="68">
        <f>VLOOKUP(A329,'Ensino-2.oQuadrimestre-2019-202'!$A$1:$H$645,7,FALSE)</f>
        <v>30427358.100000001</v>
      </c>
      <c r="U329" s="68">
        <f>VLOOKUP(A329,'Ensino-2.oQuadrimestre-2019-202'!$A$1:$H$645,8,FALSE)</f>
        <v>22097327.75</v>
      </c>
      <c r="V329" s="69">
        <f t="shared" si="61"/>
        <v>0.2082532922564411</v>
      </c>
      <c r="W329" s="70">
        <f t="shared" si="52"/>
        <v>9.711839436031461</v>
      </c>
      <c r="X329" s="71">
        <f t="shared" si="53"/>
        <v>-4.4674460843421517</v>
      </c>
      <c r="Y329" s="71">
        <f t="shared" si="54"/>
        <v>2.1811505650640286</v>
      </c>
      <c r="Z329" s="72">
        <f t="shared" si="54"/>
        <v>15.434683059883261</v>
      </c>
      <c r="AA329" s="70">
        <f t="shared" si="55"/>
        <v>-4.3799377592991124</v>
      </c>
      <c r="AB329" s="70">
        <f t="shared" si="56"/>
        <v>-4.7715099142612472</v>
      </c>
      <c r="AC329" s="70">
        <f t="shared" si="57"/>
        <v>-15.981402289854913</v>
      </c>
    </row>
    <row r="330" spans="1:29" ht="15.75" thickBot="1" x14ac:dyDescent="0.3">
      <c r="A330" s="61">
        <f>VLOOKUP(B330,cod_ibge!$C$2:$D$646,2,FALSE)</f>
        <v>3528601</v>
      </c>
      <c r="B330" s="62" t="s">
        <v>330</v>
      </c>
      <c r="C330" s="63">
        <f>VLOOKUP(A330,'[1]2019completo'!$C$3:$F$646,3,FALSE)</f>
        <v>9846</v>
      </c>
      <c r="D330" s="64" t="str">
        <f>VLOOKUP(A330,'[1]2019completo'!$C$3:$F$646,4,FALSE)</f>
        <v>Pequeno</v>
      </c>
      <c r="E330" s="65">
        <f>VLOOKUP(A330,'RCL 2019'!$A$1:$E$645,5,FALSE)</f>
        <v>27459976.41</v>
      </c>
      <c r="F330" s="65">
        <f>VLOOKUP(A330,'RCL 2020'!$A$1:$E$645,5,FALSE)</f>
        <v>29942366.620000001</v>
      </c>
      <c r="G330" s="66">
        <f>VLOOKUP(A330,'Saude-2.oQuadrimestre-2019-2020'!$A$1:$H$645,3,FALSE)</f>
        <v>13971707.07</v>
      </c>
      <c r="H330" s="66">
        <f>VLOOKUP(A330,'Saude-2.oQuadrimestre-2019-2020'!$A$1:$H$645,4,FALSE)</f>
        <v>3492369.02</v>
      </c>
      <c r="I330" s="66">
        <f>VLOOKUP(A330,'Saude-2.oQuadrimestre-2019-2020'!$A$1:$H$645,5,FALSE)</f>
        <v>3221999.07</v>
      </c>
      <c r="J330" s="67">
        <f t="shared" si="58"/>
        <v>0.23060883354176992</v>
      </c>
      <c r="K330" s="66">
        <f>VLOOKUP(A330,'Saude-2.oQuadrimestre-2019-2020'!$A$1:$H$645,6,FALSE)</f>
        <v>13007379.09</v>
      </c>
      <c r="L330" s="66">
        <f>VLOOKUP(A330,'Saude-2.oQuadrimestre-2019-2020'!$A$1:$H$645,7,FALSE)</f>
        <v>3676873.98</v>
      </c>
      <c r="M330" s="66">
        <f>VLOOKUP(A330,'Saude-2.oQuadrimestre-2019-2020'!$A$1:$H$645,8,FALSE)</f>
        <v>3439560.25</v>
      </c>
      <c r="N330" s="67">
        <f t="shared" si="59"/>
        <v>0.26443146049647426</v>
      </c>
      <c r="O330" s="68">
        <f>VLOOKUP(A330,'Ensino-2.oQuadrimestre-2019-202'!$A$1:$H$645,3,FALSE)</f>
        <v>14326074.65</v>
      </c>
      <c r="P330" s="68">
        <f>VLOOKUP(A330,'Ensino-2.oQuadrimestre-2019-202'!$A$1:$H$645,4,FALSE)</f>
        <v>3354558.25</v>
      </c>
      <c r="Q330" s="68">
        <f>VLOOKUP(A330,'Ensino-2.oQuadrimestre-2019-202'!$A$1:$H$645,5,FALSE)</f>
        <v>3222110.42</v>
      </c>
      <c r="R330" s="69">
        <f t="shared" si="60"/>
        <v>0.22491230143073418</v>
      </c>
      <c r="S330" s="68">
        <f>VLOOKUP(A330,'Ensino-2.oQuadrimestre-2019-202'!$A$1:$H$645,6,FALSE)</f>
        <v>13365336.789999999</v>
      </c>
      <c r="T330" s="68">
        <f>VLOOKUP(A330,'Ensino-2.oQuadrimestre-2019-202'!$A$1:$H$645,7,FALSE)</f>
        <v>3939210.4</v>
      </c>
      <c r="U330" s="68">
        <f>VLOOKUP(A330,'Ensino-2.oQuadrimestre-2019-202'!$A$1:$H$645,8,FALSE)</f>
        <v>3842912.75</v>
      </c>
      <c r="V330" s="69">
        <f t="shared" si="61"/>
        <v>0.28752831375527205</v>
      </c>
      <c r="W330" s="70">
        <f t="shared" si="52"/>
        <v>9.0400303807107338</v>
      </c>
      <c r="X330" s="71">
        <f t="shared" si="53"/>
        <v>-6.9020054254544316</v>
      </c>
      <c r="Y330" s="71">
        <f t="shared" si="54"/>
        <v>5.2830888987785132</v>
      </c>
      <c r="Z330" s="72">
        <f t="shared" si="54"/>
        <v>6.7523663189635927</v>
      </c>
      <c r="AA330" s="70">
        <f t="shared" si="55"/>
        <v>-6.706218440652906</v>
      </c>
      <c r="AB330" s="70">
        <f t="shared" si="56"/>
        <v>17.428588399083541</v>
      </c>
      <c r="AC330" s="70">
        <f t="shared" si="57"/>
        <v>19.266947716832128</v>
      </c>
    </row>
    <row r="331" spans="1:29" ht="15.75" thickBot="1" x14ac:dyDescent="0.3">
      <c r="A331" s="61">
        <f>VLOOKUP(B331,cod_ibge!$C$2:$D$646,2,FALSE)</f>
        <v>3528700</v>
      </c>
      <c r="B331" s="62" t="s">
        <v>331</v>
      </c>
      <c r="C331" s="63">
        <f>VLOOKUP(A331,'[1]2019completo'!$C$3:$F$646,3,FALSE)</f>
        <v>5853</v>
      </c>
      <c r="D331" s="64" t="str">
        <f>VLOOKUP(A331,'[1]2019completo'!$C$3:$F$646,4,FALSE)</f>
        <v>Pequeno</v>
      </c>
      <c r="E331" s="65">
        <f>VLOOKUP(A331,'RCL 2019'!$A$1:$E$645,5,FALSE)</f>
        <v>18413700.620000001</v>
      </c>
      <c r="F331" s="65">
        <f>VLOOKUP(A331,'RCL 2020'!$A$1:$E$645,5,FALSE)</f>
        <v>16724374.25</v>
      </c>
      <c r="G331" s="66">
        <f>VLOOKUP(A331,'Saude-2.oQuadrimestre-2019-2020'!$A$1:$H$645,3,FALSE)</f>
        <v>12575234.65</v>
      </c>
      <c r="H331" s="66">
        <f>VLOOKUP(A331,'Saude-2.oQuadrimestre-2019-2020'!$A$1:$H$645,4,FALSE)</f>
        <v>2818618.13</v>
      </c>
      <c r="I331" s="66">
        <f>VLOOKUP(A331,'Saude-2.oQuadrimestre-2019-2020'!$A$1:$H$645,5,FALSE)</f>
        <v>2766243</v>
      </c>
      <c r="J331" s="67">
        <f t="shared" si="58"/>
        <v>0.21997545787346401</v>
      </c>
      <c r="K331" s="66">
        <f>VLOOKUP(A331,'Saude-2.oQuadrimestre-2019-2020'!$A$1:$H$645,6,FALSE)</f>
        <v>7861827.5499999998</v>
      </c>
      <c r="L331" s="66">
        <f>VLOOKUP(A331,'Saude-2.oQuadrimestre-2019-2020'!$A$1:$H$645,7,FALSE)</f>
        <v>2105747.0699999998</v>
      </c>
      <c r="M331" s="66">
        <f>VLOOKUP(A331,'Saude-2.oQuadrimestre-2019-2020'!$A$1:$H$645,8,FALSE)</f>
        <v>1763760.13</v>
      </c>
      <c r="N331" s="67">
        <f t="shared" si="59"/>
        <v>0.22434480008404661</v>
      </c>
      <c r="O331" s="68">
        <f>VLOOKUP(A331,'Ensino-2.oQuadrimestre-2019-202'!$A$1:$H$645,3,FALSE)</f>
        <v>12929602.23</v>
      </c>
      <c r="P331" s="68">
        <f>VLOOKUP(A331,'Ensino-2.oQuadrimestre-2019-202'!$A$1:$H$645,4,FALSE)</f>
        <v>4249883.87</v>
      </c>
      <c r="Q331" s="68">
        <f>VLOOKUP(A331,'Ensino-2.oQuadrimestre-2019-202'!$A$1:$H$645,5,FALSE)</f>
        <v>4180646.74</v>
      </c>
      <c r="R331" s="69">
        <f t="shared" si="60"/>
        <v>0.32333916122336892</v>
      </c>
      <c r="S331" s="68">
        <f>VLOOKUP(A331,'Ensino-2.oQuadrimestre-2019-202'!$A$1:$H$645,6,FALSE)</f>
        <v>7861827.5499999998</v>
      </c>
      <c r="T331" s="68">
        <f>VLOOKUP(A331,'Ensino-2.oQuadrimestre-2019-202'!$A$1:$H$645,7,FALSE)</f>
        <v>3003046.82</v>
      </c>
      <c r="U331" s="68">
        <f>VLOOKUP(A331,'Ensino-2.oQuadrimestre-2019-202'!$A$1:$H$645,8,FALSE)</f>
        <v>2844890.45</v>
      </c>
      <c r="V331" s="69">
        <f t="shared" si="61"/>
        <v>0.36186121253702647</v>
      </c>
      <c r="W331" s="70">
        <f t="shared" si="52"/>
        <v>-9.1742904094201627</v>
      </c>
      <c r="X331" s="71">
        <f t="shared" si="53"/>
        <v>-37.48166321492856</v>
      </c>
      <c r="Y331" s="70">
        <f t="shared" si="54"/>
        <v>-25.29150907008464</v>
      </c>
      <c r="Z331" s="72">
        <f t="shared" si="54"/>
        <v>-36.23987010541012</v>
      </c>
      <c r="AA331" s="70">
        <f t="shared" si="55"/>
        <v>-39.195132145994876</v>
      </c>
      <c r="AB331" s="70">
        <f t="shared" si="56"/>
        <v>-29.338144009097366</v>
      </c>
      <c r="AC331" s="70">
        <f t="shared" si="57"/>
        <v>-31.95094857500445</v>
      </c>
    </row>
    <row r="332" spans="1:29" ht="15.75" thickBot="1" x14ac:dyDescent="0.3">
      <c r="A332" s="61">
        <f>VLOOKUP(B332,cod_ibge!$C$2:$D$646,2,FALSE)</f>
        <v>3528809</v>
      </c>
      <c r="B332" s="62" t="s">
        <v>332</v>
      </c>
      <c r="C332" s="63">
        <f>VLOOKUP(A332,'[1]2019completo'!$C$3:$F$646,3,FALSE)</f>
        <v>14002</v>
      </c>
      <c r="D332" s="64" t="str">
        <f>VLOOKUP(A332,'[1]2019completo'!$C$3:$F$646,4,FALSE)</f>
        <v>Pequeno</v>
      </c>
      <c r="E332" s="65">
        <f>VLOOKUP(A332,'RCL 2019'!$A$1:$E$645,5,FALSE)</f>
        <v>48610169.539999999</v>
      </c>
      <c r="F332" s="65">
        <f>VLOOKUP(A332,'RCL 2020'!$A$1:$E$645,5,FALSE)</f>
        <v>52901974.799999997</v>
      </c>
      <c r="G332" s="66">
        <f>VLOOKUP(A332,'Saude-2.oQuadrimestre-2019-2020'!$A$1:$H$645,3,FALSE)</f>
        <v>27340917.719999999</v>
      </c>
      <c r="H332" s="66">
        <f>VLOOKUP(A332,'Saude-2.oQuadrimestre-2019-2020'!$A$1:$H$645,4,FALSE)</f>
        <v>8056206.7699999996</v>
      </c>
      <c r="I332" s="66">
        <f>VLOOKUP(A332,'Saude-2.oQuadrimestre-2019-2020'!$A$1:$H$645,5,FALSE)</f>
        <v>6951120.9800000004</v>
      </c>
      <c r="J332" s="67">
        <f t="shared" si="58"/>
        <v>0.25423875859570089</v>
      </c>
      <c r="K332" s="66">
        <f>VLOOKUP(A332,'Saude-2.oQuadrimestre-2019-2020'!$A$1:$H$645,6,FALSE)</f>
        <v>25836812.870000001</v>
      </c>
      <c r="L332" s="66">
        <f>VLOOKUP(A332,'Saude-2.oQuadrimestre-2019-2020'!$A$1:$H$645,7,FALSE)</f>
        <v>7413183.2000000002</v>
      </c>
      <c r="M332" s="66">
        <f>VLOOKUP(A332,'Saude-2.oQuadrimestre-2019-2020'!$A$1:$H$645,8,FALSE)</f>
        <v>6275713.5300000003</v>
      </c>
      <c r="N332" s="67">
        <f t="shared" si="59"/>
        <v>0.24289812995034477</v>
      </c>
      <c r="O332" s="68">
        <f>VLOOKUP(A332,'Ensino-2.oQuadrimestre-2019-202'!$A$1:$H$645,3,FALSE)</f>
        <v>27931530.370000001</v>
      </c>
      <c r="P332" s="68">
        <f>VLOOKUP(A332,'Ensino-2.oQuadrimestre-2019-202'!$A$1:$H$645,4,FALSE)</f>
        <v>9396573.8300000001</v>
      </c>
      <c r="Q332" s="68">
        <f>VLOOKUP(A332,'Ensino-2.oQuadrimestre-2019-202'!$A$1:$H$645,5,FALSE)</f>
        <v>8994880.2799999993</v>
      </c>
      <c r="R332" s="69">
        <f t="shared" si="60"/>
        <v>0.32203320623137055</v>
      </c>
      <c r="S332" s="68">
        <f>VLOOKUP(A332,'Ensino-2.oQuadrimestre-2019-202'!$A$1:$H$645,6,FALSE)</f>
        <v>26433409.039999999</v>
      </c>
      <c r="T332" s="68">
        <f>VLOOKUP(A332,'Ensino-2.oQuadrimestre-2019-202'!$A$1:$H$645,7,FALSE)</f>
        <v>8420723.2300000004</v>
      </c>
      <c r="U332" s="68">
        <f>VLOOKUP(A332,'Ensino-2.oQuadrimestre-2019-202'!$A$1:$H$645,8,FALSE)</f>
        <v>7939815.75</v>
      </c>
      <c r="V332" s="69">
        <f t="shared" si="61"/>
        <v>0.30037047956944113</v>
      </c>
      <c r="W332" s="70">
        <f t="shared" si="52"/>
        <v>8.8290275483783009</v>
      </c>
      <c r="X332" s="71">
        <f t="shared" si="53"/>
        <v>-5.5012961357172676</v>
      </c>
      <c r="Y332" s="71">
        <f t="shared" si="54"/>
        <v>-7.9817163133711304</v>
      </c>
      <c r="Z332" s="72">
        <f t="shared" si="54"/>
        <v>-9.7165256070683448</v>
      </c>
      <c r="AA332" s="70">
        <f t="shared" si="55"/>
        <v>-5.3635490435177395</v>
      </c>
      <c r="AB332" s="70">
        <f t="shared" si="56"/>
        <v>-10.385174614224253</v>
      </c>
      <c r="AC332" s="70">
        <f t="shared" si="57"/>
        <v>-11.729611703069819</v>
      </c>
    </row>
    <row r="333" spans="1:29" ht="15.75" thickBot="1" x14ac:dyDescent="0.3">
      <c r="A333" s="61">
        <f>VLOOKUP(B333,cod_ibge!$C$2:$D$646,2,FALSE)</f>
        <v>3528858</v>
      </c>
      <c r="B333" s="62" t="s">
        <v>333</v>
      </c>
      <c r="C333" s="63">
        <f>VLOOKUP(A333,'[1]2019completo'!$C$3:$F$646,3,FALSE)</f>
        <v>3031</v>
      </c>
      <c r="D333" s="64" t="str">
        <f>VLOOKUP(A333,'[1]2019completo'!$C$3:$F$646,4,FALSE)</f>
        <v>Muito Pequeno</v>
      </c>
      <c r="E333" s="65">
        <f>VLOOKUP(A333,'RCL 2019'!$A$1:$E$645,5,FALSE)</f>
        <v>19362846.73</v>
      </c>
      <c r="F333" s="65">
        <f>VLOOKUP(A333,'RCL 2020'!$A$1:$E$645,5,FALSE)</f>
        <v>21526166.190000001</v>
      </c>
      <c r="G333" s="66">
        <f>VLOOKUP(A333,'Saude-2.oQuadrimestre-2019-2020'!$A$1:$H$645,3,FALSE)</f>
        <v>12344318.449999999</v>
      </c>
      <c r="H333" s="66">
        <f>VLOOKUP(A333,'Saude-2.oQuadrimestre-2019-2020'!$A$1:$H$645,4,FALSE)</f>
        <v>3098164.69</v>
      </c>
      <c r="I333" s="66">
        <f>VLOOKUP(A333,'Saude-2.oQuadrimestre-2019-2020'!$A$1:$H$645,5,FALSE)</f>
        <v>2982030.73</v>
      </c>
      <c r="J333" s="67">
        <f t="shared" si="58"/>
        <v>0.24157111160721881</v>
      </c>
      <c r="K333" s="66">
        <f>VLOOKUP(A333,'Saude-2.oQuadrimestre-2019-2020'!$A$1:$H$645,6,FALSE)</f>
        <v>12631417.310000001</v>
      </c>
      <c r="L333" s="66">
        <f>VLOOKUP(A333,'Saude-2.oQuadrimestre-2019-2020'!$A$1:$H$645,7,FALSE)</f>
        <v>3292337.55</v>
      </c>
      <c r="M333" s="66">
        <f>VLOOKUP(A333,'Saude-2.oQuadrimestre-2019-2020'!$A$1:$H$645,8,FALSE)</f>
        <v>3197466.16</v>
      </c>
      <c r="N333" s="67">
        <f t="shared" si="59"/>
        <v>0.25313597686845801</v>
      </c>
      <c r="O333" s="68">
        <f>VLOOKUP(A333,'Ensino-2.oQuadrimestre-2019-202'!$A$1:$H$645,3,FALSE)</f>
        <v>12698686.029999999</v>
      </c>
      <c r="P333" s="68">
        <f>VLOOKUP(A333,'Ensino-2.oQuadrimestre-2019-202'!$A$1:$H$645,4,FALSE)</f>
        <v>3736253.65</v>
      </c>
      <c r="Q333" s="68">
        <f>VLOOKUP(A333,'Ensino-2.oQuadrimestre-2019-202'!$A$1:$H$645,5,FALSE)</f>
        <v>3704509.14</v>
      </c>
      <c r="R333" s="69">
        <f t="shared" si="60"/>
        <v>0.29172381545998427</v>
      </c>
      <c r="S333" s="68">
        <f>VLOOKUP(A333,'Ensino-2.oQuadrimestre-2019-202'!$A$1:$H$645,6,FALSE)</f>
        <v>12989375.01</v>
      </c>
      <c r="T333" s="68">
        <f>VLOOKUP(A333,'Ensino-2.oQuadrimestre-2019-202'!$A$1:$H$645,7,FALSE)</f>
        <v>3499139.68</v>
      </c>
      <c r="U333" s="68">
        <f>VLOOKUP(A333,'Ensino-2.oQuadrimestre-2019-202'!$A$1:$H$645,8,FALSE)</f>
        <v>3463075.82</v>
      </c>
      <c r="V333" s="69">
        <f t="shared" si="61"/>
        <v>0.26660834854132059</v>
      </c>
      <c r="W333" s="70">
        <f t="shared" si="52"/>
        <v>11.172527935410667</v>
      </c>
      <c r="X333" s="71">
        <f t="shared" si="53"/>
        <v>2.3257570773378848</v>
      </c>
      <c r="Y333" s="71">
        <f t="shared" si="54"/>
        <v>6.2673511394257062</v>
      </c>
      <c r="Z333" s="72">
        <f t="shared" si="54"/>
        <v>7.2244537198313905</v>
      </c>
      <c r="AA333" s="70">
        <f t="shared" si="55"/>
        <v>2.2891264443680432</v>
      </c>
      <c r="AB333" s="70">
        <f t="shared" si="56"/>
        <v>-6.3463027998647723</v>
      </c>
      <c r="AC333" s="70">
        <f t="shared" si="57"/>
        <v>-6.517282340947343</v>
      </c>
    </row>
    <row r="334" spans="1:29" ht="15.75" thickBot="1" x14ac:dyDescent="0.3">
      <c r="A334" s="61">
        <f>VLOOKUP(B334,cod_ibge!$C$2:$D$646,2,FALSE)</f>
        <v>3528908</v>
      </c>
      <c r="B334" s="62" t="s">
        <v>334</v>
      </c>
      <c r="C334" s="63">
        <f>VLOOKUP(A334,'[1]2019completo'!$C$3:$F$646,3,FALSE)</f>
        <v>4084</v>
      </c>
      <c r="D334" s="64" t="str">
        <f>VLOOKUP(A334,'[1]2019completo'!$C$3:$F$646,4,FALSE)</f>
        <v>Muito Pequeno</v>
      </c>
      <c r="E334" s="65">
        <f>VLOOKUP(A334,'RCL 2019'!$A$1:$E$645,5,FALSE)</f>
        <v>13660735.02</v>
      </c>
      <c r="F334" s="65">
        <f>VLOOKUP(A334,'RCL 2020'!$A$1:$E$645,5,FALSE)</f>
        <v>15687877.939999999</v>
      </c>
      <c r="G334" s="66">
        <f>VLOOKUP(A334,'Saude-2.oQuadrimestre-2019-2020'!$A$1:$H$645,3,FALSE)</f>
        <v>8567775.6099999994</v>
      </c>
      <c r="H334" s="66">
        <f>VLOOKUP(A334,'Saude-2.oQuadrimestre-2019-2020'!$A$1:$H$645,4,FALSE)</f>
        <v>1797276.89</v>
      </c>
      <c r="I334" s="66">
        <f>VLOOKUP(A334,'Saude-2.oQuadrimestre-2019-2020'!$A$1:$H$645,5,FALSE)</f>
        <v>1710666.5</v>
      </c>
      <c r="J334" s="67">
        <f t="shared" si="58"/>
        <v>0.1996628504139828</v>
      </c>
      <c r="K334" s="66">
        <f>VLOOKUP(A334,'Saude-2.oQuadrimestre-2019-2020'!$A$1:$H$645,6,FALSE)</f>
        <v>8139306.6100000003</v>
      </c>
      <c r="L334" s="66">
        <f>VLOOKUP(A334,'Saude-2.oQuadrimestre-2019-2020'!$A$1:$H$645,7,FALSE)</f>
        <v>1849009</v>
      </c>
      <c r="M334" s="66">
        <f>VLOOKUP(A334,'Saude-2.oQuadrimestre-2019-2020'!$A$1:$H$645,8,FALSE)</f>
        <v>1764468.09</v>
      </c>
      <c r="N334" s="67">
        <f t="shared" si="59"/>
        <v>0.21678358790811053</v>
      </c>
      <c r="O334" s="68">
        <f>VLOOKUP(A334,'Ensino-2.oQuadrimestre-2019-202'!$A$1:$H$645,3,FALSE)</f>
        <v>8922143.1899999995</v>
      </c>
      <c r="P334" s="68">
        <f>VLOOKUP(A334,'Ensino-2.oQuadrimestre-2019-202'!$A$1:$H$645,4,FALSE)</f>
        <v>2578090.58</v>
      </c>
      <c r="Q334" s="68">
        <f>VLOOKUP(A334,'Ensino-2.oQuadrimestre-2019-202'!$A$1:$H$645,5,FALSE)</f>
        <v>2542400.75</v>
      </c>
      <c r="R334" s="69">
        <f t="shared" si="60"/>
        <v>0.28495404028591925</v>
      </c>
      <c r="S334" s="68">
        <f>VLOOKUP(A334,'Ensino-2.oQuadrimestre-2019-202'!$A$1:$H$645,6,FALSE)</f>
        <v>8497264.3100000005</v>
      </c>
      <c r="T334" s="68">
        <f>VLOOKUP(A334,'Ensino-2.oQuadrimestre-2019-202'!$A$1:$H$645,7,FALSE)</f>
        <v>2379562.06</v>
      </c>
      <c r="U334" s="68">
        <f>VLOOKUP(A334,'Ensino-2.oQuadrimestre-2019-202'!$A$1:$H$645,8,FALSE)</f>
        <v>2312871.5099999998</v>
      </c>
      <c r="V334" s="69">
        <f t="shared" si="61"/>
        <v>0.27219013386203583</v>
      </c>
      <c r="W334" s="70">
        <f t="shared" si="52"/>
        <v>14.839193623418954</v>
      </c>
      <c r="X334" s="71">
        <f t="shared" si="53"/>
        <v>-5.0009362931949974</v>
      </c>
      <c r="Y334" s="71">
        <f t="shared" si="54"/>
        <v>2.8783606069735925</v>
      </c>
      <c r="Z334" s="72">
        <f t="shared" si="54"/>
        <v>3.1450659728240473</v>
      </c>
      <c r="AA334" s="70">
        <f t="shared" si="55"/>
        <v>-4.7620719702885532</v>
      </c>
      <c r="AB334" s="70">
        <f t="shared" si="56"/>
        <v>-7.7006029788138797</v>
      </c>
      <c r="AC334" s="70">
        <f t="shared" si="57"/>
        <v>-9.0280511441793827</v>
      </c>
    </row>
    <row r="335" spans="1:29" ht="15.75" thickBot="1" x14ac:dyDescent="0.3">
      <c r="A335" s="61">
        <f>VLOOKUP(B335,cod_ibge!$C$2:$D$646,2,FALSE)</f>
        <v>3529005</v>
      </c>
      <c r="B335" s="62" t="s">
        <v>335</v>
      </c>
      <c r="C335" s="63">
        <f>VLOOKUP(A335,'[1]2019completo'!$C$3:$F$646,3,FALSE)</f>
        <v>238882</v>
      </c>
      <c r="D335" s="64" t="str">
        <f>VLOOKUP(A335,'[1]2019completo'!$C$3:$F$646,4,FALSE)</f>
        <v>Grande</v>
      </c>
      <c r="E335" s="65">
        <f>VLOOKUP(A335,'RCL 2019'!$A$1:$E$645,5,FALSE)</f>
        <v>786059491.54999995</v>
      </c>
      <c r="F335" s="65">
        <f>VLOOKUP(A335,'RCL 2020'!$A$1:$E$645,5,FALSE)</f>
        <v>869472290.14999998</v>
      </c>
      <c r="G335" s="66">
        <f>VLOOKUP(A335,'Saude-2.oQuadrimestre-2019-2020'!$A$1:$H$645,3,FALSE)</f>
        <v>320646076.94</v>
      </c>
      <c r="H335" s="66">
        <f>VLOOKUP(A335,'Saude-2.oQuadrimestre-2019-2020'!$A$1:$H$645,4,FALSE)</f>
        <v>80620900.640000001</v>
      </c>
      <c r="I335" s="66">
        <f>VLOOKUP(A335,'Saude-2.oQuadrimestre-2019-2020'!$A$1:$H$645,5,FALSE)</f>
        <v>77458067.079999998</v>
      </c>
      <c r="J335" s="67">
        <f t="shared" si="58"/>
        <v>0.24156873465972303</v>
      </c>
      <c r="K335" s="66">
        <f>VLOOKUP(A335,'Saude-2.oQuadrimestre-2019-2020'!$A$1:$H$645,6,FALSE)</f>
        <v>318887726.00999999</v>
      </c>
      <c r="L335" s="66">
        <f>VLOOKUP(A335,'Saude-2.oQuadrimestre-2019-2020'!$A$1:$H$645,7,FALSE)</f>
        <v>64124812.75</v>
      </c>
      <c r="M335" s="66">
        <f>VLOOKUP(A335,'Saude-2.oQuadrimestre-2019-2020'!$A$1:$H$645,8,FALSE)</f>
        <v>58779775.520000003</v>
      </c>
      <c r="N335" s="67">
        <f t="shared" si="59"/>
        <v>0.18432749436758419</v>
      </c>
      <c r="O335" s="68">
        <f>VLOOKUP(A335,'Ensino-2.oQuadrimestre-2019-202'!$A$1:$H$645,3,FALSE)</f>
        <v>319248390.73000002</v>
      </c>
      <c r="P335" s="68">
        <f>VLOOKUP(A335,'Ensino-2.oQuadrimestre-2019-202'!$A$1:$H$645,4,FALSE)</f>
        <v>81239160.040000007</v>
      </c>
      <c r="Q335" s="68">
        <f>VLOOKUP(A335,'Ensino-2.oQuadrimestre-2019-202'!$A$1:$H$645,5,FALSE)</f>
        <v>73011947.040000007</v>
      </c>
      <c r="R335" s="69">
        <f t="shared" si="60"/>
        <v>0.22869949907358772</v>
      </c>
      <c r="S335" s="68">
        <f>VLOOKUP(A335,'Ensino-2.oQuadrimestre-2019-202'!$A$1:$H$645,6,FALSE)</f>
        <v>313779486.37</v>
      </c>
      <c r="T335" s="68">
        <f>VLOOKUP(A335,'Ensino-2.oQuadrimestre-2019-202'!$A$1:$H$645,7,FALSE)</f>
        <v>81800119.810000002</v>
      </c>
      <c r="U335" s="68">
        <f>VLOOKUP(A335,'Ensino-2.oQuadrimestre-2019-202'!$A$1:$H$645,8,FALSE)</f>
        <v>72682190.209999993</v>
      </c>
      <c r="V335" s="69">
        <f t="shared" si="61"/>
        <v>0.23163461401136715</v>
      </c>
      <c r="W335" s="70">
        <f t="shared" si="52"/>
        <v>10.61151216882091</v>
      </c>
      <c r="X335" s="71">
        <f t="shared" si="53"/>
        <v>-0.54837749670301861</v>
      </c>
      <c r="Y335" s="71">
        <f t="shared" si="54"/>
        <v>-20.461304400034798</v>
      </c>
      <c r="Z335" s="72">
        <f t="shared" si="54"/>
        <v>-24.114068765373066</v>
      </c>
      <c r="AA335" s="70">
        <f t="shared" si="55"/>
        <v>-1.7130562028816194</v>
      </c>
      <c r="AB335" s="70">
        <f t="shared" si="56"/>
        <v>0.69050414815194305</v>
      </c>
      <c r="AC335" s="70">
        <f t="shared" si="57"/>
        <v>-0.45164776912380378</v>
      </c>
    </row>
    <row r="336" spans="1:29" ht="15.75" thickBot="1" x14ac:dyDescent="0.3">
      <c r="A336" s="61">
        <f>VLOOKUP(B336,cod_ibge!$C$2:$D$646,2,FALSE)</f>
        <v>3529104</v>
      </c>
      <c r="B336" s="62" t="s">
        <v>336</v>
      </c>
      <c r="C336" s="63">
        <f>VLOOKUP(A336,'[1]2019completo'!$C$3:$F$646,3,FALSE)</f>
        <v>2112</v>
      </c>
      <c r="D336" s="64" t="str">
        <f>VLOOKUP(A336,'[1]2019completo'!$C$3:$F$646,4,FALSE)</f>
        <v>Muito Pequeno</v>
      </c>
      <c r="E336" s="65">
        <f>VLOOKUP(A336,'RCL 2019'!$A$1:$E$645,5,FALSE)</f>
        <v>12013053.42</v>
      </c>
      <c r="F336" s="65">
        <f>VLOOKUP(A336,'RCL 2020'!$A$1:$E$645,5,FALSE)</f>
        <v>13324213.699999999</v>
      </c>
      <c r="G336" s="66">
        <f>VLOOKUP(A336,'Saude-2.oQuadrimestre-2019-2020'!$A$1:$H$645,3,FALSE)</f>
        <v>7773829.4400000004</v>
      </c>
      <c r="H336" s="66">
        <f>VLOOKUP(A336,'Saude-2.oQuadrimestre-2019-2020'!$A$1:$H$645,4,FALSE)</f>
        <v>2059411.94</v>
      </c>
      <c r="I336" s="66">
        <f>VLOOKUP(A336,'Saude-2.oQuadrimestre-2019-2020'!$A$1:$H$645,5,FALSE)</f>
        <v>1734329.67</v>
      </c>
      <c r="J336" s="67">
        <f t="shared" si="58"/>
        <v>0.22309849777203239</v>
      </c>
      <c r="K336" s="66">
        <f>VLOOKUP(A336,'Saude-2.oQuadrimestre-2019-2020'!$A$1:$H$645,6,FALSE)</f>
        <v>7741132.1600000001</v>
      </c>
      <c r="L336" s="66">
        <f>VLOOKUP(A336,'Saude-2.oQuadrimestre-2019-2020'!$A$1:$H$645,7,FALSE)</f>
        <v>2026237.78</v>
      </c>
      <c r="M336" s="66">
        <f>VLOOKUP(A336,'Saude-2.oQuadrimestre-2019-2020'!$A$1:$H$645,8,FALSE)</f>
        <v>1659708.35</v>
      </c>
      <c r="N336" s="67">
        <f t="shared" si="59"/>
        <v>0.21440124205294539</v>
      </c>
      <c r="O336" s="68">
        <f>VLOOKUP(A336,'Ensino-2.oQuadrimestre-2019-202'!$A$1:$H$645,3,FALSE)</f>
        <v>8128197.0199999996</v>
      </c>
      <c r="P336" s="68">
        <f>VLOOKUP(A336,'Ensino-2.oQuadrimestre-2019-202'!$A$1:$H$645,4,FALSE)</f>
        <v>2383979.2599999998</v>
      </c>
      <c r="Q336" s="68">
        <f>VLOOKUP(A336,'Ensino-2.oQuadrimestre-2019-202'!$A$1:$H$645,5,FALSE)</f>
        <v>2328987.89</v>
      </c>
      <c r="R336" s="69">
        <f t="shared" si="60"/>
        <v>0.28653191898146191</v>
      </c>
      <c r="S336" s="68">
        <f>VLOOKUP(A336,'Ensino-2.oQuadrimestre-2019-202'!$A$1:$H$645,6,FALSE)</f>
        <v>8099089.8600000003</v>
      </c>
      <c r="T336" s="68">
        <f>VLOOKUP(A336,'Ensino-2.oQuadrimestre-2019-202'!$A$1:$H$645,7,FALSE)</f>
        <v>2286673.67</v>
      </c>
      <c r="U336" s="68">
        <f>VLOOKUP(A336,'Ensino-2.oQuadrimestre-2019-202'!$A$1:$H$645,8,FALSE)</f>
        <v>2214591.12</v>
      </c>
      <c r="V336" s="69">
        <f t="shared" si="61"/>
        <v>0.27343703530658198</v>
      </c>
      <c r="W336" s="70">
        <f t="shared" si="52"/>
        <v>10.914463077447961</v>
      </c>
      <c r="X336" s="71">
        <f t="shared" si="53"/>
        <v>-0.42060711843968956</v>
      </c>
      <c r="Y336" s="71">
        <f t="shared" si="54"/>
        <v>-1.610855961143933</v>
      </c>
      <c r="Z336" s="72">
        <f t="shared" si="54"/>
        <v>-4.3026029762841933</v>
      </c>
      <c r="AA336" s="70">
        <f t="shared" si="55"/>
        <v>-0.35810106384452794</v>
      </c>
      <c r="AB336" s="70">
        <f t="shared" si="56"/>
        <v>-4.081645827740962</v>
      </c>
      <c r="AC336" s="70">
        <f t="shared" si="57"/>
        <v>-4.9118662441821463</v>
      </c>
    </row>
    <row r="337" spans="1:29" ht="15.75" thickBot="1" x14ac:dyDescent="0.3">
      <c r="A337" s="61">
        <f>VLOOKUP(B337,cod_ibge!$C$2:$D$646,2,FALSE)</f>
        <v>3529203</v>
      </c>
      <c r="B337" s="62" t="s">
        <v>337</v>
      </c>
      <c r="C337" s="63">
        <f>VLOOKUP(A337,'[1]2019completo'!$C$3:$F$646,3,FALSE)</f>
        <v>26461</v>
      </c>
      <c r="D337" s="64" t="str">
        <f>VLOOKUP(A337,'[1]2019completo'!$C$3:$F$646,4,FALSE)</f>
        <v>Médio</v>
      </c>
      <c r="E337" s="65">
        <f>VLOOKUP(A337,'RCL 2019'!$A$1:$E$645,5,FALSE)</f>
        <v>74562248.930000007</v>
      </c>
      <c r="F337" s="65">
        <f>VLOOKUP(A337,'RCL 2020'!$A$1:$E$645,5,FALSE)</f>
        <v>86438056.599999994</v>
      </c>
      <c r="G337" s="66">
        <f>VLOOKUP(A337,'Saude-2.oQuadrimestre-2019-2020'!$A$1:$H$645,3,FALSE)</f>
        <v>36698262.939999998</v>
      </c>
      <c r="H337" s="66">
        <f>VLOOKUP(A337,'Saude-2.oQuadrimestre-2019-2020'!$A$1:$H$645,4,FALSE)</f>
        <v>10668741.449999999</v>
      </c>
      <c r="I337" s="66">
        <f>VLOOKUP(A337,'Saude-2.oQuadrimestre-2019-2020'!$A$1:$H$645,5,FALSE)</f>
        <v>8920383.9000000004</v>
      </c>
      <c r="J337" s="67">
        <f t="shared" si="58"/>
        <v>0.24307373661212317</v>
      </c>
      <c r="K337" s="66">
        <f>VLOOKUP(A337,'Saude-2.oQuadrimestre-2019-2020'!$A$1:$H$645,6,FALSE)</f>
        <v>34130791.289999999</v>
      </c>
      <c r="L337" s="66">
        <f>VLOOKUP(A337,'Saude-2.oQuadrimestre-2019-2020'!$A$1:$H$645,7,FALSE)</f>
        <v>10772120.529999999</v>
      </c>
      <c r="M337" s="66">
        <f>VLOOKUP(A337,'Saude-2.oQuadrimestre-2019-2020'!$A$1:$H$645,8,FALSE)</f>
        <v>9227990.3900000006</v>
      </c>
      <c r="N337" s="67">
        <f t="shared" si="59"/>
        <v>0.27037141657784286</v>
      </c>
      <c r="O337" s="68">
        <f>VLOOKUP(A337,'Ensino-2.oQuadrimestre-2019-202'!$A$1:$H$645,3,FALSE)</f>
        <v>37525120.640000001</v>
      </c>
      <c r="P337" s="68">
        <f>VLOOKUP(A337,'Ensino-2.oQuadrimestre-2019-202'!$A$1:$H$645,4,FALSE)</f>
        <v>11131768.49</v>
      </c>
      <c r="Q337" s="68">
        <f>VLOOKUP(A337,'Ensino-2.oQuadrimestre-2019-202'!$A$1:$H$645,5,FALSE)</f>
        <v>10731347.060000001</v>
      </c>
      <c r="R337" s="69">
        <f t="shared" si="60"/>
        <v>0.28597768313530464</v>
      </c>
      <c r="S337" s="68">
        <f>VLOOKUP(A337,'Ensino-2.oQuadrimestre-2019-202'!$A$1:$H$645,6,FALSE)</f>
        <v>34966025.920000002</v>
      </c>
      <c r="T337" s="68">
        <f>VLOOKUP(A337,'Ensino-2.oQuadrimestre-2019-202'!$A$1:$H$645,7,FALSE)</f>
        <v>10690530.289999999</v>
      </c>
      <c r="U337" s="68">
        <f>VLOOKUP(A337,'Ensino-2.oQuadrimestre-2019-202'!$A$1:$H$645,8,FALSE)</f>
        <v>10189945.26</v>
      </c>
      <c r="V337" s="69">
        <f t="shared" si="61"/>
        <v>0.29142417509252933</v>
      </c>
      <c r="W337" s="70">
        <f t="shared" si="52"/>
        <v>15.927373222271163</v>
      </c>
      <c r="X337" s="71">
        <f t="shared" si="53"/>
        <v>-6.9961666964937788</v>
      </c>
      <c r="Y337" s="71">
        <f t="shared" si="54"/>
        <v>0.96899039576969115</v>
      </c>
      <c r="Z337" s="72">
        <f t="shared" si="54"/>
        <v>3.4483548404234057</v>
      </c>
      <c r="AA337" s="70">
        <f t="shared" si="55"/>
        <v>-6.8196841911605341</v>
      </c>
      <c r="AB337" s="70">
        <f t="shared" si="56"/>
        <v>-3.9637744927625702</v>
      </c>
      <c r="AC337" s="70">
        <f t="shared" si="57"/>
        <v>-5.0450497684304763</v>
      </c>
    </row>
    <row r="338" spans="1:29" ht="15.75" thickBot="1" x14ac:dyDescent="0.3">
      <c r="A338" s="61">
        <f>VLOOKUP(B338,cod_ibge!$C$2:$D$646,2,FALSE)</f>
        <v>3529302</v>
      </c>
      <c r="B338" s="62" t="s">
        <v>338</v>
      </c>
      <c r="C338" s="63">
        <f>VLOOKUP(A338,'[1]2019completo'!$C$3:$F$646,3,FALSE)</f>
        <v>83170</v>
      </c>
      <c r="D338" s="64" t="str">
        <f>VLOOKUP(A338,'[1]2019completo'!$C$3:$F$646,4,FALSE)</f>
        <v>Médio</v>
      </c>
      <c r="E338" s="65">
        <f>VLOOKUP(A338,'RCL 2019'!$A$1:$E$645,5,FALSE)</f>
        <v>223632089.36000001</v>
      </c>
      <c r="F338" s="65">
        <f>VLOOKUP(A338,'RCL 2020'!$A$1:$E$645,5,FALSE)</f>
        <v>243789426.63999999</v>
      </c>
      <c r="G338" s="66">
        <f>VLOOKUP(A338,'Saude-2.oQuadrimestre-2019-2020'!$A$1:$H$645,3,FALSE)</f>
        <v>126970988.42</v>
      </c>
      <c r="H338" s="66">
        <f>VLOOKUP(A338,'Saude-2.oQuadrimestre-2019-2020'!$A$1:$H$645,4,FALSE)</f>
        <v>43650323.439999998</v>
      </c>
      <c r="I338" s="66">
        <f>VLOOKUP(A338,'Saude-2.oQuadrimestre-2019-2020'!$A$1:$H$645,5,FALSE)</f>
        <v>25016006.579999998</v>
      </c>
      <c r="J338" s="67">
        <f t="shared" si="58"/>
        <v>0.19702143687541437</v>
      </c>
      <c r="K338" s="66">
        <f>VLOOKUP(A338,'Saude-2.oQuadrimestre-2019-2020'!$A$1:$H$645,6,FALSE)</f>
        <v>118485505.11</v>
      </c>
      <c r="L338" s="66">
        <f>VLOOKUP(A338,'Saude-2.oQuadrimestre-2019-2020'!$A$1:$H$645,7,FALSE)</f>
        <v>31628570.27</v>
      </c>
      <c r="M338" s="66">
        <f>VLOOKUP(A338,'Saude-2.oQuadrimestre-2019-2020'!$A$1:$H$645,8,FALSE)</f>
        <v>18253883.670000002</v>
      </c>
      <c r="N338" s="67">
        <f t="shared" si="59"/>
        <v>0.15406005699223205</v>
      </c>
      <c r="O338" s="68">
        <f>VLOOKUP(A338,'Ensino-2.oQuadrimestre-2019-202'!$A$1:$H$645,3,FALSE)</f>
        <v>128624703.81999999</v>
      </c>
      <c r="P338" s="68">
        <f>VLOOKUP(A338,'Ensino-2.oQuadrimestre-2019-202'!$A$1:$H$645,4,FALSE)</f>
        <v>38947199.780000001</v>
      </c>
      <c r="Q338" s="68">
        <f>VLOOKUP(A338,'Ensino-2.oQuadrimestre-2019-202'!$A$1:$H$645,5,FALSE)</f>
        <v>34025462.380000003</v>
      </c>
      <c r="R338" s="69">
        <f t="shared" si="60"/>
        <v>0.2645328725313601</v>
      </c>
      <c r="S338" s="68">
        <f>VLOOKUP(A338,'Ensino-2.oQuadrimestre-2019-202'!$A$1:$H$645,6,FALSE)</f>
        <v>120155974.39</v>
      </c>
      <c r="T338" s="68">
        <f>VLOOKUP(A338,'Ensino-2.oQuadrimestre-2019-202'!$A$1:$H$645,7,FALSE)</f>
        <v>40323289.039999999</v>
      </c>
      <c r="U338" s="68">
        <f>VLOOKUP(A338,'Ensino-2.oQuadrimestre-2019-202'!$A$1:$H$645,8,FALSE)</f>
        <v>27518407.309999999</v>
      </c>
      <c r="V338" s="69">
        <f t="shared" si="61"/>
        <v>0.22902238069895109</v>
      </c>
      <c r="W338" s="70">
        <f t="shared" si="52"/>
        <v>9.0136157729810211</v>
      </c>
      <c r="X338" s="71">
        <f t="shared" si="53"/>
        <v>-6.683009572179877</v>
      </c>
      <c r="Y338" s="71">
        <f t="shared" si="54"/>
        <v>-27.541040300708474</v>
      </c>
      <c r="Z338" s="72">
        <f t="shared" si="54"/>
        <v>-27.031184567269158</v>
      </c>
      <c r="AA338" s="70">
        <f t="shared" si="55"/>
        <v>-6.5840613649546702</v>
      </c>
      <c r="AB338" s="70">
        <f t="shared" si="56"/>
        <v>3.5332174527901263</v>
      </c>
      <c r="AC338" s="70">
        <f t="shared" si="57"/>
        <v>-19.124075368406508</v>
      </c>
    </row>
    <row r="339" spans="1:29" ht="15.75" thickBot="1" x14ac:dyDescent="0.3">
      <c r="A339" s="61">
        <f>VLOOKUP(B339,cod_ibge!$C$2:$D$646,2,FALSE)</f>
        <v>3529401</v>
      </c>
      <c r="B339" s="62" t="s">
        <v>339</v>
      </c>
      <c r="C339" s="63">
        <f>VLOOKUP(A339,'[1]2019completo'!$C$3:$F$646,3,FALSE)</f>
        <v>472912</v>
      </c>
      <c r="D339" s="64" t="str">
        <f>VLOOKUP(A339,'[1]2019completo'!$C$3:$F$646,4,FALSE)</f>
        <v>Grande</v>
      </c>
      <c r="E339" s="65">
        <f>VLOOKUP(A339,'RCL 2019'!$A$1:$E$645,5,FALSE)</f>
        <v>993001543.37</v>
      </c>
      <c r="F339" s="65">
        <f>VLOOKUP(A339,'RCL 2020'!$A$1:$E$645,5,FALSE)</f>
        <v>1113932666.6400001</v>
      </c>
      <c r="G339" s="66">
        <f>VLOOKUP(A339,'Saude-2.oQuadrimestre-2019-2020'!$A$1:$H$645,3,FALSE)</f>
        <v>479775782.39999998</v>
      </c>
      <c r="H339" s="66">
        <f>VLOOKUP(A339,'Saude-2.oQuadrimestre-2019-2020'!$A$1:$H$645,4,FALSE)</f>
        <v>113090961.83</v>
      </c>
      <c r="I339" s="66">
        <f>VLOOKUP(A339,'Saude-2.oQuadrimestre-2019-2020'!$A$1:$H$645,5,FALSE)</f>
        <v>105993099.73999999</v>
      </c>
      <c r="J339" s="67">
        <f t="shared" si="58"/>
        <v>0.22092215494868631</v>
      </c>
      <c r="K339" s="66">
        <f>VLOOKUP(A339,'Saude-2.oQuadrimestre-2019-2020'!$A$1:$H$645,6,FALSE)</f>
        <v>473698332.75999999</v>
      </c>
      <c r="L339" s="66">
        <f>VLOOKUP(A339,'Saude-2.oQuadrimestre-2019-2020'!$A$1:$H$645,7,FALSE)</f>
        <v>139478985.34999999</v>
      </c>
      <c r="M339" s="66">
        <f>VLOOKUP(A339,'Saude-2.oQuadrimestre-2019-2020'!$A$1:$H$645,8,FALSE)</f>
        <v>130073851.08</v>
      </c>
      <c r="N339" s="67">
        <f t="shared" si="59"/>
        <v>0.27459216569778833</v>
      </c>
      <c r="O339" s="68">
        <f>VLOOKUP(A339,'Ensino-2.oQuadrimestre-2019-202'!$A$1:$H$645,3,FALSE)</f>
        <v>482702494.47000003</v>
      </c>
      <c r="P339" s="68">
        <f>VLOOKUP(A339,'Ensino-2.oQuadrimestre-2019-202'!$A$1:$H$645,4,FALSE)</f>
        <v>117680485.16</v>
      </c>
      <c r="Q339" s="68">
        <f>VLOOKUP(A339,'Ensino-2.oQuadrimestre-2019-202'!$A$1:$H$645,5,FALSE)</f>
        <v>106240364.7</v>
      </c>
      <c r="R339" s="69">
        <f t="shared" si="60"/>
        <v>0.22009491543367785</v>
      </c>
      <c r="S339" s="68">
        <f>VLOOKUP(A339,'Ensino-2.oQuadrimestre-2019-202'!$A$1:$H$645,6,FALSE)</f>
        <v>476653396.32999998</v>
      </c>
      <c r="T339" s="68">
        <f>VLOOKUP(A339,'Ensino-2.oQuadrimestre-2019-202'!$A$1:$H$645,7,FALSE)</f>
        <v>137366440.31</v>
      </c>
      <c r="U339" s="68">
        <f>VLOOKUP(A339,'Ensino-2.oQuadrimestre-2019-202'!$A$1:$H$645,8,FALSE)</f>
        <v>124443191.84999999</v>
      </c>
      <c r="V339" s="69">
        <f t="shared" si="61"/>
        <v>0.26107690159800018</v>
      </c>
      <c r="W339" s="70">
        <f t="shared" si="52"/>
        <v>12.178341924785935</v>
      </c>
      <c r="X339" s="71">
        <f t="shared" si="53"/>
        <v>-1.2667270552086929</v>
      </c>
      <c r="Y339" s="71">
        <f t="shared" si="54"/>
        <v>23.333450430518809</v>
      </c>
      <c r="Z339" s="72">
        <f t="shared" si="54"/>
        <v>22.719168888418061</v>
      </c>
      <c r="AA339" s="70">
        <f t="shared" si="55"/>
        <v>-1.2531731675929836</v>
      </c>
      <c r="AB339" s="70">
        <f t="shared" si="56"/>
        <v>16.728308965785374</v>
      </c>
      <c r="AC339" s="70">
        <f t="shared" si="57"/>
        <v>17.133626377696341</v>
      </c>
    </row>
    <row r="340" spans="1:29" ht="15.75" thickBot="1" x14ac:dyDescent="0.3">
      <c r="A340" s="61">
        <f>VLOOKUP(B340,cod_ibge!$C$2:$D$646,2,FALSE)</f>
        <v>3529500</v>
      </c>
      <c r="B340" s="62" t="s">
        <v>340</v>
      </c>
      <c r="C340" s="63">
        <f>VLOOKUP(A340,'[1]2019completo'!$C$3:$F$646,3,FALSE)</f>
        <v>5490</v>
      </c>
      <c r="D340" s="64" t="str">
        <f>VLOOKUP(A340,'[1]2019completo'!$C$3:$F$646,4,FALSE)</f>
        <v>Pequeno</v>
      </c>
      <c r="E340" s="65">
        <f>VLOOKUP(A340,'RCL 2019'!$A$1:$E$645,5,FALSE)</f>
        <v>26480736.93</v>
      </c>
      <c r="F340" s="65">
        <f>VLOOKUP(A340,'RCL 2020'!$A$1:$E$645,5,FALSE)</f>
        <v>29390631.789999999</v>
      </c>
      <c r="G340" s="66">
        <f>VLOOKUP(A340,'Saude-2.oQuadrimestre-2019-2020'!$A$1:$H$645,3,FALSE)</f>
        <v>15416979.99</v>
      </c>
      <c r="H340" s="66">
        <f>VLOOKUP(A340,'Saude-2.oQuadrimestre-2019-2020'!$A$1:$H$645,4,FALSE)</f>
        <v>4464089.7300000004</v>
      </c>
      <c r="I340" s="66">
        <f>VLOOKUP(A340,'Saude-2.oQuadrimestre-2019-2020'!$A$1:$H$645,5,FALSE)</f>
        <v>3745402.73</v>
      </c>
      <c r="J340" s="67">
        <f t="shared" si="58"/>
        <v>0.24294010451005327</v>
      </c>
      <c r="K340" s="66">
        <f>VLOOKUP(A340,'Saude-2.oQuadrimestre-2019-2020'!$A$1:$H$645,6,FALSE)</f>
        <v>14610814</v>
      </c>
      <c r="L340" s="66">
        <f>VLOOKUP(A340,'Saude-2.oQuadrimestre-2019-2020'!$A$1:$H$645,7,FALSE)</f>
        <v>4650848.34</v>
      </c>
      <c r="M340" s="66">
        <f>VLOOKUP(A340,'Saude-2.oQuadrimestre-2019-2020'!$A$1:$H$645,8,FALSE)</f>
        <v>3807680.7</v>
      </c>
      <c r="N340" s="67">
        <f t="shared" si="59"/>
        <v>0.26060702025225974</v>
      </c>
      <c r="O340" s="68">
        <f>VLOOKUP(A340,'Ensino-2.oQuadrimestre-2019-202'!$A$1:$H$645,3,FALSE)</f>
        <v>15771347.57</v>
      </c>
      <c r="P340" s="68">
        <f>VLOOKUP(A340,'Ensino-2.oQuadrimestre-2019-202'!$A$1:$H$645,4,FALSE)</f>
        <v>4532064.7699999996</v>
      </c>
      <c r="Q340" s="68">
        <f>VLOOKUP(A340,'Ensino-2.oQuadrimestre-2019-202'!$A$1:$H$645,5,FALSE)</f>
        <v>4172921.26</v>
      </c>
      <c r="R340" s="69">
        <f t="shared" si="60"/>
        <v>0.26458875764919815</v>
      </c>
      <c r="S340" s="68">
        <f>VLOOKUP(A340,'Ensino-2.oQuadrimestre-2019-202'!$A$1:$H$645,6,FALSE)</f>
        <v>14968771.699999999</v>
      </c>
      <c r="T340" s="68">
        <f>VLOOKUP(A340,'Ensino-2.oQuadrimestre-2019-202'!$A$1:$H$645,7,FALSE)</f>
        <v>4708721.9400000004</v>
      </c>
      <c r="U340" s="68">
        <f>VLOOKUP(A340,'Ensino-2.oQuadrimestre-2019-202'!$A$1:$H$645,8,FALSE)</f>
        <v>4308264.07</v>
      </c>
      <c r="V340" s="69">
        <f t="shared" si="61"/>
        <v>0.28781680663885068</v>
      </c>
      <c r="W340" s="70">
        <f t="shared" si="52"/>
        <v>10.988723114814009</v>
      </c>
      <c r="X340" s="71">
        <f t="shared" si="53"/>
        <v>-5.2290785259039581</v>
      </c>
      <c r="Y340" s="71">
        <f t="shared" si="54"/>
        <v>4.1835765250175507</v>
      </c>
      <c r="Z340" s="72">
        <f t="shared" si="54"/>
        <v>1.662784338281299</v>
      </c>
      <c r="AA340" s="70">
        <f t="shared" si="55"/>
        <v>-5.088822413163018</v>
      </c>
      <c r="AB340" s="70">
        <f t="shared" si="56"/>
        <v>3.8979400993865516</v>
      </c>
      <c r="AC340" s="70">
        <f t="shared" si="57"/>
        <v>3.2433588262818196</v>
      </c>
    </row>
    <row r="341" spans="1:29" ht="15.75" thickBot="1" x14ac:dyDescent="0.3">
      <c r="A341" s="61">
        <f>VLOOKUP(B341,cod_ibge!$C$2:$D$646,2,FALSE)</f>
        <v>3529609</v>
      </c>
      <c r="B341" s="62" t="s">
        <v>341</v>
      </c>
      <c r="C341" s="63">
        <f>VLOOKUP(A341,'[1]2019completo'!$C$3:$F$646,3,FALSE)</f>
        <v>3836</v>
      </c>
      <c r="D341" s="64" t="str">
        <f>VLOOKUP(A341,'[1]2019completo'!$C$3:$F$646,4,FALSE)</f>
        <v>Muito Pequeno</v>
      </c>
      <c r="E341" s="65">
        <f>VLOOKUP(A341,'RCL 2019'!$A$1:$E$645,5,FALSE)</f>
        <v>24284426.140000001</v>
      </c>
      <c r="F341" s="65">
        <f>VLOOKUP(A341,'RCL 2020'!$A$1:$E$645,5,FALSE)</f>
        <v>26036847.719999999</v>
      </c>
      <c r="G341" s="66">
        <f>VLOOKUP(A341,'Saude-2.oQuadrimestre-2019-2020'!$A$1:$H$645,3,FALSE)</f>
        <v>14759991.16</v>
      </c>
      <c r="H341" s="66">
        <f>VLOOKUP(A341,'Saude-2.oQuadrimestre-2019-2020'!$A$1:$H$645,4,FALSE)</f>
        <v>3189543.8</v>
      </c>
      <c r="I341" s="66">
        <f>VLOOKUP(A341,'Saude-2.oQuadrimestre-2019-2020'!$A$1:$H$645,5,FALSE)</f>
        <v>3181230.93</v>
      </c>
      <c r="J341" s="67">
        <f t="shared" si="58"/>
        <v>0.21553067989777849</v>
      </c>
      <c r="K341" s="66">
        <f>VLOOKUP(A341,'Saude-2.oQuadrimestre-2019-2020'!$A$1:$H$645,6,FALSE)</f>
        <v>14215541.35</v>
      </c>
      <c r="L341" s="66">
        <f>VLOOKUP(A341,'Saude-2.oQuadrimestre-2019-2020'!$A$1:$H$645,7,FALSE)</f>
        <v>4183872.13</v>
      </c>
      <c r="M341" s="66">
        <f>VLOOKUP(A341,'Saude-2.oQuadrimestre-2019-2020'!$A$1:$H$645,8,FALSE)</f>
        <v>4115612.89</v>
      </c>
      <c r="N341" s="67">
        <f t="shared" si="59"/>
        <v>0.28951503067450896</v>
      </c>
      <c r="O341" s="68">
        <f>VLOOKUP(A341,'Ensino-2.oQuadrimestre-2019-202'!$A$1:$H$645,3,FALSE)</f>
        <v>15114358.74</v>
      </c>
      <c r="P341" s="68">
        <f>VLOOKUP(A341,'Ensino-2.oQuadrimestre-2019-202'!$A$1:$H$645,4,FALSE)</f>
        <v>4431503.5599999996</v>
      </c>
      <c r="Q341" s="68">
        <f>VLOOKUP(A341,'Ensino-2.oQuadrimestre-2019-202'!$A$1:$H$645,5,FALSE)</f>
        <v>4422902.67</v>
      </c>
      <c r="R341" s="69">
        <f t="shared" si="60"/>
        <v>0.29262919757851402</v>
      </c>
      <c r="S341" s="68">
        <f>VLOOKUP(A341,'Ensino-2.oQuadrimestre-2019-202'!$A$1:$H$645,6,FALSE)</f>
        <v>14573499.050000001</v>
      </c>
      <c r="T341" s="68">
        <f>VLOOKUP(A341,'Ensino-2.oQuadrimestre-2019-202'!$A$1:$H$645,7,FALSE)</f>
        <v>4079849.95</v>
      </c>
      <c r="U341" s="68">
        <f>VLOOKUP(A341,'Ensino-2.oQuadrimestre-2019-202'!$A$1:$H$645,8,FALSE)</f>
        <v>4076687.96</v>
      </c>
      <c r="V341" s="69">
        <f t="shared" si="61"/>
        <v>0.27973295541539833</v>
      </c>
      <c r="W341" s="70">
        <f t="shared" si="52"/>
        <v>7.2162363232191176</v>
      </c>
      <c r="X341" s="71">
        <f t="shared" si="53"/>
        <v>-3.6886865588068583</v>
      </c>
      <c r="Y341" s="71">
        <f t="shared" si="54"/>
        <v>31.174625349242742</v>
      </c>
      <c r="Z341" s="72">
        <f t="shared" si="54"/>
        <v>29.371711157102322</v>
      </c>
      <c r="AA341" s="70">
        <f t="shared" si="55"/>
        <v>-3.5784494685085093</v>
      </c>
      <c r="AB341" s="70">
        <f t="shared" si="56"/>
        <v>-7.9353114634528117</v>
      </c>
      <c r="AC341" s="70">
        <f t="shared" si="57"/>
        <v>-7.8277713943002052</v>
      </c>
    </row>
    <row r="342" spans="1:29" ht="15.75" thickBot="1" x14ac:dyDescent="0.3">
      <c r="A342" s="61">
        <f>VLOOKUP(B342,cod_ibge!$C$2:$D$646,2,FALSE)</f>
        <v>3529658</v>
      </c>
      <c r="B342" s="62" t="s">
        <v>342</v>
      </c>
      <c r="C342" s="63">
        <f>VLOOKUP(A342,'[1]2019completo'!$C$3:$F$646,3,FALSE)</f>
        <v>1908</v>
      </c>
      <c r="D342" s="64" t="str">
        <f>VLOOKUP(A342,'[1]2019completo'!$C$3:$F$646,4,FALSE)</f>
        <v>Muito Pequeno</v>
      </c>
      <c r="E342" s="65">
        <f>VLOOKUP(A342,'RCL 2019'!$A$1:$E$645,5,FALSE)</f>
        <v>14274565.289999999</v>
      </c>
      <c r="F342" s="65">
        <f>VLOOKUP(A342,'RCL 2020'!$A$1:$E$645,5,FALSE)</f>
        <v>16117474.51</v>
      </c>
      <c r="G342" s="66">
        <f>VLOOKUP(A342,'Saude-2.oQuadrimestre-2019-2020'!$A$1:$H$645,3,FALSE)</f>
        <v>8585358.5099999998</v>
      </c>
      <c r="H342" s="66">
        <f>VLOOKUP(A342,'Saude-2.oQuadrimestre-2019-2020'!$A$1:$H$645,4,FALSE)</f>
        <v>1991726.38</v>
      </c>
      <c r="I342" s="66">
        <f>VLOOKUP(A342,'Saude-2.oQuadrimestre-2019-2020'!$A$1:$H$645,5,FALSE)</f>
        <v>1831500.35</v>
      </c>
      <c r="J342" s="67">
        <f t="shared" si="58"/>
        <v>0.21332834824156927</v>
      </c>
      <c r="K342" s="66">
        <f>VLOOKUP(A342,'Saude-2.oQuadrimestre-2019-2020'!$A$1:$H$645,6,FALSE)</f>
        <v>7871159.1299999999</v>
      </c>
      <c r="L342" s="66">
        <f>VLOOKUP(A342,'Saude-2.oQuadrimestre-2019-2020'!$A$1:$H$645,7,FALSE)</f>
        <v>2114605.84</v>
      </c>
      <c r="M342" s="66">
        <f>VLOOKUP(A342,'Saude-2.oQuadrimestre-2019-2020'!$A$1:$H$645,8,FALSE)</f>
        <v>1832789.9</v>
      </c>
      <c r="N342" s="67">
        <f t="shared" si="59"/>
        <v>0.23284879262757327</v>
      </c>
      <c r="O342" s="68">
        <f>VLOOKUP(A342,'Ensino-2.oQuadrimestre-2019-202'!$A$1:$H$645,3,FALSE)</f>
        <v>8939726.0899999999</v>
      </c>
      <c r="P342" s="68">
        <f>VLOOKUP(A342,'Ensino-2.oQuadrimestre-2019-202'!$A$1:$H$645,4,FALSE)</f>
        <v>2567281.54</v>
      </c>
      <c r="Q342" s="68">
        <f>VLOOKUP(A342,'Ensino-2.oQuadrimestre-2019-202'!$A$1:$H$645,5,FALSE)</f>
        <v>2507108.06</v>
      </c>
      <c r="R342" s="69">
        <f t="shared" si="60"/>
        <v>0.28044573567018538</v>
      </c>
      <c r="S342" s="68">
        <f>VLOOKUP(A342,'Ensino-2.oQuadrimestre-2019-202'!$A$1:$H$645,6,FALSE)</f>
        <v>8229116.8300000001</v>
      </c>
      <c r="T342" s="68">
        <f>VLOOKUP(A342,'Ensino-2.oQuadrimestre-2019-202'!$A$1:$H$645,7,FALSE)</f>
        <v>2553368.88</v>
      </c>
      <c r="U342" s="68">
        <f>VLOOKUP(A342,'Ensino-2.oQuadrimestre-2019-202'!$A$1:$H$645,8,FALSE)</f>
        <v>2452229.4300000002</v>
      </c>
      <c r="V342" s="69">
        <f t="shared" si="61"/>
        <v>0.29799424174659583</v>
      </c>
      <c r="W342" s="70">
        <f t="shared" si="52"/>
        <v>12.91044023099635</v>
      </c>
      <c r="X342" s="71">
        <f t="shared" si="53"/>
        <v>-8.3188067122429334</v>
      </c>
      <c r="Y342" s="71">
        <f t="shared" si="54"/>
        <v>6.1694950287297985</v>
      </c>
      <c r="Z342" s="72">
        <f t="shared" si="54"/>
        <v>7.0409486954223832E-2</v>
      </c>
      <c r="AA342" s="70">
        <f t="shared" si="55"/>
        <v>-7.9488929844829261</v>
      </c>
      <c r="AB342" s="70">
        <f t="shared" si="56"/>
        <v>-0.54192186494669181</v>
      </c>
      <c r="AC342" s="70">
        <f t="shared" si="57"/>
        <v>-2.1889216055569571</v>
      </c>
    </row>
    <row r="343" spans="1:29" ht="15.75" thickBot="1" x14ac:dyDescent="0.3">
      <c r="A343" s="61">
        <f>VLOOKUP(B343,cod_ibge!$C$2:$D$646,2,FALSE)</f>
        <v>3529708</v>
      </c>
      <c r="B343" s="62" t="s">
        <v>343</v>
      </c>
      <c r="C343" s="63">
        <f>VLOOKUP(A343,'[1]2019completo'!$C$3:$F$646,3,FALSE)</f>
        <v>22226</v>
      </c>
      <c r="D343" s="64" t="str">
        <f>VLOOKUP(A343,'[1]2019completo'!$C$3:$F$646,4,FALSE)</f>
        <v>Médio</v>
      </c>
      <c r="E343" s="65">
        <f>VLOOKUP(A343,'RCL 2019'!$A$1:$E$645,5,FALSE)</f>
        <v>72692725.459999993</v>
      </c>
      <c r="F343" s="65">
        <f>VLOOKUP(A343,'RCL 2020'!$A$1:$E$645,5,FALSE)</f>
        <v>79271810.430000007</v>
      </c>
      <c r="G343" s="66">
        <f>VLOOKUP(A343,'Saude-2.oQuadrimestre-2019-2020'!$A$1:$H$645,3,FALSE)</f>
        <v>37729081.560000002</v>
      </c>
      <c r="H343" s="66">
        <f>VLOOKUP(A343,'Saude-2.oQuadrimestre-2019-2020'!$A$1:$H$645,4,FALSE)</f>
        <v>12446215.1</v>
      </c>
      <c r="I343" s="66">
        <f>VLOOKUP(A343,'Saude-2.oQuadrimestre-2019-2020'!$A$1:$H$645,5,FALSE)</f>
        <v>10788249.77</v>
      </c>
      <c r="J343" s="67">
        <f t="shared" si="58"/>
        <v>0.28593989898332417</v>
      </c>
      <c r="K343" s="66">
        <f>VLOOKUP(A343,'Saude-2.oQuadrimestre-2019-2020'!$A$1:$H$645,6,FALSE)</f>
        <v>34725660.109999999</v>
      </c>
      <c r="L343" s="66">
        <f>VLOOKUP(A343,'Saude-2.oQuadrimestre-2019-2020'!$A$1:$H$645,7,FALSE)</f>
        <v>12563141.359999999</v>
      </c>
      <c r="M343" s="66">
        <f>VLOOKUP(A343,'Saude-2.oQuadrimestre-2019-2020'!$A$1:$H$645,8,FALSE)</f>
        <v>10855734.17</v>
      </c>
      <c r="N343" s="67">
        <f t="shared" si="59"/>
        <v>0.31261419179973654</v>
      </c>
      <c r="O343" s="68">
        <f>VLOOKUP(A343,'Ensino-2.oQuadrimestre-2019-202'!$A$1:$H$645,3,FALSE)</f>
        <v>38437816.729999997</v>
      </c>
      <c r="P343" s="68">
        <f>VLOOKUP(A343,'Ensino-2.oQuadrimestre-2019-202'!$A$1:$H$645,4,FALSE)</f>
        <v>10680039.27</v>
      </c>
      <c r="Q343" s="68">
        <f>VLOOKUP(A343,'Ensino-2.oQuadrimestre-2019-202'!$A$1:$H$645,5,FALSE)</f>
        <v>10298604.49</v>
      </c>
      <c r="R343" s="69">
        <f t="shared" si="60"/>
        <v>0.26792896595404525</v>
      </c>
      <c r="S343" s="68">
        <f>VLOOKUP(A343,'Ensino-2.oQuadrimestre-2019-202'!$A$1:$H$645,6,FALSE)</f>
        <v>35441575.509999998</v>
      </c>
      <c r="T343" s="68">
        <f>VLOOKUP(A343,'Ensino-2.oQuadrimestre-2019-202'!$A$1:$H$645,7,FALSE)</f>
        <v>9711078.9399999995</v>
      </c>
      <c r="U343" s="68">
        <f>VLOOKUP(A343,'Ensino-2.oQuadrimestre-2019-202'!$A$1:$H$645,8,FALSE)</f>
        <v>9449663.8300000001</v>
      </c>
      <c r="V343" s="69">
        <f t="shared" si="61"/>
        <v>0.26662651685260819</v>
      </c>
      <c r="W343" s="70">
        <f t="shared" si="52"/>
        <v>9.0505410663412675</v>
      </c>
      <c r="X343" s="71">
        <f t="shared" si="53"/>
        <v>-7.9604944669106406</v>
      </c>
      <c r="Y343" s="71">
        <f t="shared" si="54"/>
        <v>0.93945234804755851</v>
      </c>
      <c r="Z343" s="72">
        <f t="shared" si="54"/>
        <v>0.62553612901752809</v>
      </c>
      <c r="AA343" s="70">
        <f t="shared" si="55"/>
        <v>-7.7950348768417141</v>
      </c>
      <c r="AB343" s="70">
        <f t="shared" si="56"/>
        <v>-9.0726289061669352</v>
      </c>
      <c r="AC343" s="70">
        <f t="shared" si="57"/>
        <v>-8.2432591796716341</v>
      </c>
    </row>
    <row r="344" spans="1:29" ht="15.75" thickBot="1" x14ac:dyDescent="0.3">
      <c r="A344" s="61">
        <f>VLOOKUP(B344,cod_ibge!$C$2:$D$646,2,FALSE)</f>
        <v>3529807</v>
      </c>
      <c r="B344" s="62" t="s">
        <v>344</v>
      </c>
      <c r="C344" s="63">
        <f>VLOOKUP(A344,'[1]2019completo'!$C$3:$F$646,3,FALSE)</f>
        <v>12908</v>
      </c>
      <c r="D344" s="64" t="str">
        <f>VLOOKUP(A344,'[1]2019completo'!$C$3:$F$646,4,FALSE)</f>
        <v>Pequeno</v>
      </c>
      <c r="E344" s="65">
        <f>VLOOKUP(A344,'RCL 2019'!$A$1:$E$645,5,FALSE)</f>
        <v>30214635.059999999</v>
      </c>
      <c r="F344" s="65">
        <f>VLOOKUP(A344,'RCL 2020'!$A$1:$E$645,5,FALSE)</f>
        <v>34518448.600000001</v>
      </c>
      <c r="G344" s="66">
        <f>VLOOKUP(A344,'Saude-2.oQuadrimestre-2019-2020'!$A$1:$H$645,3,FALSE)</f>
        <v>15762715.289999999</v>
      </c>
      <c r="H344" s="66">
        <f>VLOOKUP(A344,'Saude-2.oQuadrimestre-2019-2020'!$A$1:$H$645,4,FALSE)</f>
        <v>5670073.2800000003</v>
      </c>
      <c r="I344" s="66">
        <f>VLOOKUP(A344,'Saude-2.oQuadrimestre-2019-2020'!$A$1:$H$645,5,FALSE)</f>
        <v>4622776.8</v>
      </c>
      <c r="J344" s="67">
        <f t="shared" si="58"/>
        <v>0.29327287303937594</v>
      </c>
      <c r="K344" s="66">
        <f>VLOOKUP(A344,'Saude-2.oQuadrimestre-2019-2020'!$A$1:$H$645,6,FALSE)</f>
        <v>14740403.369999999</v>
      </c>
      <c r="L344" s="66">
        <f>VLOOKUP(A344,'Saude-2.oQuadrimestre-2019-2020'!$A$1:$H$645,7,FALSE)</f>
        <v>5491212.6900000004</v>
      </c>
      <c r="M344" s="66">
        <f>VLOOKUP(A344,'Saude-2.oQuadrimestre-2019-2020'!$A$1:$H$645,8,FALSE)</f>
        <v>4715782.83</v>
      </c>
      <c r="N344" s="67">
        <f t="shared" si="59"/>
        <v>0.319922237650407</v>
      </c>
      <c r="O344" s="68">
        <f>VLOOKUP(A344,'Ensino-2.oQuadrimestre-2019-202'!$A$1:$H$645,3,FALSE)</f>
        <v>15762715.289999999</v>
      </c>
      <c r="P344" s="68">
        <f>VLOOKUP(A344,'Ensino-2.oQuadrimestre-2019-202'!$A$1:$H$645,4,FALSE)</f>
        <v>4052387.02</v>
      </c>
      <c r="Q344" s="68">
        <f>VLOOKUP(A344,'Ensino-2.oQuadrimestre-2019-202'!$A$1:$H$645,5,FALSE)</f>
        <v>4000549.42</v>
      </c>
      <c r="R344" s="69">
        <f t="shared" si="60"/>
        <v>0.25379824138154566</v>
      </c>
      <c r="S344" s="68">
        <f>VLOOKUP(A344,'Ensino-2.oQuadrimestre-2019-202'!$A$1:$H$645,6,FALSE)</f>
        <v>14740403.369999999</v>
      </c>
      <c r="T344" s="68">
        <f>VLOOKUP(A344,'Ensino-2.oQuadrimestre-2019-202'!$A$1:$H$645,7,FALSE)</f>
        <v>4338439.5599999996</v>
      </c>
      <c r="U344" s="68">
        <f>VLOOKUP(A344,'Ensino-2.oQuadrimestre-2019-202'!$A$1:$H$645,8,FALSE)</f>
        <v>4157627.44</v>
      </c>
      <c r="V344" s="69">
        <f t="shared" si="61"/>
        <v>0.28205655813067482</v>
      </c>
      <c r="W344" s="70">
        <f t="shared" si="52"/>
        <v>14.24413543785494</v>
      </c>
      <c r="X344" s="71">
        <f t="shared" si="53"/>
        <v>-6.4856333518157445</v>
      </c>
      <c r="Y344" s="71">
        <f t="shared" si="54"/>
        <v>-3.1544669912978591</v>
      </c>
      <c r="Z344" s="72">
        <f t="shared" si="54"/>
        <v>2.0119082971948865</v>
      </c>
      <c r="AA344" s="70">
        <f t="shared" si="55"/>
        <v>-6.4856333518157445</v>
      </c>
      <c r="AB344" s="70">
        <f t="shared" si="56"/>
        <v>7.058865270968111</v>
      </c>
      <c r="AC344" s="70">
        <f t="shared" si="57"/>
        <v>3.9264111877913019</v>
      </c>
    </row>
    <row r="345" spans="1:29" ht="15.75" thickBot="1" x14ac:dyDescent="0.3">
      <c r="A345" s="61">
        <f>VLOOKUP(B345,cod_ibge!$C$2:$D$646,2,FALSE)</f>
        <v>3530003</v>
      </c>
      <c r="B345" s="62" t="s">
        <v>346</v>
      </c>
      <c r="C345" s="63">
        <f>VLOOKUP(A345,'[1]2019completo'!$C$3:$F$646,3,FALSE)</f>
        <v>3086</v>
      </c>
      <c r="D345" s="64" t="str">
        <f>VLOOKUP(A345,'[1]2019completo'!$C$3:$F$646,4,FALSE)</f>
        <v>Muito Pequeno</v>
      </c>
      <c r="E345" s="65">
        <f>VLOOKUP(A345,'RCL 2019'!$A$1:$E$645,5,FALSE)</f>
        <v>20107262.370000001</v>
      </c>
      <c r="F345" s="65">
        <f>VLOOKUP(A345,'RCL 2020'!$A$1:$E$645,5,FALSE)</f>
        <v>22880725.59</v>
      </c>
      <c r="G345" s="66">
        <f>VLOOKUP(A345,'Saude-2.oQuadrimestre-2019-2020'!$A$1:$H$645,3,FALSE)</f>
        <v>10083823.5</v>
      </c>
      <c r="H345" s="66">
        <f>VLOOKUP(A345,'Saude-2.oQuadrimestre-2019-2020'!$A$1:$H$645,4,FALSE)</f>
        <v>2538256.12</v>
      </c>
      <c r="I345" s="66">
        <f>VLOOKUP(A345,'Saude-2.oQuadrimestre-2019-2020'!$A$1:$H$645,5,FALSE)</f>
        <v>2081972.25</v>
      </c>
      <c r="J345" s="67">
        <f t="shared" si="58"/>
        <v>0.20646655011365481</v>
      </c>
      <c r="K345" s="66">
        <f>VLOOKUP(A345,'Saude-2.oQuadrimestre-2019-2020'!$A$1:$H$645,6,FALSE)</f>
        <v>9606030.1899999995</v>
      </c>
      <c r="L345" s="66">
        <f>VLOOKUP(A345,'Saude-2.oQuadrimestre-2019-2020'!$A$1:$H$645,7,FALSE)</f>
        <v>2839173.58</v>
      </c>
      <c r="M345" s="66">
        <f>VLOOKUP(A345,'Saude-2.oQuadrimestre-2019-2020'!$A$1:$H$645,8,FALSE)</f>
        <v>2409857.73</v>
      </c>
      <c r="N345" s="67">
        <f t="shared" si="59"/>
        <v>0.25086926465301895</v>
      </c>
      <c r="O345" s="68">
        <f>VLOOKUP(A345,'Ensino-2.oQuadrimestre-2019-202'!$A$1:$H$645,3,FALSE)</f>
        <v>10438191.08</v>
      </c>
      <c r="P345" s="68">
        <f>VLOOKUP(A345,'Ensino-2.oQuadrimestre-2019-202'!$A$1:$H$645,4,FALSE)</f>
        <v>3333785.94</v>
      </c>
      <c r="Q345" s="68">
        <f>VLOOKUP(A345,'Ensino-2.oQuadrimestre-2019-202'!$A$1:$H$645,5,FALSE)</f>
        <v>3193063.45</v>
      </c>
      <c r="R345" s="69">
        <f t="shared" si="60"/>
        <v>0.30590199255099287</v>
      </c>
      <c r="S345" s="68">
        <f>VLOOKUP(A345,'Ensino-2.oQuadrimestre-2019-202'!$A$1:$H$645,6,FALSE)</f>
        <v>9963987.8900000006</v>
      </c>
      <c r="T345" s="68">
        <f>VLOOKUP(A345,'Ensino-2.oQuadrimestre-2019-202'!$A$1:$H$645,7,FALSE)</f>
        <v>3276341.18</v>
      </c>
      <c r="U345" s="68">
        <f>VLOOKUP(A345,'Ensino-2.oQuadrimestre-2019-202'!$A$1:$H$645,8,FALSE)</f>
        <v>3101314.94</v>
      </c>
      <c r="V345" s="69">
        <f t="shared" si="61"/>
        <v>0.31125237949280565</v>
      </c>
      <c r="W345" s="70">
        <f t="shared" si="52"/>
        <v>13.793340778891913</v>
      </c>
      <c r="X345" s="71">
        <f t="shared" si="53"/>
        <v>-4.7382157174805819</v>
      </c>
      <c r="Y345" s="71">
        <f t="shared" si="54"/>
        <v>11.855283540102327</v>
      </c>
      <c r="Z345" s="72">
        <f t="shared" si="54"/>
        <v>15.748792040816106</v>
      </c>
      <c r="AA345" s="70">
        <f t="shared" si="55"/>
        <v>-4.5429633004955443</v>
      </c>
      <c r="AB345" s="70">
        <f t="shared" si="56"/>
        <v>-1.7231088328364532</v>
      </c>
      <c r="AC345" s="70">
        <f t="shared" si="57"/>
        <v>-2.8733694596642056</v>
      </c>
    </row>
    <row r="346" spans="1:29" ht="15.75" thickBot="1" x14ac:dyDescent="0.3">
      <c r="A346" s="61">
        <f>VLOOKUP(B346,cod_ibge!$C$2:$D$646,2,FALSE)</f>
        <v>3529906</v>
      </c>
      <c r="B346" s="62" t="s">
        <v>345</v>
      </c>
      <c r="C346" s="63">
        <f>VLOOKUP(A346,'[1]2019completo'!$C$3:$F$646,3,FALSE)</f>
        <v>19779</v>
      </c>
      <c r="D346" s="64" t="str">
        <f>VLOOKUP(A346,'[1]2019completo'!$C$3:$F$646,4,FALSE)</f>
        <v>Pequeno</v>
      </c>
      <c r="E346" s="65">
        <f>VLOOKUP(A346,'RCL 2019'!$A$1:$E$645,5,FALSE)</f>
        <v>63937240.740000002</v>
      </c>
      <c r="F346" s="65">
        <f>VLOOKUP(A346,'RCL 2020'!$A$1:$E$645,5,FALSE)</f>
        <v>68034943.75</v>
      </c>
      <c r="G346" s="66">
        <f>VLOOKUP(A346,'Saude-2.oQuadrimestre-2019-2020'!$A$1:$H$645,3,FALSE)</f>
        <v>26791715.449999999</v>
      </c>
      <c r="H346" s="66">
        <f>VLOOKUP(A346,'Saude-2.oQuadrimestre-2019-2020'!$A$1:$H$645,4,FALSE)</f>
        <v>9770088.1500000004</v>
      </c>
      <c r="I346" s="66">
        <f>VLOOKUP(A346,'Saude-2.oQuadrimestre-2019-2020'!$A$1:$H$645,5,FALSE)</f>
        <v>8488675.2699999996</v>
      </c>
      <c r="J346" s="67">
        <f t="shared" si="58"/>
        <v>0.31683955758047588</v>
      </c>
      <c r="K346" s="66">
        <f>VLOOKUP(A346,'Saude-2.oQuadrimestre-2019-2020'!$A$1:$H$645,6,FALSE)</f>
        <v>25522402.699999999</v>
      </c>
      <c r="L346" s="66">
        <f>VLOOKUP(A346,'Saude-2.oQuadrimestre-2019-2020'!$A$1:$H$645,7,FALSE)</f>
        <v>7752024.7400000002</v>
      </c>
      <c r="M346" s="66">
        <f>VLOOKUP(A346,'Saude-2.oQuadrimestre-2019-2020'!$A$1:$H$645,8,FALSE)</f>
        <v>6922481.2800000003</v>
      </c>
      <c r="N346" s="67">
        <f t="shared" si="59"/>
        <v>0.27123156708126073</v>
      </c>
      <c r="O346" s="68">
        <f>VLOOKUP(A346,'Ensino-2.oQuadrimestre-2019-202'!$A$1:$H$645,3,FALSE)</f>
        <v>27500450.620000001</v>
      </c>
      <c r="P346" s="68">
        <f>VLOOKUP(A346,'Ensino-2.oQuadrimestre-2019-202'!$A$1:$H$645,4,FALSE)</f>
        <v>7170690.9400000004</v>
      </c>
      <c r="Q346" s="68">
        <f>VLOOKUP(A346,'Ensino-2.oQuadrimestre-2019-202'!$A$1:$H$645,5,FALSE)</f>
        <v>6189061.7800000003</v>
      </c>
      <c r="R346" s="69">
        <f t="shared" si="60"/>
        <v>0.2250531042389152</v>
      </c>
      <c r="S346" s="68">
        <f>VLOOKUP(A346,'Ensino-2.oQuadrimestre-2019-202'!$A$1:$H$645,6,FALSE)</f>
        <v>26238318.100000001</v>
      </c>
      <c r="T346" s="68">
        <f>VLOOKUP(A346,'Ensino-2.oQuadrimestre-2019-202'!$A$1:$H$645,7,FALSE)</f>
        <v>7080882.71</v>
      </c>
      <c r="U346" s="68">
        <f>VLOOKUP(A346,'Ensino-2.oQuadrimestre-2019-202'!$A$1:$H$645,8,FALSE)</f>
        <v>5884997.6100000003</v>
      </c>
      <c r="V346" s="69">
        <f t="shared" si="61"/>
        <v>0.22429019983563656</v>
      </c>
      <c r="W346" s="70">
        <f t="shared" si="52"/>
        <v>6.4089456513509182</v>
      </c>
      <c r="X346" s="71">
        <f t="shared" si="53"/>
        <v>-4.7377061478905791</v>
      </c>
      <c r="Y346" s="71">
        <f t="shared" si="54"/>
        <v>-20.65552919294797</v>
      </c>
      <c r="Z346" s="72">
        <f t="shared" si="54"/>
        <v>-18.450393497029125</v>
      </c>
      <c r="AA346" s="70">
        <f t="shared" si="55"/>
        <v>-4.5894975956579414</v>
      </c>
      <c r="AB346" s="70">
        <f t="shared" si="56"/>
        <v>-1.252434817669055</v>
      </c>
      <c r="AC346" s="70">
        <f t="shared" si="57"/>
        <v>-4.9129283372576049</v>
      </c>
    </row>
    <row r="347" spans="1:29" ht="15.75" thickBot="1" x14ac:dyDescent="0.3">
      <c r="A347" s="61">
        <f>VLOOKUP(B347,cod_ibge!$C$2:$D$646,2,FALSE)</f>
        <v>3530102</v>
      </c>
      <c r="B347" s="62" t="s">
        <v>347</v>
      </c>
      <c r="C347" s="63">
        <f>VLOOKUP(A347,'[1]2019completo'!$C$3:$F$646,3,FALSE)</f>
        <v>29564</v>
      </c>
      <c r="D347" s="64" t="str">
        <f>VLOOKUP(A347,'[1]2019completo'!$C$3:$F$646,4,FALSE)</f>
        <v>Médio</v>
      </c>
      <c r="E347" s="65">
        <f>VLOOKUP(A347,'RCL 2019'!$A$1:$E$645,5,FALSE)</f>
        <v>70845851.099999994</v>
      </c>
      <c r="F347" s="65">
        <f>VLOOKUP(A347,'RCL 2020'!$A$1:$E$645,5,FALSE)</f>
        <v>80710736.189999998</v>
      </c>
      <c r="G347" s="66">
        <f>VLOOKUP(A347,'Saude-2.oQuadrimestre-2019-2020'!$A$1:$H$645,3,FALSE)</f>
        <v>37279684.740000002</v>
      </c>
      <c r="H347" s="66">
        <f>VLOOKUP(A347,'Saude-2.oQuadrimestre-2019-2020'!$A$1:$H$645,4,FALSE)</f>
        <v>8663738.1300000008</v>
      </c>
      <c r="I347" s="66">
        <f>VLOOKUP(A347,'Saude-2.oQuadrimestre-2019-2020'!$A$1:$H$645,5,FALSE)</f>
        <v>8032131.7699999996</v>
      </c>
      <c r="J347" s="67">
        <f t="shared" si="58"/>
        <v>0.215456000393205</v>
      </c>
      <c r="K347" s="66">
        <f>VLOOKUP(A347,'Saude-2.oQuadrimestre-2019-2020'!$A$1:$H$645,6,FALSE)</f>
        <v>40670334.240000002</v>
      </c>
      <c r="L347" s="66">
        <f>VLOOKUP(A347,'Saude-2.oQuadrimestre-2019-2020'!$A$1:$H$645,7,FALSE)</f>
        <v>8612059.9600000009</v>
      </c>
      <c r="M347" s="66">
        <f>VLOOKUP(A347,'Saude-2.oQuadrimestre-2019-2020'!$A$1:$H$645,8,FALSE)</f>
        <v>7917072.9100000001</v>
      </c>
      <c r="N347" s="67">
        <f t="shared" si="59"/>
        <v>0.19466456467459806</v>
      </c>
      <c r="O347" s="68">
        <f>VLOOKUP(A347,'Ensino-2.oQuadrimestre-2019-202'!$A$1:$H$645,3,FALSE)</f>
        <v>38106542.439999998</v>
      </c>
      <c r="P347" s="68">
        <f>VLOOKUP(A347,'Ensino-2.oQuadrimestre-2019-202'!$A$1:$H$645,4,FALSE)</f>
        <v>11044540.27</v>
      </c>
      <c r="Q347" s="68">
        <f>VLOOKUP(A347,'Ensino-2.oQuadrimestre-2019-202'!$A$1:$H$645,5,FALSE)</f>
        <v>10832097.25</v>
      </c>
      <c r="R347" s="69">
        <f t="shared" si="60"/>
        <v>0.28425820230359372</v>
      </c>
      <c r="S347" s="68">
        <f>VLOOKUP(A347,'Ensino-2.oQuadrimestre-2019-202'!$A$1:$H$645,6,FALSE)</f>
        <v>40670334.240000002</v>
      </c>
      <c r="T347" s="68">
        <f>VLOOKUP(A347,'Ensino-2.oQuadrimestre-2019-202'!$A$1:$H$645,7,FALSE)</f>
        <v>9927708.2100000009</v>
      </c>
      <c r="U347" s="68">
        <f>VLOOKUP(A347,'Ensino-2.oQuadrimestre-2019-202'!$A$1:$H$645,8,FALSE)</f>
        <v>9545918.3300000001</v>
      </c>
      <c r="V347" s="69">
        <f t="shared" si="61"/>
        <v>0.23471452862099712</v>
      </c>
      <c r="W347" s="70">
        <f t="shared" si="52"/>
        <v>13.924435851685329</v>
      </c>
      <c r="X347" s="71">
        <f t="shared" si="53"/>
        <v>9.0951667742027151</v>
      </c>
      <c r="Y347" s="71">
        <f t="shared" si="54"/>
        <v>-0.59648813508170884</v>
      </c>
      <c r="Z347" s="72">
        <f t="shared" si="54"/>
        <v>-1.4324822263218349</v>
      </c>
      <c r="AA347" s="70">
        <f t="shared" si="55"/>
        <v>6.7279570274232539</v>
      </c>
      <c r="AB347" s="70">
        <f t="shared" si="56"/>
        <v>-10.112073773080631</v>
      </c>
      <c r="AC347" s="70">
        <f t="shared" si="57"/>
        <v>-11.873775597795708</v>
      </c>
    </row>
    <row r="348" spans="1:29" ht="15.75" thickBot="1" x14ac:dyDescent="0.3">
      <c r="A348" s="61">
        <f>VLOOKUP(B348,cod_ibge!$C$2:$D$646,2,FALSE)</f>
        <v>3530201</v>
      </c>
      <c r="B348" s="62" t="s">
        <v>348</v>
      </c>
      <c r="C348" s="63">
        <f>VLOOKUP(A348,'[1]2019completo'!$C$3:$F$646,3,FALSE)</f>
        <v>18259</v>
      </c>
      <c r="D348" s="64" t="str">
        <f>VLOOKUP(A348,'[1]2019completo'!$C$3:$F$646,4,FALSE)</f>
        <v>Pequeno</v>
      </c>
      <c r="E348" s="65">
        <f>VLOOKUP(A348,'RCL 2019'!$A$1:$E$645,5,FALSE)</f>
        <v>60738182.399999999</v>
      </c>
      <c r="F348" s="65">
        <f>VLOOKUP(A348,'RCL 2020'!$A$1:$E$645,5,FALSE)</f>
        <v>68623574.569999993</v>
      </c>
      <c r="G348" s="66">
        <f>VLOOKUP(A348,'Saude-2.oQuadrimestre-2019-2020'!$A$1:$H$645,3,FALSE)</f>
        <v>32198110.940000001</v>
      </c>
      <c r="H348" s="66">
        <f>VLOOKUP(A348,'Saude-2.oQuadrimestre-2019-2020'!$A$1:$H$645,4,FALSE)</f>
        <v>8510985.1500000004</v>
      </c>
      <c r="I348" s="66">
        <f>VLOOKUP(A348,'Saude-2.oQuadrimestre-2019-2020'!$A$1:$H$645,5,FALSE)</f>
        <v>8206076.0300000003</v>
      </c>
      <c r="J348" s="67">
        <f t="shared" si="58"/>
        <v>0.25486203353021925</v>
      </c>
      <c r="K348" s="66">
        <f>VLOOKUP(A348,'Saude-2.oQuadrimestre-2019-2020'!$A$1:$H$645,6,FALSE)</f>
        <v>30014586.289999999</v>
      </c>
      <c r="L348" s="66">
        <f>VLOOKUP(A348,'Saude-2.oQuadrimestre-2019-2020'!$A$1:$H$645,7,FALSE)</f>
        <v>11366664.859999999</v>
      </c>
      <c r="M348" s="66">
        <f>VLOOKUP(A348,'Saude-2.oQuadrimestre-2019-2020'!$A$1:$H$645,8,FALSE)</f>
        <v>9342016.4199999999</v>
      </c>
      <c r="N348" s="67">
        <f t="shared" si="59"/>
        <v>0.31124921495627916</v>
      </c>
      <c r="O348" s="68">
        <f>VLOOKUP(A348,'Ensino-2.oQuadrimestre-2019-202'!$A$1:$H$645,3,FALSE)</f>
        <v>32906846.109999999</v>
      </c>
      <c r="P348" s="68">
        <f>VLOOKUP(A348,'Ensino-2.oQuadrimestre-2019-202'!$A$1:$H$645,4,FALSE)</f>
        <v>9016012.3399999999</v>
      </c>
      <c r="Q348" s="68">
        <f>VLOOKUP(A348,'Ensino-2.oQuadrimestre-2019-202'!$A$1:$H$645,5,FALSE)</f>
        <v>8756370.5700000003</v>
      </c>
      <c r="R348" s="69">
        <f t="shared" si="60"/>
        <v>0.26609570971127017</v>
      </c>
      <c r="S348" s="68">
        <f>VLOOKUP(A348,'Ensino-2.oQuadrimestre-2019-202'!$A$1:$H$645,6,FALSE)</f>
        <v>30730501.690000001</v>
      </c>
      <c r="T348" s="68">
        <f>VLOOKUP(A348,'Ensino-2.oQuadrimestre-2019-202'!$A$1:$H$645,7,FALSE)</f>
        <v>9629333.6099999994</v>
      </c>
      <c r="U348" s="68">
        <f>VLOOKUP(A348,'Ensino-2.oQuadrimestre-2019-202'!$A$1:$H$645,8,FALSE)</f>
        <v>8481823.75</v>
      </c>
      <c r="V348" s="69">
        <f t="shared" si="61"/>
        <v>0.27600668012393909</v>
      </c>
      <c r="W348" s="70">
        <f t="shared" si="52"/>
        <v>12.982594898987287</v>
      </c>
      <c r="X348" s="71">
        <f t="shared" si="53"/>
        <v>-6.7815303017898181</v>
      </c>
      <c r="Y348" s="71">
        <f t="shared" si="54"/>
        <v>33.552869141124035</v>
      </c>
      <c r="Z348" s="72">
        <f t="shared" si="54"/>
        <v>13.842674450580244</v>
      </c>
      <c r="AA348" s="70">
        <f t="shared" si="55"/>
        <v>-6.6136524075415206</v>
      </c>
      <c r="AB348" s="70">
        <f t="shared" si="56"/>
        <v>6.8025779787253438</v>
      </c>
      <c r="AC348" s="70">
        <f t="shared" si="57"/>
        <v>-3.1353951709241135</v>
      </c>
    </row>
    <row r="349" spans="1:29" ht="15.75" thickBot="1" x14ac:dyDescent="0.3">
      <c r="A349" s="61">
        <f>VLOOKUP(B349,cod_ibge!$C$2:$D$646,2,FALSE)</f>
        <v>3530300</v>
      </c>
      <c r="B349" s="62" t="s">
        <v>349</v>
      </c>
      <c r="C349" s="63">
        <f>VLOOKUP(A349,'[1]2019completo'!$C$3:$F$646,3,FALSE)</f>
        <v>59824</v>
      </c>
      <c r="D349" s="64" t="str">
        <f>VLOOKUP(A349,'[1]2019completo'!$C$3:$F$646,4,FALSE)</f>
        <v>Médio</v>
      </c>
      <c r="E349" s="65">
        <f>VLOOKUP(A349,'RCL 2019'!$A$1:$E$645,5,FALSE)</f>
        <v>161890923.75</v>
      </c>
      <c r="F349" s="65">
        <f>VLOOKUP(A349,'RCL 2020'!$A$1:$E$645,5,FALSE)</f>
        <v>174929689.47</v>
      </c>
      <c r="G349" s="66">
        <f>VLOOKUP(A349,'Saude-2.oQuadrimestre-2019-2020'!$A$1:$H$645,3,FALSE)</f>
        <v>84842712.400000006</v>
      </c>
      <c r="H349" s="66">
        <f>VLOOKUP(A349,'Saude-2.oQuadrimestre-2019-2020'!$A$1:$H$645,4,FALSE)</f>
        <v>25141658.530000001</v>
      </c>
      <c r="I349" s="66">
        <f>VLOOKUP(A349,'Saude-2.oQuadrimestre-2019-2020'!$A$1:$H$645,5,FALSE)</f>
        <v>20630611.75</v>
      </c>
      <c r="J349" s="67">
        <f t="shared" si="58"/>
        <v>0.24316303859705454</v>
      </c>
      <c r="K349" s="66">
        <f>VLOOKUP(A349,'Saude-2.oQuadrimestre-2019-2020'!$A$1:$H$645,6,FALSE)</f>
        <v>82460878.430000007</v>
      </c>
      <c r="L349" s="66">
        <f>VLOOKUP(A349,'Saude-2.oQuadrimestre-2019-2020'!$A$1:$H$645,7,FALSE)</f>
        <v>25258314.260000002</v>
      </c>
      <c r="M349" s="66">
        <f>VLOOKUP(A349,'Saude-2.oQuadrimestre-2019-2020'!$A$1:$H$645,8,FALSE)</f>
        <v>22782476.739999998</v>
      </c>
      <c r="N349" s="67">
        <f t="shared" si="59"/>
        <v>0.27628224648782701</v>
      </c>
      <c r="O349" s="68">
        <f>VLOOKUP(A349,'Ensino-2.oQuadrimestre-2019-202'!$A$1:$H$645,3,FALSE)</f>
        <v>86142060.209999993</v>
      </c>
      <c r="P349" s="68">
        <f>VLOOKUP(A349,'Ensino-2.oQuadrimestre-2019-202'!$A$1:$H$645,4,FALSE)</f>
        <v>26896256.52</v>
      </c>
      <c r="Q349" s="68">
        <f>VLOOKUP(A349,'Ensino-2.oQuadrimestre-2019-202'!$A$1:$H$645,5,FALSE)</f>
        <v>25747387.640000001</v>
      </c>
      <c r="R349" s="69">
        <f t="shared" si="60"/>
        <v>0.29889449564164311</v>
      </c>
      <c r="S349" s="68">
        <f>VLOOKUP(A349,'Ensino-2.oQuadrimestre-2019-202'!$A$1:$H$645,6,FALSE)</f>
        <v>83773390</v>
      </c>
      <c r="T349" s="68">
        <f>VLOOKUP(A349,'Ensino-2.oQuadrimestre-2019-202'!$A$1:$H$645,7,FALSE)</f>
        <v>27941173.59</v>
      </c>
      <c r="U349" s="68">
        <f>VLOOKUP(A349,'Ensino-2.oQuadrimestre-2019-202'!$A$1:$H$645,8,FALSE)</f>
        <v>26578793.199999999</v>
      </c>
      <c r="V349" s="69">
        <f t="shared" si="61"/>
        <v>0.31727011644150965</v>
      </c>
      <c r="W349" s="70">
        <f t="shared" si="52"/>
        <v>8.0540436844594865</v>
      </c>
      <c r="X349" s="71">
        <f t="shared" si="53"/>
        <v>-2.8073524556482692</v>
      </c>
      <c r="Y349" s="71">
        <f t="shared" si="54"/>
        <v>0.46399377296769145</v>
      </c>
      <c r="Z349" s="72">
        <f t="shared" si="54"/>
        <v>10.430446833453683</v>
      </c>
      <c r="AA349" s="70">
        <f t="shared" si="55"/>
        <v>-2.7497255164614942</v>
      </c>
      <c r="AB349" s="70">
        <f t="shared" si="56"/>
        <v>3.8849907206343093</v>
      </c>
      <c r="AC349" s="70">
        <f t="shared" si="57"/>
        <v>3.229087050013431</v>
      </c>
    </row>
    <row r="350" spans="1:29" ht="15.75" thickBot="1" x14ac:dyDescent="0.3">
      <c r="A350" s="61">
        <f>VLOOKUP(B350,cod_ibge!$C$2:$D$646,2,FALSE)</f>
        <v>3530409</v>
      </c>
      <c r="B350" s="62" t="s">
        <v>350</v>
      </c>
      <c r="C350" s="63">
        <f>VLOOKUP(A350,'[1]2019completo'!$C$3:$F$646,3,FALSE)</f>
        <v>4871</v>
      </c>
      <c r="D350" s="64" t="str">
        <f>VLOOKUP(A350,'[1]2019completo'!$C$3:$F$646,4,FALSE)</f>
        <v>Muito Pequeno</v>
      </c>
      <c r="E350" s="65">
        <f>VLOOKUP(A350,'RCL 2019'!$A$1:$E$645,5,FALSE)</f>
        <v>17085824.68</v>
      </c>
      <c r="F350" s="65">
        <f>VLOOKUP(A350,'RCL 2020'!$A$1:$E$645,5,FALSE)</f>
        <v>19806108.93</v>
      </c>
      <c r="G350" s="66">
        <f>VLOOKUP(A350,'Saude-2.oQuadrimestre-2019-2020'!$A$1:$H$645,3,FALSE)</f>
        <v>9621758.5199999996</v>
      </c>
      <c r="H350" s="66">
        <f>VLOOKUP(A350,'Saude-2.oQuadrimestre-2019-2020'!$A$1:$H$645,4,FALSE)</f>
        <v>2706893.13</v>
      </c>
      <c r="I350" s="66">
        <f>VLOOKUP(A350,'Saude-2.oQuadrimestre-2019-2020'!$A$1:$H$645,5,FALSE)</f>
        <v>2682941.0099999998</v>
      </c>
      <c r="J350" s="67">
        <f t="shared" si="58"/>
        <v>0.27884102520585807</v>
      </c>
      <c r="K350" s="66">
        <f>VLOOKUP(A350,'Saude-2.oQuadrimestre-2019-2020'!$A$1:$H$645,6,FALSE)</f>
        <v>9148569.9499999993</v>
      </c>
      <c r="L350" s="66">
        <f>VLOOKUP(A350,'Saude-2.oQuadrimestre-2019-2020'!$A$1:$H$645,7,FALSE)</f>
        <v>2750708.4</v>
      </c>
      <c r="M350" s="66">
        <f>VLOOKUP(A350,'Saude-2.oQuadrimestre-2019-2020'!$A$1:$H$645,8,FALSE)</f>
        <v>2731943.68</v>
      </c>
      <c r="N350" s="67">
        <f t="shared" si="59"/>
        <v>0.29861975094807036</v>
      </c>
      <c r="O350" s="68">
        <f>VLOOKUP(A350,'Ensino-2.oQuadrimestre-2019-202'!$A$1:$H$645,3,FALSE)</f>
        <v>9976126.0999999996</v>
      </c>
      <c r="P350" s="68">
        <f>VLOOKUP(A350,'Ensino-2.oQuadrimestre-2019-202'!$A$1:$H$645,4,FALSE)</f>
        <v>3237804.5</v>
      </c>
      <c r="Q350" s="68">
        <f>VLOOKUP(A350,'Ensino-2.oQuadrimestre-2019-202'!$A$1:$H$645,5,FALSE)</f>
        <v>3221810.11</v>
      </c>
      <c r="R350" s="69">
        <f t="shared" si="60"/>
        <v>0.32295202343121948</v>
      </c>
      <c r="S350" s="68">
        <f>VLOOKUP(A350,'Ensino-2.oQuadrimestre-2019-202'!$A$1:$H$645,6,FALSE)</f>
        <v>9506527.6500000004</v>
      </c>
      <c r="T350" s="68">
        <f>VLOOKUP(A350,'Ensino-2.oQuadrimestre-2019-202'!$A$1:$H$645,7,FALSE)</f>
        <v>2719017.24</v>
      </c>
      <c r="U350" s="68">
        <f>VLOOKUP(A350,'Ensino-2.oQuadrimestre-2019-202'!$A$1:$H$645,8,FALSE)</f>
        <v>2712980.61</v>
      </c>
      <c r="V350" s="69">
        <f t="shared" si="61"/>
        <v>0.28538081514968294</v>
      </c>
      <c r="W350" s="70">
        <f t="shared" si="52"/>
        <v>15.921293241316345</v>
      </c>
      <c r="X350" s="71">
        <f t="shared" si="53"/>
        <v>-4.9179011198048688</v>
      </c>
      <c r="Y350" s="71">
        <f t="shared" si="54"/>
        <v>1.6186553327282642</v>
      </c>
      <c r="Z350" s="72">
        <f t="shared" si="54"/>
        <v>1.8264535007424705</v>
      </c>
      <c r="AA350" s="70">
        <f t="shared" si="55"/>
        <v>-4.7072224758666525</v>
      </c>
      <c r="AB350" s="70">
        <f t="shared" si="56"/>
        <v>-16.02280990096838</v>
      </c>
      <c r="AC350" s="70">
        <f t="shared" si="57"/>
        <v>-15.793280256358747</v>
      </c>
    </row>
    <row r="351" spans="1:29" ht="15.75" thickBot="1" x14ac:dyDescent="0.3">
      <c r="A351" s="61">
        <f>VLOOKUP(B351,cod_ibge!$C$2:$D$646,2,FALSE)</f>
        <v>3530508</v>
      </c>
      <c r="B351" s="62" t="s">
        <v>351</v>
      </c>
      <c r="C351" s="63">
        <f>VLOOKUP(A351,'[1]2019completo'!$C$3:$F$646,3,FALSE)</f>
        <v>68885</v>
      </c>
      <c r="D351" s="64" t="str">
        <f>VLOOKUP(A351,'[1]2019completo'!$C$3:$F$646,4,FALSE)</f>
        <v>Médio</v>
      </c>
      <c r="E351" s="65">
        <f>VLOOKUP(A351,'RCL 2019'!$A$1:$E$645,5,FALSE)</f>
        <v>175801860.36000001</v>
      </c>
      <c r="F351" s="65">
        <f>VLOOKUP(A351,'RCL 2020'!$A$1:$E$645,5,FALSE)</f>
        <v>161954650.25999999</v>
      </c>
      <c r="G351" s="66">
        <f>VLOOKUP(A351,'Saude-2.oQuadrimestre-2019-2020'!$A$1:$H$645,3,FALSE)</f>
        <v>84984688.25</v>
      </c>
      <c r="H351" s="66">
        <f>VLOOKUP(A351,'Saude-2.oQuadrimestre-2019-2020'!$A$1:$H$645,4,FALSE)</f>
        <v>28258472.789999999</v>
      </c>
      <c r="I351" s="66">
        <f>VLOOKUP(A351,'Saude-2.oQuadrimestre-2019-2020'!$A$1:$H$645,5,FALSE)</f>
        <v>26818664.91</v>
      </c>
      <c r="J351" s="67">
        <f t="shared" si="58"/>
        <v>0.31557055114572358</v>
      </c>
      <c r="K351" s="66">
        <f>VLOOKUP(A351,'Saude-2.oQuadrimestre-2019-2020'!$A$1:$H$645,6,FALSE)</f>
        <v>66742818.890000001</v>
      </c>
      <c r="L351" s="66">
        <f>VLOOKUP(A351,'Saude-2.oQuadrimestre-2019-2020'!$A$1:$H$645,7,FALSE)</f>
        <v>26098271.16</v>
      </c>
      <c r="M351" s="66">
        <f>VLOOKUP(A351,'Saude-2.oQuadrimestre-2019-2020'!$A$1:$H$645,8,FALSE)</f>
        <v>23924075.329999998</v>
      </c>
      <c r="N351" s="67">
        <f t="shared" si="59"/>
        <v>0.35845167656807669</v>
      </c>
      <c r="O351" s="68">
        <f>VLOOKUP(A351,'Ensino-2.oQuadrimestre-2019-202'!$A$1:$H$645,3,FALSE)</f>
        <v>84984688.25</v>
      </c>
      <c r="P351" s="68">
        <f>VLOOKUP(A351,'Ensino-2.oQuadrimestre-2019-202'!$A$1:$H$645,4,FALSE)</f>
        <v>21601272.41</v>
      </c>
      <c r="Q351" s="68">
        <f>VLOOKUP(A351,'Ensino-2.oQuadrimestre-2019-202'!$A$1:$H$645,5,FALSE)</f>
        <v>21483329.48</v>
      </c>
      <c r="R351" s="69">
        <f t="shared" si="60"/>
        <v>0.2527905899566561</v>
      </c>
      <c r="S351" s="68">
        <f>VLOOKUP(A351,'Ensino-2.oQuadrimestre-2019-202'!$A$1:$H$645,6,FALSE)</f>
        <v>66743262.189999998</v>
      </c>
      <c r="T351" s="68">
        <f>VLOOKUP(A351,'Ensino-2.oQuadrimestre-2019-202'!$A$1:$H$645,7,FALSE)</f>
        <v>21636907.280000001</v>
      </c>
      <c r="U351" s="68">
        <f>VLOOKUP(A351,'Ensino-2.oQuadrimestre-2019-202'!$A$1:$H$645,8,FALSE)</f>
        <v>21609814.039999999</v>
      </c>
      <c r="V351" s="69">
        <f t="shared" si="61"/>
        <v>0.32377521461990738</v>
      </c>
      <c r="W351" s="70">
        <f t="shared" si="52"/>
        <v>-7.8766004362207891</v>
      </c>
      <c r="X351" s="71">
        <f t="shared" si="53"/>
        <v>-21.464889423772167</v>
      </c>
      <c r="Y351" s="70">
        <f t="shared" si="54"/>
        <v>-7.644438700043418</v>
      </c>
      <c r="Z351" s="72">
        <f t="shared" si="54"/>
        <v>-10.793190450433956</v>
      </c>
      <c r="AA351" s="70">
        <f t="shared" si="55"/>
        <v>-21.464367800396094</v>
      </c>
      <c r="AB351" s="70">
        <f t="shared" si="56"/>
        <v>0.16496653217291216</v>
      </c>
      <c r="AC351" s="70">
        <f t="shared" si="57"/>
        <v>0.5887567851982628</v>
      </c>
    </row>
    <row r="352" spans="1:29" ht="15.75" thickBot="1" x14ac:dyDescent="0.3">
      <c r="A352" s="61">
        <f>VLOOKUP(B352,cod_ibge!$C$2:$D$646,2,FALSE)</f>
        <v>3530607</v>
      </c>
      <c r="B352" s="62" t="s">
        <v>352</v>
      </c>
      <c r="C352" s="63">
        <f>VLOOKUP(A352,'[1]2019completo'!$C$3:$F$646,3,FALSE)</f>
        <v>445842</v>
      </c>
      <c r="D352" s="64" t="str">
        <f>VLOOKUP(A352,'[1]2019completo'!$C$3:$F$646,4,FALSE)</f>
        <v>Grande</v>
      </c>
      <c r="E352" s="65">
        <f>VLOOKUP(A352,'RCL 2019'!$A$1:$E$645,5,FALSE)</f>
        <v>1391735298.49</v>
      </c>
      <c r="F352" s="65">
        <f>VLOOKUP(A352,'RCL 2020'!$A$1:$E$645,5,FALSE)</f>
        <v>1478603338.5999999</v>
      </c>
      <c r="G352" s="66">
        <f>VLOOKUP(A352,'Saude-2.oQuadrimestre-2019-2020'!$A$1:$H$645,3,FALSE)</f>
        <v>602280943.52999997</v>
      </c>
      <c r="H352" s="66">
        <f>VLOOKUP(A352,'Saude-2.oQuadrimestre-2019-2020'!$A$1:$H$645,4,FALSE)</f>
        <v>144366655.59</v>
      </c>
      <c r="I352" s="66">
        <f>VLOOKUP(A352,'Saude-2.oQuadrimestre-2019-2020'!$A$1:$H$645,5,FALSE)</f>
        <v>108268661.09</v>
      </c>
      <c r="J352" s="67">
        <f t="shared" si="58"/>
        <v>0.17976438114649909</v>
      </c>
      <c r="K352" s="66">
        <f>VLOOKUP(A352,'Saude-2.oQuadrimestre-2019-2020'!$A$1:$H$645,6,FALSE)</f>
        <v>581872514.36000001</v>
      </c>
      <c r="L352" s="66">
        <f>VLOOKUP(A352,'Saude-2.oQuadrimestre-2019-2020'!$A$1:$H$645,7,FALSE)</f>
        <v>156439929.00999999</v>
      </c>
      <c r="M352" s="66">
        <f>VLOOKUP(A352,'Saude-2.oQuadrimestre-2019-2020'!$A$1:$H$645,8,FALSE)</f>
        <v>125363415.36</v>
      </c>
      <c r="N352" s="67">
        <f t="shared" si="59"/>
        <v>0.21544825071843593</v>
      </c>
      <c r="O352" s="68">
        <f>VLOOKUP(A352,'Ensino-2.oQuadrimestre-2019-202'!$A$1:$H$645,3,FALSE)</f>
        <v>602280943.52999997</v>
      </c>
      <c r="P352" s="68">
        <f>VLOOKUP(A352,'Ensino-2.oQuadrimestre-2019-202'!$A$1:$H$645,4,FALSE)</f>
        <v>187141423.11000001</v>
      </c>
      <c r="Q352" s="68">
        <f>VLOOKUP(A352,'Ensino-2.oQuadrimestre-2019-202'!$A$1:$H$645,5,FALSE)</f>
        <v>141011413.44</v>
      </c>
      <c r="R352" s="69">
        <f t="shared" si="60"/>
        <v>0.23412896415670195</v>
      </c>
      <c r="S352" s="68">
        <f>VLOOKUP(A352,'Ensino-2.oQuadrimestre-2019-202'!$A$1:$H$645,6,FALSE)</f>
        <v>581872514.36000001</v>
      </c>
      <c r="T352" s="68">
        <f>VLOOKUP(A352,'Ensino-2.oQuadrimestre-2019-202'!$A$1:$H$645,7,FALSE)</f>
        <v>170390864.84</v>
      </c>
      <c r="U352" s="68">
        <f>VLOOKUP(A352,'Ensino-2.oQuadrimestre-2019-202'!$A$1:$H$645,8,FALSE)</f>
        <v>126858734.67</v>
      </c>
      <c r="V352" s="69">
        <f t="shared" si="61"/>
        <v>0.21801809080040768</v>
      </c>
      <c r="W352" s="70">
        <f t="shared" si="52"/>
        <v>6.2417070404300068</v>
      </c>
      <c r="X352" s="71">
        <f t="shared" si="53"/>
        <v>-3.3885231450932336</v>
      </c>
      <c r="Y352" s="71">
        <f t="shared" si="54"/>
        <v>8.3629238141305802</v>
      </c>
      <c r="Z352" s="72">
        <f t="shared" si="54"/>
        <v>15.789198922289909</v>
      </c>
      <c r="AA352" s="70">
        <f t="shared" si="55"/>
        <v>-3.3885231450932336</v>
      </c>
      <c r="AB352" s="70">
        <f t="shared" si="56"/>
        <v>-8.9507485791396313</v>
      </c>
      <c r="AC352" s="70">
        <f t="shared" si="57"/>
        <v>-10.036548407496054</v>
      </c>
    </row>
    <row r="353" spans="1:29" ht="15.75" thickBot="1" x14ac:dyDescent="0.3">
      <c r="A353" s="61">
        <f>VLOOKUP(B353,cod_ibge!$C$2:$D$646,2,FALSE)</f>
        <v>3530706</v>
      </c>
      <c r="B353" s="62" t="s">
        <v>353</v>
      </c>
      <c r="C353" s="63">
        <f>VLOOKUP(A353,'[1]2019completo'!$C$3:$F$646,3,FALSE)</f>
        <v>151888</v>
      </c>
      <c r="D353" s="64" t="str">
        <f>VLOOKUP(A353,'[1]2019completo'!$C$3:$F$646,4,FALSE)</f>
        <v>Médio</v>
      </c>
      <c r="E353" s="65">
        <f>VLOOKUP(A353,'RCL 2019'!$A$1:$E$645,5,FALSE)</f>
        <v>487528009.99000001</v>
      </c>
      <c r="F353" s="65">
        <f>VLOOKUP(A353,'RCL 2020'!$A$1:$E$645,5,FALSE)</f>
        <v>529953883.06</v>
      </c>
      <c r="G353" s="66">
        <f>VLOOKUP(A353,'Saude-2.oQuadrimestre-2019-2020'!$A$1:$H$645,3,FALSE)</f>
        <v>201824041.49000001</v>
      </c>
      <c r="H353" s="66">
        <f>VLOOKUP(A353,'Saude-2.oQuadrimestre-2019-2020'!$A$1:$H$645,4,FALSE)</f>
        <v>71633565.819999993</v>
      </c>
      <c r="I353" s="66">
        <f>VLOOKUP(A353,'Saude-2.oQuadrimestre-2019-2020'!$A$1:$H$645,5,FALSE)</f>
        <v>52227844.380000003</v>
      </c>
      <c r="J353" s="67">
        <f t="shared" si="58"/>
        <v>0.25877910279875049</v>
      </c>
      <c r="K353" s="66">
        <f>VLOOKUP(A353,'Saude-2.oQuadrimestre-2019-2020'!$A$1:$H$645,6,FALSE)</f>
        <v>193667201.15000001</v>
      </c>
      <c r="L353" s="66">
        <f>VLOOKUP(A353,'Saude-2.oQuadrimestre-2019-2020'!$A$1:$H$645,7,FALSE)</f>
        <v>61060201.119999997</v>
      </c>
      <c r="M353" s="66">
        <f>VLOOKUP(A353,'Saude-2.oQuadrimestre-2019-2020'!$A$1:$H$645,8,FALSE)</f>
        <v>50643954.890000001</v>
      </c>
      <c r="N353" s="67">
        <f t="shared" si="59"/>
        <v>0.26149990596897721</v>
      </c>
      <c r="O353" s="68">
        <f>VLOOKUP(A353,'Ensino-2.oQuadrimestre-2019-202'!$A$1:$H$645,3,FALSE)</f>
        <v>204632631.03</v>
      </c>
      <c r="P353" s="68">
        <f>VLOOKUP(A353,'Ensino-2.oQuadrimestre-2019-202'!$A$1:$H$645,4,FALSE)</f>
        <v>69355684.459999993</v>
      </c>
      <c r="Q353" s="68">
        <f>VLOOKUP(A353,'Ensino-2.oQuadrimestre-2019-202'!$A$1:$H$645,5,FALSE)</f>
        <v>58507658.219999999</v>
      </c>
      <c r="R353" s="69">
        <f t="shared" si="60"/>
        <v>0.28591558406646556</v>
      </c>
      <c r="S353" s="68">
        <f>VLOOKUP(A353,'Ensino-2.oQuadrimestre-2019-202'!$A$1:$H$645,6,FALSE)</f>
        <v>196502945.47999999</v>
      </c>
      <c r="T353" s="68">
        <f>VLOOKUP(A353,'Ensino-2.oQuadrimestre-2019-202'!$A$1:$H$645,7,FALSE)</f>
        <v>65456432.259999998</v>
      </c>
      <c r="U353" s="68">
        <f>VLOOKUP(A353,'Ensino-2.oQuadrimestre-2019-202'!$A$1:$H$645,8,FALSE)</f>
        <v>59178464.07</v>
      </c>
      <c r="V353" s="69">
        <f t="shared" si="61"/>
        <v>0.30115815274648472</v>
      </c>
      <c r="W353" s="70">
        <f t="shared" si="52"/>
        <v>8.7022431943695331</v>
      </c>
      <c r="X353" s="71">
        <f t="shared" si="53"/>
        <v>-4.0415603016274746</v>
      </c>
      <c r="Y353" s="71">
        <f t="shared" si="54"/>
        <v>-14.760349535814852</v>
      </c>
      <c r="Z353" s="72">
        <f t="shared" si="54"/>
        <v>-3.0326533840376775</v>
      </c>
      <c r="AA353" s="70">
        <f t="shared" si="55"/>
        <v>-3.9728197350930632</v>
      </c>
      <c r="AB353" s="70">
        <f t="shared" si="56"/>
        <v>-5.6221090316668123</v>
      </c>
      <c r="AC353" s="70">
        <f t="shared" si="57"/>
        <v>1.1465265751666953</v>
      </c>
    </row>
    <row r="354" spans="1:29" ht="15.75" thickBot="1" x14ac:dyDescent="0.3">
      <c r="A354" s="61">
        <f>VLOOKUP(B354,cod_ibge!$C$2:$D$646,2,FALSE)</f>
        <v>3530805</v>
      </c>
      <c r="B354" s="62" t="s">
        <v>354</v>
      </c>
      <c r="C354" s="63">
        <f>VLOOKUP(A354,'[1]2019completo'!$C$3:$F$646,3,FALSE)</f>
        <v>93189</v>
      </c>
      <c r="D354" s="64" t="str">
        <f>VLOOKUP(A354,'[1]2019completo'!$C$3:$F$646,4,FALSE)</f>
        <v>Médio</v>
      </c>
      <c r="E354" s="65">
        <f>VLOOKUP(A354,'RCL 2019'!$A$1:$E$645,5,FALSE)</f>
        <v>400204684.92000002</v>
      </c>
      <c r="F354" s="65">
        <f>VLOOKUP(A354,'RCL 2020'!$A$1:$E$645,5,FALSE)</f>
        <v>417702029.39999998</v>
      </c>
      <c r="G354" s="66">
        <f>VLOOKUP(A354,'Saude-2.oQuadrimestre-2019-2020'!$A$1:$H$645,3,FALSE)</f>
        <v>184873863.93000001</v>
      </c>
      <c r="H354" s="66">
        <f>VLOOKUP(A354,'Saude-2.oQuadrimestre-2019-2020'!$A$1:$H$645,4,FALSE)</f>
        <v>48842345.130000003</v>
      </c>
      <c r="I354" s="66">
        <f>VLOOKUP(A354,'Saude-2.oQuadrimestre-2019-2020'!$A$1:$H$645,5,FALSE)</f>
        <v>45151908.740000002</v>
      </c>
      <c r="J354" s="67">
        <f t="shared" si="58"/>
        <v>0.24423089224281136</v>
      </c>
      <c r="K354" s="66">
        <f>VLOOKUP(A354,'Saude-2.oQuadrimestre-2019-2020'!$A$1:$H$645,6,FALSE)</f>
        <v>168259422.08000001</v>
      </c>
      <c r="L354" s="66">
        <f>VLOOKUP(A354,'Saude-2.oQuadrimestre-2019-2020'!$A$1:$H$645,7,FALSE)</f>
        <v>63478707.420000002</v>
      </c>
      <c r="M354" s="66">
        <f>VLOOKUP(A354,'Saude-2.oQuadrimestre-2019-2020'!$A$1:$H$645,8,FALSE)</f>
        <v>52374123.670000002</v>
      </c>
      <c r="N354" s="67">
        <f t="shared" si="59"/>
        <v>0.31127007939619805</v>
      </c>
      <c r="O354" s="68">
        <f>VLOOKUP(A354,'Ensino-2.oQuadrimestre-2019-202'!$A$1:$H$645,3,FALSE)</f>
        <v>186645701.86000001</v>
      </c>
      <c r="P354" s="68">
        <f>VLOOKUP(A354,'Ensino-2.oQuadrimestre-2019-202'!$A$1:$H$645,4,FALSE)</f>
        <v>57082725.289999999</v>
      </c>
      <c r="Q354" s="68">
        <f>VLOOKUP(A354,'Ensino-2.oQuadrimestre-2019-202'!$A$1:$H$645,5,FALSE)</f>
        <v>51833545.829999998</v>
      </c>
      <c r="R354" s="69">
        <f t="shared" si="60"/>
        <v>0.2777108999213897</v>
      </c>
      <c r="S354" s="68">
        <f>VLOOKUP(A354,'Ensino-2.oQuadrimestre-2019-202'!$A$1:$H$645,6,FALSE)</f>
        <v>168259422.08000001</v>
      </c>
      <c r="T354" s="68">
        <f>VLOOKUP(A354,'Ensino-2.oQuadrimestre-2019-202'!$A$1:$H$645,7,FALSE)</f>
        <v>52522440.259999998</v>
      </c>
      <c r="U354" s="68">
        <f>VLOOKUP(A354,'Ensino-2.oQuadrimestre-2019-202'!$A$1:$H$645,8,FALSE)</f>
        <v>48596673.170000002</v>
      </c>
      <c r="V354" s="69">
        <f t="shared" si="61"/>
        <v>0.28881992205401968</v>
      </c>
      <c r="W354" s="70">
        <f t="shared" si="52"/>
        <v>4.3720988632348563</v>
      </c>
      <c r="X354" s="71">
        <f t="shared" si="53"/>
        <v>-8.9869068005690771</v>
      </c>
      <c r="Y354" s="71">
        <f t="shared" si="54"/>
        <v>29.966542865711084</v>
      </c>
      <c r="Z354" s="72">
        <f t="shared" si="54"/>
        <v>15.995370143902358</v>
      </c>
      <c r="AA354" s="70">
        <f t="shared" si="55"/>
        <v>-9.8508991081890862</v>
      </c>
      <c r="AB354" s="70">
        <f t="shared" si="56"/>
        <v>-7.9889055871670012</v>
      </c>
      <c r="AC354" s="70">
        <f t="shared" si="57"/>
        <v>-6.2447448041005389</v>
      </c>
    </row>
    <row r="355" spans="1:29" ht="15.75" thickBot="1" x14ac:dyDescent="0.3">
      <c r="A355" s="61">
        <f>VLOOKUP(B355,cod_ibge!$C$2:$D$646,2,FALSE)</f>
        <v>3530904</v>
      </c>
      <c r="B355" s="62" t="s">
        <v>355</v>
      </c>
      <c r="C355" s="63">
        <f>VLOOKUP(A355,'[1]2019completo'!$C$3:$F$646,3,FALSE)</f>
        <v>3493</v>
      </c>
      <c r="D355" s="64" t="str">
        <f>VLOOKUP(A355,'[1]2019completo'!$C$3:$F$646,4,FALSE)</f>
        <v>Muito Pequeno</v>
      </c>
      <c r="E355" s="65">
        <f>VLOOKUP(A355,'RCL 2019'!$A$1:$E$645,5,FALSE)</f>
        <v>17802306.940000001</v>
      </c>
      <c r="F355" s="65">
        <f>VLOOKUP(A355,'RCL 2020'!$A$1:$E$645,5,FALSE)</f>
        <v>19851731.32</v>
      </c>
      <c r="G355" s="66">
        <f>VLOOKUP(A355,'Saude-2.oQuadrimestre-2019-2020'!$A$1:$H$645,3,FALSE)</f>
        <v>9480117.2899999991</v>
      </c>
      <c r="H355" s="66">
        <f>VLOOKUP(A355,'Saude-2.oQuadrimestre-2019-2020'!$A$1:$H$645,4,FALSE)</f>
        <v>2330321.2200000002</v>
      </c>
      <c r="I355" s="66">
        <f>VLOOKUP(A355,'Saude-2.oQuadrimestre-2019-2020'!$A$1:$H$645,5,FALSE)</f>
        <v>2248065.77</v>
      </c>
      <c r="J355" s="67">
        <f t="shared" si="58"/>
        <v>0.23713480553361385</v>
      </c>
      <c r="K355" s="66">
        <f>VLOOKUP(A355,'Saude-2.oQuadrimestre-2019-2020'!$A$1:$H$645,6,FALSE)</f>
        <v>8947317.6099999994</v>
      </c>
      <c r="L355" s="66">
        <f>VLOOKUP(A355,'Saude-2.oQuadrimestre-2019-2020'!$A$1:$H$645,7,FALSE)</f>
        <v>2498541.5099999998</v>
      </c>
      <c r="M355" s="66">
        <f>VLOOKUP(A355,'Saude-2.oQuadrimestre-2019-2020'!$A$1:$H$645,8,FALSE)</f>
        <v>2446150.06</v>
      </c>
      <c r="N355" s="67">
        <f t="shared" si="59"/>
        <v>0.27339479457687432</v>
      </c>
      <c r="O355" s="68">
        <f>VLOOKUP(A355,'Ensino-2.oQuadrimestre-2019-202'!$A$1:$H$645,3,FALSE)</f>
        <v>9834484.8699999992</v>
      </c>
      <c r="P355" s="68">
        <f>VLOOKUP(A355,'Ensino-2.oQuadrimestre-2019-202'!$A$1:$H$645,4,FALSE)</f>
        <v>2743454.1</v>
      </c>
      <c r="Q355" s="68">
        <f>VLOOKUP(A355,'Ensino-2.oQuadrimestre-2019-202'!$A$1:$H$645,5,FALSE)</f>
        <v>2720294.15</v>
      </c>
      <c r="R355" s="69">
        <f t="shared" si="60"/>
        <v>0.27660769079001085</v>
      </c>
      <c r="S355" s="68">
        <f>VLOOKUP(A355,'Ensino-2.oQuadrimestre-2019-202'!$A$1:$H$645,6,FALSE)</f>
        <v>9305275.3100000005</v>
      </c>
      <c r="T355" s="68">
        <f>VLOOKUP(A355,'Ensino-2.oQuadrimestre-2019-202'!$A$1:$H$645,7,FALSE)</f>
        <v>2232606.6</v>
      </c>
      <c r="U355" s="68">
        <f>VLOOKUP(A355,'Ensino-2.oQuadrimestre-2019-202'!$A$1:$H$645,8,FALSE)</f>
        <v>2228614.9700000002</v>
      </c>
      <c r="V355" s="69">
        <f t="shared" si="61"/>
        <v>0.23950016477266378</v>
      </c>
      <c r="W355" s="70">
        <f t="shared" si="52"/>
        <v>11.51212810175263</v>
      </c>
      <c r="X355" s="71">
        <f t="shared" si="53"/>
        <v>-5.6201802541200392</v>
      </c>
      <c r="Y355" s="71">
        <f t="shared" si="54"/>
        <v>7.2187597381960735</v>
      </c>
      <c r="Z355" s="72">
        <f t="shared" si="54"/>
        <v>8.8113209428032011</v>
      </c>
      <c r="AA355" s="70">
        <f t="shared" si="55"/>
        <v>-5.3811619723402826</v>
      </c>
      <c r="AB355" s="70">
        <f t="shared" si="56"/>
        <v>-18.620595839383643</v>
      </c>
      <c r="AC355" s="70">
        <f t="shared" si="57"/>
        <v>-18.074485805147201</v>
      </c>
    </row>
    <row r="356" spans="1:29" ht="15.75" thickBot="1" x14ac:dyDescent="0.3">
      <c r="A356" s="61">
        <f>VLOOKUP(B356,cod_ibge!$C$2:$D$646,2,FALSE)</f>
        <v>3531001</v>
      </c>
      <c r="B356" s="62" t="s">
        <v>356</v>
      </c>
      <c r="C356" s="63">
        <f>VLOOKUP(A356,'[1]2019completo'!$C$3:$F$646,3,FALSE)</f>
        <v>2259</v>
      </c>
      <c r="D356" s="64" t="str">
        <f>VLOOKUP(A356,'[1]2019completo'!$C$3:$F$646,4,FALSE)</f>
        <v>Muito Pequeno</v>
      </c>
      <c r="E356" s="65">
        <f>VLOOKUP(A356,'RCL 2019'!$A$1:$E$645,5,FALSE)</f>
        <v>16864254.440000001</v>
      </c>
      <c r="F356" s="65">
        <f>VLOOKUP(A356,'RCL 2020'!$A$1:$E$645,5,FALSE)</f>
        <v>18739122.399999999</v>
      </c>
      <c r="G356" s="66">
        <f>VLOOKUP(A356,'Saude-2.oQuadrimestre-2019-2020'!$A$1:$H$645,3,FALSE)</f>
        <v>11008139.039999999</v>
      </c>
      <c r="H356" s="66">
        <f>VLOOKUP(A356,'Saude-2.oQuadrimestre-2019-2020'!$A$1:$H$645,4,FALSE)</f>
        <v>3002252.55</v>
      </c>
      <c r="I356" s="66">
        <f>VLOOKUP(A356,'Saude-2.oQuadrimestre-2019-2020'!$A$1:$H$645,5,FALSE)</f>
        <v>2693421.34</v>
      </c>
      <c r="J356" s="67">
        <f t="shared" si="58"/>
        <v>0.24467544697727583</v>
      </c>
      <c r="K356" s="66">
        <f>VLOOKUP(A356,'Saude-2.oQuadrimestre-2019-2020'!$A$1:$H$645,6,FALSE)</f>
        <v>10145875.949999999</v>
      </c>
      <c r="L356" s="66">
        <f>VLOOKUP(A356,'Saude-2.oQuadrimestre-2019-2020'!$A$1:$H$645,7,FALSE)</f>
        <v>3135408.58</v>
      </c>
      <c r="M356" s="66">
        <f>VLOOKUP(A356,'Saude-2.oQuadrimestre-2019-2020'!$A$1:$H$645,8,FALSE)</f>
        <v>2700967.03</v>
      </c>
      <c r="N356" s="67">
        <f t="shared" si="59"/>
        <v>0.26621329132256932</v>
      </c>
      <c r="O356" s="68">
        <f>VLOOKUP(A356,'Ensino-2.oQuadrimestre-2019-202'!$A$1:$H$645,3,FALSE)</f>
        <v>11362506.619999999</v>
      </c>
      <c r="P356" s="68">
        <f>VLOOKUP(A356,'Ensino-2.oQuadrimestre-2019-202'!$A$1:$H$645,4,FALSE)</f>
        <v>3107251.63</v>
      </c>
      <c r="Q356" s="68">
        <f>VLOOKUP(A356,'Ensino-2.oQuadrimestre-2019-202'!$A$1:$H$645,5,FALSE)</f>
        <v>2909936.13</v>
      </c>
      <c r="R356" s="69">
        <f t="shared" si="60"/>
        <v>0.25609984023050014</v>
      </c>
      <c r="S356" s="68">
        <f>VLOOKUP(A356,'Ensino-2.oQuadrimestre-2019-202'!$A$1:$H$645,6,FALSE)</f>
        <v>10503833.65</v>
      </c>
      <c r="T356" s="68">
        <f>VLOOKUP(A356,'Ensino-2.oQuadrimestre-2019-202'!$A$1:$H$645,7,FALSE)</f>
        <v>3049809.85</v>
      </c>
      <c r="U356" s="68">
        <f>VLOOKUP(A356,'Ensino-2.oQuadrimestre-2019-202'!$A$1:$H$645,8,FALSE)</f>
        <v>2841650.74</v>
      </c>
      <c r="V356" s="69">
        <f t="shared" si="61"/>
        <v>0.27053462903994108</v>
      </c>
      <c r="W356" s="70">
        <f t="shared" si="52"/>
        <v>11.11740792734385</v>
      </c>
      <c r="X356" s="71">
        <f t="shared" si="53"/>
        <v>-7.8329596570938662</v>
      </c>
      <c r="Y356" s="71">
        <f t="shared" si="54"/>
        <v>4.4352041602895884</v>
      </c>
      <c r="Z356" s="72">
        <f t="shared" si="54"/>
        <v>0.28015260323139585</v>
      </c>
      <c r="AA356" s="70">
        <f t="shared" si="55"/>
        <v>-7.5570734408953761</v>
      </c>
      <c r="AB356" s="70">
        <f t="shared" si="56"/>
        <v>-1.8486362496493338</v>
      </c>
      <c r="AC356" s="70">
        <f t="shared" si="57"/>
        <v>-2.3466284808113529</v>
      </c>
    </row>
    <row r="357" spans="1:29" ht="15.75" thickBot="1" x14ac:dyDescent="0.3">
      <c r="A357" s="61">
        <f>VLOOKUP(B357,cod_ibge!$C$2:$D$646,2,FALSE)</f>
        <v>3531100</v>
      </c>
      <c r="B357" s="62" t="s">
        <v>357</v>
      </c>
      <c r="C357" s="63">
        <f>VLOOKUP(A357,'[1]2019completo'!$C$3:$F$646,3,FALSE)</f>
        <v>56702</v>
      </c>
      <c r="D357" s="64" t="str">
        <f>VLOOKUP(A357,'[1]2019completo'!$C$3:$F$646,4,FALSE)</f>
        <v>Médio</v>
      </c>
      <c r="E357" s="65">
        <f>VLOOKUP(A357,'RCL 2019'!$A$1:$E$645,5,FALSE)</f>
        <v>221370644.66999999</v>
      </c>
      <c r="F357" s="65">
        <f>VLOOKUP(A357,'RCL 2020'!$A$1:$E$645,5,FALSE)</f>
        <v>241837558</v>
      </c>
      <c r="G357" s="66">
        <f>VLOOKUP(A357,'Saude-2.oQuadrimestre-2019-2020'!$A$1:$H$645,3,FALSE)</f>
        <v>90270406.530000001</v>
      </c>
      <c r="H357" s="66">
        <f>VLOOKUP(A357,'Saude-2.oQuadrimestre-2019-2020'!$A$1:$H$645,4,FALSE)</f>
        <v>37599415.280000001</v>
      </c>
      <c r="I357" s="66">
        <f>VLOOKUP(A357,'Saude-2.oQuadrimestre-2019-2020'!$A$1:$H$645,5,FALSE)</f>
        <v>30082631.07</v>
      </c>
      <c r="J357" s="67">
        <f t="shared" si="58"/>
        <v>0.33325020044085535</v>
      </c>
      <c r="K357" s="66">
        <f>VLOOKUP(A357,'Saude-2.oQuadrimestre-2019-2020'!$A$1:$H$645,6,FALSE)</f>
        <v>88601126.310000002</v>
      </c>
      <c r="L357" s="66">
        <f>VLOOKUP(A357,'Saude-2.oQuadrimestre-2019-2020'!$A$1:$H$645,7,FALSE)</f>
        <v>32068202.600000001</v>
      </c>
      <c r="M357" s="66">
        <f>VLOOKUP(A357,'Saude-2.oQuadrimestre-2019-2020'!$A$1:$H$645,8,FALSE)</f>
        <v>24529743.420000002</v>
      </c>
      <c r="N357" s="67">
        <f t="shared" si="59"/>
        <v>0.27685588707049474</v>
      </c>
      <c r="O357" s="68">
        <f>VLOOKUP(A357,'Ensino-2.oQuadrimestre-2019-202'!$A$1:$H$645,3,FALSE)</f>
        <v>91569754.340000004</v>
      </c>
      <c r="P357" s="68">
        <f>VLOOKUP(A357,'Ensino-2.oQuadrimestre-2019-202'!$A$1:$H$645,4,FALSE)</f>
        <v>25117204.190000001</v>
      </c>
      <c r="Q357" s="68">
        <f>VLOOKUP(A357,'Ensino-2.oQuadrimestre-2019-202'!$A$1:$H$645,5,FALSE)</f>
        <v>23107143.190000001</v>
      </c>
      <c r="R357" s="69">
        <f t="shared" si="60"/>
        <v>0.25234471094246685</v>
      </c>
      <c r="S357" s="68">
        <f>VLOOKUP(A357,'Ensino-2.oQuadrimestre-2019-202'!$A$1:$H$645,6,FALSE)</f>
        <v>89913637.879999995</v>
      </c>
      <c r="T357" s="68">
        <f>VLOOKUP(A357,'Ensino-2.oQuadrimestre-2019-202'!$A$1:$H$645,7,FALSE)</f>
        <v>24394899.440000001</v>
      </c>
      <c r="U357" s="68">
        <f>VLOOKUP(A357,'Ensino-2.oQuadrimestre-2019-202'!$A$1:$H$645,8,FALSE)</f>
        <v>19540975.850000001</v>
      </c>
      <c r="V357" s="69">
        <f t="shared" si="61"/>
        <v>0.21733049969660512</v>
      </c>
      <c r="W357" s="70">
        <f t="shared" si="52"/>
        <v>9.2455408261155387</v>
      </c>
      <c r="X357" s="71">
        <f t="shared" si="53"/>
        <v>-1.8491998476214226</v>
      </c>
      <c r="Y357" s="71">
        <f t="shared" si="54"/>
        <v>-14.710900791433795</v>
      </c>
      <c r="Z357" s="72">
        <f t="shared" si="54"/>
        <v>-18.458783199776811</v>
      </c>
      <c r="AA357" s="70">
        <f t="shared" si="55"/>
        <v>-1.8085845833448682</v>
      </c>
      <c r="AB357" s="70">
        <f t="shared" si="56"/>
        <v>-2.8757370626766399</v>
      </c>
      <c r="AC357" s="70">
        <f t="shared" si="57"/>
        <v>-15.433181465475654</v>
      </c>
    </row>
    <row r="358" spans="1:29" ht="15.75" thickBot="1" x14ac:dyDescent="0.3">
      <c r="A358" s="61">
        <f>VLOOKUP(B358,cod_ibge!$C$2:$D$646,2,FALSE)</f>
        <v>3531209</v>
      </c>
      <c r="B358" s="62" t="s">
        <v>358</v>
      </c>
      <c r="C358" s="63">
        <f>VLOOKUP(A358,'[1]2019completo'!$C$3:$F$646,3,FALSE)</f>
        <v>8038</v>
      </c>
      <c r="D358" s="64" t="str">
        <f>VLOOKUP(A358,'[1]2019completo'!$C$3:$F$646,4,FALSE)</f>
        <v>Pequeno</v>
      </c>
      <c r="E358" s="65">
        <f>VLOOKUP(A358,'RCL 2019'!$A$1:$E$645,5,FALSE)</f>
        <v>26489856.32</v>
      </c>
      <c r="F358" s="65">
        <f>VLOOKUP(A358,'RCL 2020'!$A$1:$E$645,5,FALSE)</f>
        <v>31357720.289999999</v>
      </c>
      <c r="G358" s="66">
        <f>VLOOKUP(A358,'Saude-2.oQuadrimestre-2019-2020'!$A$1:$H$645,3,FALSE)</f>
        <v>12787253.369999999</v>
      </c>
      <c r="H358" s="66">
        <f>VLOOKUP(A358,'Saude-2.oQuadrimestre-2019-2020'!$A$1:$H$645,4,FALSE)</f>
        <v>3901535.54</v>
      </c>
      <c r="I358" s="66">
        <f>VLOOKUP(A358,'Saude-2.oQuadrimestre-2019-2020'!$A$1:$H$645,5,FALSE)</f>
        <v>3330847.41</v>
      </c>
      <c r="J358" s="67">
        <f t="shared" si="58"/>
        <v>0.26048184966870647</v>
      </c>
      <c r="K358" s="66">
        <f>VLOOKUP(A358,'Saude-2.oQuadrimestre-2019-2020'!$A$1:$H$645,6,FALSE)</f>
        <v>12715703.02</v>
      </c>
      <c r="L358" s="66">
        <f>VLOOKUP(A358,'Saude-2.oQuadrimestre-2019-2020'!$A$1:$H$645,7,FALSE)</f>
        <v>3407520.86</v>
      </c>
      <c r="M358" s="66">
        <f>VLOOKUP(A358,'Saude-2.oQuadrimestre-2019-2020'!$A$1:$H$645,8,FALSE)</f>
        <v>3150018.22</v>
      </c>
      <c r="N358" s="67">
        <f t="shared" si="59"/>
        <v>0.24772662707248413</v>
      </c>
      <c r="O358" s="68">
        <f>VLOOKUP(A358,'Ensino-2.oQuadrimestre-2019-202'!$A$1:$H$645,3,FALSE)</f>
        <v>12787253.369999999</v>
      </c>
      <c r="P358" s="68">
        <f>VLOOKUP(A358,'Ensino-2.oQuadrimestre-2019-202'!$A$1:$H$645,4,FALSE)</f>
        <v>3714670.13</v>
      </c>
      <c r="Q358" s="68">
        <f>VLOOKUP(A358,'Ensino-2.oQuadrimestre-2019-202'!$A$1:$H$645,5,FALSE)</f>
        <v>3690098.24</v>
      </c>
      <c r="R358" s="69">
        <f t="shared" si="60"/>
        <v>0.28857629807017737</v>
      </c>
      <c r="S358" s="68">
        <f>VLOOKUP(A358,'Ensino-2.oQuadrimestre-2019-202'!$A$1:$H$645,6,FALSE)</f>
        <v>12715703.02</v>
      </c>
      <c r="T358" s="68">
        <f>VLOOKUP(A358,'Ensino-2.oQuadrimestre-2019-202'!$A$1:$H$645,7,FALSE)</f>
        <v>3664596.61</v>
      </c>
      <c r="U358" s="68">
        <f>VLOOKUP(A358,'Ensino-2.oQuadrimestre-2019-202'!$A$1:$H$645,8,FALSE)</f>
        <v>3614097.73</v>
      </c>
      <c r="V358" s="69">
        <f t="shared" si="61"/>
        <v>0.28422319429099091</v>
      </c>
      <c r="W358" s="70">
        <f t="shared" si="52"/>
        <v>18.376332099335443</v>
      </c>
      <c r="X358" s="71">
        <f t="shared" si="53"/>
        <v>-0.55954432065812454</v>
      </c>
      <c r="Y358" s="71">
        <f t="shared" si="54"/>
        <v>-12.662057667684353</v>
      </c>
      <c r="Z358" s="72">
        <f t="shared" si="54"/>
        <v>-5.4289244670022256</v>
      </c>
      <c r="AA358" s="70">
        <f t="shared" si="55"/>
        <v>-0.55954432065812454</v>
      </c>
      <c r="AB358" s="70">
        <f t="shared" si="56"/>
        <v>-1.3479937180855415</v>
      </c>
      <c r="AC358" s="70">
        <f t="shared" si="57"/>
        <v>-2.0595795845261895</v>
      </c>
    </row>
    <row r="359" spans="1:29" ht="15.75" thickBot="1" x14ac:dyDescent="0.3">
      <c r="A359" s="61">
        <f>VLOOKUP(B359,cod_ibge!$C$2:$D$646,2,FALSE)</f>
        <v>3531308</v>
      </c>
      <c r="B359" s="62" t="s">
        <v>359</v>
      </c>
      <c r="C359" s="63">
        <f>VLOOKUP(A359,'[1]2019completo'!$C$3:$F$646,3,FALSE)</f>
        <v>50498</v>
      </c>
      <c r="D359" s="64" t="str">
        <f>VLOOKUP(A359,'[1]2019completo'!$C$3:$F$646,4,FALSE)</f>
        <v>Médio</v>
      </c>
      <c r="E359" s="65">
        <f>VLOOKUP(A359,'RCL 2019'!$A$1:$E$645,5,FALSE)</f>
        <v>135218413.55000001</v>
      </c>
      <c r="F359" s="65">
        <f>VLOOKUP(A359,'RCL 2020'!$A$1:$E$645,5,FALSE)</f>
        <v>149356059.31999999</v>
      </c>
      <c r="G359" s="66">
        <f>VLOOKUP(A359,'Saude-2.oQuadrimestre-2019-2020'!$A$1:$H$645,3,FALSE)</f>
        <v>71296866.170000002</v>
      </c>
      <c r="H359" s="66">
        <f>VLOOKUP(A359,'Saude-2.oQuadrimestre-2019-2020'!$A$1:$H$645,4,FALSE)</f>
        <v>17630792.16</v>
      </c>
      <c r="I359" s="66">
        <f>VLOOKUP(A359,'Saude-2.oQuadrimestre-2019-2020'!$A$1:$H$645,5,FALSE)</f>
        <v>15975343.23</v>
      </c>
      <c r="J359" s="67">
        <f t="shared" si="58"/>
        <v>0.22406795821724404</v>
      </c>
      <c r="K359" s="66">
        <f>VLOOKUP(A359,'Saude-2.oQuadrimestre-2019-2020'!$A$1:$H$645,6,FALSE)</f>
        <v>68871484.730000004</v>
      </c>
      <c r="L359" s="66">
        <f>VLOOKUP(A359,'Saude-2.oQuadrimestre-2019-2020'!$A$1:$H$645,7,FALSE)</f>
        <v>21014091.52</v>
      </c>
      <c r="M359" s="66">
        <f>VLOOKUP(A359,'Saude-2.oQuadrimestre-2019-2020'!$A$1:$H$645,8,FALSE)</f>
        <v>16962252.300000001</v>
      </c>
      <c r="N359" s="67">
        <f t="shared" si="59"/>
        <v>0.24628846563273443</v>
      </c>
      <c r="O359" s="68">
        <f>VLOOKUP(A359,'Ensino-2.oQuadrimestre-2019-202'!$A$1:$H$645,3,FALSE)</f>
        <v>72478091.450000003</v>
      </c>
      <c r="P359" s="68">
        <f>VLOOKUP(A359,'Ensino-2.oQuadrimestre-2019-202'!$A$1:$H$645,4,FALSE)</f>
        <v>21546189.059999999</v>
      </c>
      <c r="Q359" s="68">
        <f>VLOOKUP(A359,'Ensino-2.oQuadrimestre-2019-202'!$A$1:$H$645,5,FALSE)</f>
        <v>19620094.199999999</v>
      </c>
      <c r="R359" s="69">
        <f t="shared" si="60"/>
        <v>0.27070379210433804</v>
      </c>
      <c r="S359" s="68">
        <f>VLOOKUP(A359,'Ensino-2.oQuadrimestre-2019-202'!$A$1:$H$645,6,FALSE)</f>
        <v>70064677.069999993</v>
      </c>
      <c r="T359" s="68">
        <f>VLOOKUP(A359,'Ensino-2.oQuadrimestre-2019-202'!$A$1:$H$645,7,FALSE)</f>
        <v>23060315.77</v>
      </c>
      <c r="U359" s="68">
        <f>VLOOKUP(A359,'Ensino-2.oQuadrimestre-2019-202'!$A$1:$H$645,8,FALSE)</f>
        <v>19978272.989999998</v>
      </c>
      <c r="V359" s="69">
        <f t="shared" si="61"/>
        <v>0.28514044202387701</v>
      </c>
      <c r="W359" s="70">
        <f t="shared" si="52"/>
        <v>10.455414613167513</v>
      </c>
      <c r="X359" s="71">
        <f t="shared" si="53"/>
        <v>-3.4018065172975858</v>
      </c>
      <c r="Y359" s="71">
        <f t="shared" si="54"/>
        <v>19.189718359200484</v>
      </c>
      <c r="Z359" s="72">
        <f t="shared" si="54"/>
        <v>6.177701823311625</v>
      </c>
      <c r="AA359" s="70">
        <f t="shared" si="55"/>
        <v>-3.3298536588328029</v>
      </c>
      <c r="AB359" s="70">
        <f t="shared" si="56"/>
        <v>7.0273527526542603</v>
      </c>
      <c r="AC359" s="70">
        <f t="shared" si="57"/>
        <v>1.8255712044440597</v>
      </c>
    </row>
    <row r="360" spans="1:29" ht="15.75" thickBot="1" x14ac:dyDescent="0.3">
      <c r="A360" s="61">
        <f>VLOOKUP(B360,cod_ibge!$C$2:$D$646,2,FALSE)</f>
        <v>3531407</v>
      </c>
      <c r="B360" s="62" t="s">
        <v>360</v>
      </c>
      <c r="C360" s="63">
        <f>VLOOKUP(A360,'[1]2019completo'!$C$3:$F$646,3,FALSE)</f>
        <v>25087</v>
      </c>
      <c r="D360" s="64" t="str">
        <f>VLOOKUP(A360,'[1]2019completo'!$C$3:$F$646,4,FALSE)</f>
        <v>Médio</v>
      </c>
      <c r="E360" s="65">
        <f>VLOOKUP(A360,'RCL 2019'!$A$1:$E$645,5,FALSE)</f>
        <v>66878627.460000001</v>
      </c>
      <c r="F360" s="65">
        <f>VLOOKUP(A360,'RCL 2020'!$A$1:$E$645,5,FALSE)</f>
        <v>72848187.819999993</v>
      </c>
      <c r="G360" s="66">
        <f>VLOOKUP(A360,'Saude-2.oQuadrimestre-2019-2020'!$A$1:$H$645,3,FALSE)</f>
        <v>35685403.399999999</v>
      </c>
      <c r="H360" s="66">
        <f>VLOOKUP(A360,'Saude-2.oQuadrimestre-2019-2020'!$A$1:$H$645,4,FALSE)</f>
        <v>12634182.720000001</v>
      </c>
      <c r="I360" s="66">
        <f>VLOOKUP(A360,'Saude-2.oQuadrimestre-2019-2020'!$A$1:$H$645,5,FALSE)</f>
        <v>9971344.5299999993</v>
      </c>
      <c r="J360" s="67">
        <f t="shared" si="58"/>
        <v>0.2794236180611594</v>
      </c>
      <c r="K360" s="66">
        <f>VLOOKUP(A360,'Saude-2.oQuadrimestre-2019-2020'!$A$1:$H$645,6,FALSE)</f>
        <v>33652319.369999997</v>
      </c>
      <c r="L360" s="66">
        <f>VLOOKUP(A360,'Saude-2.oQuadrimestre-2019-2020'!$A$1:$H$645,7,FALSE)</f>
        <v>12159439.17</v>
      </c>
      <c r="M360" s="66">
        <f>VLOOKUP(A360,'Saude-2.oQuadrimestre-2019-2020'!$A$1:$H$645,8,FALSE)</f>
        <v>10435968.51</v>
      </c>
      <c r="N360" s="67">
        <f t="shared" si="59"/>
        <v>0.31011141892654637</v>
      </c>
      <c r="O360" s="68">
        <f>VLOOKUP(A360,'Ensino-2.oQuadrimestre-2019-202'!$A$1:$H$645,3,FALSE)</f>
        <v>36512261.100000001</v>
      </c>
      <c r="P360" s="68">
        <f>VLOOKUP(A360,'Ensino-2.oQuadrimestre-2019-202'!$A$1:$H$645,4,FALSE)</f>
        <v>9743032.5399999991</v>
      </c>
      <c r="Q360" s="68">
        <f>VLOOKUP(A360,'Ensino-2.oQuadrimestre-2019-202'!$A$1:$H$645,5,FALSE)</f>
        <v>9132957</v>
      </c>
      <c r="R360" s="69">
        <f t="shared" si="60"/>
        <v>0.25013397485810596</v>
      </c>
      <c r="S360" s="68">
        <f>VLOOKUP(A360,'Ensino-2.oQuadrimestre-2019-202'!$A$1:$H$645,6,FALSE)</f>
        <v>34487554</v>
      </c>
      <c r="T360" s="68">
        <f>VLOOKUP(A360,'Ensino-2.oQuadrimestre-2019-202'!$A$1:$H$645,7,FALSE)</f>
        <v>11518386.25</v>
      </c>
      <c r="U360" s="68">
        <f>VLOOKUP(A360,'Ensino-2.oQuadrimestre-2019-202'!$A$1:$H$645,8,FALSE)</f>
        <v>9549942.8000000007</v>
      </c>
      <c r="V360" s="69">
        <f t="shared" si="61"/>
        <v>0.27690983245723955</v>
      </c>
      <c r="W360" s="70">
        <f t="shared" si="52"/>
        <v>8.9259612326379987</v>
      </c>
      <c r="X360" s="71">
        <f t="shared" si="53"/>
        <v>-5.6972426714952062</v>
      </c>
      <c r="Y360" s="71">
        <f t="shared" si="54"/>
        <v>-3.7576118734493078</v>
      </c>
      <c r="Z360" s="72">
        <f t="shared" si="54"/>
        <v>4.6595920801063775</v>
      </c>
      <c r="AA360" s="70">
        <f t="shared" si="55"/>
        <v>-5.545279966241262</v>
      </c>
      <c r="AB360" s="70">
        <f t="shared" si="56"/>
        <v>18.221777487771799</v>
      </c>
      <c r="AC360" s="70">
        <f t="shared" si="57"/>
        <v>4.5657260841149334</v>
      </c>
    </row>
    <row r="361" spans="1:29" ht="15.75" thickBot="1" x14ac:dyDescent="0.3">
      <c r="A361" s="61">
        <f>VLOOKUP(B361,cod_ibge!$C$2:$D$646,2,FALSE)</f>
        <v>3531506</v>
      </c>
      <c r="B361" s="62" t="s">
        <v>361</v>
      </c>
      <c r="C361" s="63">
        <f>VLOOKUP(A361,'[1]2019completo'!$C$3:$F$646,3,FALSE)</f>
        <v>19008</v>
      </c>
      <c r="D361" s="64" t="str">
        <f>VLOOKUP(A361,'[1]2019completo'!$C$3:$F$646,4,FALSE)</f>
        <v>Pequeno</v>
      </c>
      <c r="E361" s="65">
        <f>VLOOKUP(A361,'RCL 2019'!$A$1:$E$645,5,FALSE)</f>
        <v>62333831.899999999</v>
      </c>
      <c r="F361" s="65">
        <f>VLOOKUP(A361,'RCL 2020'!$A$1:$E$645,5,FALSE)</f>
        <v>76333681.140000001</v>
      </c>
      <c r="G361" s="66">
        <f>VLOOKUP(A361,'Saude-2.oQuadrimestre-2019-2020'!$A$1:$H$645,3,FALSE)</f>
        <v>31372968.440000001</v>
      </c>
      <c r="H361" s="66">
        <f>VLOOKUP(A361,'Saude-2.oQuadrimestre-2019-2020'!$A$1:$H$645,4,FALSE)</f>
        <v>8743461.2599999998</v>
      </c>
      <c r="I361" s="66">
        <f>VLOOKUP(A361,'Saude-2.oQuadrimestre-2019-2020'!$A$1:$H$645,5,FALSE)</f>
        <v>8153555.1500000004</v>
      </c>
      <c r="J361" s="67">
        <f t="shared" si="58"/>
        <v>0.25989109591569143</v>
      </c>
      <c r="K361" s="66">
        <f>VLOOKUP(A361,'Saude-2.oQuadrimestre-2019-2020'!$A$1:$H$645,6,FALSE)</f>
        <v>30702256.140000001</v>
      </c>
      <c r="L361" s="66">
        <f>VLOOKUP(A361,'Saude-2.oQuadrimestre-2019-2020'!$A$1:$H$645,7,FALSE)</f>
        <v>8590739.8599999994</v>
      </c>
      <c r="M361" s="66">
        <f>VLOOKUP(A361,'Saude-2.oQuadrimestre-2019-2020'!$A$1:$H$645,8,FALSE)</f>
        <v>8340929.3300000001</v>
      </c>
      <c r="N361" s="67">
        <f t="shared" si="59"/>
        <v>0.27167154400529991</v>
      </c>
      <c r="O361" s="68">
        <f>VLOOKUP(A361,'Ensino-2.oQuadrimestre-2019-202'!$A$1:$H$645,3,FALSE)</f>
        <v>32081703.609999999</v>
      </c>
      <c r="P361" s="68">
        <f>VLOOKUP(A361,'Ensino-2.oQuadrimestre-2019-202'!$A$1:$H$645,4,FALSE)</f>
        <v>10985795.310000001</v>
      </c>
      <c r="Q361" s="68">
        <f>VLOOKUP(A361,'Ensino-2.oQuadrimestre-2019-202'!$A$1:$H$645,5,FALSE)</f>
        <v>10445461.470000001</v>
      </c>
      <c r="R361" s="69">
        <f t="shared" si="60"/>
        <v>0.32558936386233889</v>
      </c>
      <c r="S361" s="68">
        <f>VLOOKUP(A361,'Ensino-2.oQuadrimestre-2019-202'!$A$1:$H$645,6,FALSE)</f>
        <v>31418171.539999999</v>
      </c>
      <c r="T361" s="68">
        <f>VLOOKUP(A361,'Ensino-2.oQuadrimestre-2019-202'!$A$1:$H$645,7,FALSE)</f>
        <v>11967756.82</v>
      </c>
      <c r="U361" s="68">
        <f>VLOOKUP(A361,'Ensino-2.oQuadrimestre-2019-202'!$A$1:$H$645,8,FALSE)</f>
        <v>11592167.189999999</v>
      </c>
      <c r="V361" s="69">
        <f t="shared" si="61"/>
        <v>0.36896377547755921</v>
      </c>
      <c r="W361" s="70">
        <f t="shared" si="52"/>
        <v>22.459471547424638</v>
      </c>
      <c r="X361" s="71">
        <f t="shared" si="53"/>
        <v>-2.1378668750543031</v>
      </c>
      <c r="Y361" s="71">
        <f t="shared" si="54"/>
        <v>-1.7466927050809666</v>
      </c>
      <c r="Z361" s="72">
        <f t="shared" si="54"/>
        <v>2.2980672424837856</v>
      </c>
      <c r="AA361" s="70">
        <f t="shared" si="55"/>
        <v>-2.0682569668562572</v>
      </c>
      <c r="AB361" s="70">
        <f t="shared" si="56"/>
        <v>8.9384653754303365</v>
      </c>
      <c r="AC361" s="70">
        <f t="shared" si="57"/>
        <v>10.978028335975459</v>
      </c>
    </row>
    <row r="362" spans="1:29" ht="15.75" thickBot="1" x14ac:dyDescent="0.3">
      <c r="A362" s="61">
        <f>VLOOKUP(B362,cod_ibge!$C$2:$D$646,2,FALSE)</f>
        <v>3531605</v>
      </c>
      <c r="B362" s="62" t="s">
        <v>362</v>
      </c>
      <c r="C362" s="63">
        <f>VLOOKUP(A362,'[1]2019completo'!$C$3:$F$646,3,FALSE)</f>
        <v>4166</v>
      </c>
      <c r="D362" s="64" t="str">
        <f>VLOOKUP(A362,'[1]2019completo'!$C$3:$F$646,4,FALSE)</f>
        <v>Muito Pequeno</v>
      </c>
      <c r="E362" s="65">
        <f>VLOOKUP(A362,'RCL 2019'!$A$1:$E$645,5,FALSE)</f>
        <v>17964232</v>
      </c>
      <c r="F362" s="65">
        <f>VLOOKUP(A362,'RCL 2020'!$A$1:$E$645,5,FALSE)</f>
        <v>19759476.98</v>
      </c>
      <c r="G362" s="66">
        <f>VLOOKUP(A362,'Saude-2.oQuadrimestre-2019-2020'!$A$1:$H$645,3,FALSE)</f>
        <v>10380491.529999999</v>
      </c>
      <c r="H362" s="66">
        <f>VLOOKUP(A362,'Saude-2.oQuadrimestre-2019-2020'!$A$1:$H$645,4,FALSE)</f>
        <v>2811752.87</v>
      </c>
      <c r="I362" s="66">
        <f>VLOOKUP(A362,'Saude-2.oQuadrimestre-2019-2020'!$A$1:$H$645,5,FALSE)</f>
        <v>2391423.56</v>
      </c>
      <c r="J362" s="67">
        <f t="shared" si="58"/>
        <v>0.23037671704549814</v>
      </c>
      <c r="K362" s="66">
        <f>VLOOKUP(A362,'Saude-2.oQuadrimestre-2019-2020'!$A$1:$H$645,6,FALSE)</f>
        <v>9970895.1799999997</v>
      </c>
      <c r="L362" s="66">
        <f>VLOOKUP(A362,'Saude-2.oQuadrimestre-2019-2020'!$A$1:$H$645,7,FALSE)</f>
        <v>3287560.81</v>
      </c>
      <c r="M362" s="66">
        <f>VLOOKUP(A362,'Saude-2.oQuadrimestre-2019-2020'!$A$1:$H$645,8,FALSE)</f>
        <v>2733742.16</v>
      </c>
      <c r="N362" s="67">
        <f t="shared" si="59"/>
        <v>0.27417218922163017</v>
      </c>
      <c r="O362" s="68">
        <f>VLOOKUP(A362,'Ensino-2.oQuadrimestre-2019-202'!$A$1:$H$645,3,FALSE)</f>
        <v>10734859.109999999</v>
      </c>
      <c r="P362" s="68">
        <f>VLOOKUP(A362,'Ensino-2.oQuadrimestre-2019-202'!$A$1:$H$645,4,FALSE)</f>
        <v>3211299.88</v>
      </c>
      <c r="Q362" s="68">
        <f>VLOOKUP(A362,'Ensino-2.oQuadrimestre-2019-202'!$A$1:$H$645,5,FALSE)</f>
        <v>2918488.84</v>
      </c>
      <c r="R362" s="69">
        <f t="shared" si="60"/>
        <v>0.27187025093615785</v>
      </c>
      <c r="S362" s="68">
        <f>VLOOKUP(A362,'Ensino-2.oQuadrimestre-2019-202'!$A$1:$H$645,6,FALSE)</f>
        <v>10328852.880000001</v>
      </c>
      <c r="T362" s="68">
        <f>VLOOKUP(A362,'Ensino-2.oQuadrimestre-2019-202'!$A$1:$H$645,7,FALSE)</f>
        <v>3123434.82</v>
      </c>
      <c r="U362" s="68">
        <f>VLOOKUP(A362,'Ensino-2.oQuadrimestre-2019-202'!$A$1:$H$645,8,FALSE)</f>
        <v>2845238.44</v>
      </c>
      <c r="V362" s="69">
        <f t="shared" si="61"/>
        <v>0.27546509501643707</v>
      </c>
      <c r="W362" s="70">
        <f t="shared" si="52"/>
        <v>9.9934413004686231</v>
      </c>
      <c r="X362" s="71">
        <f t="shared" si="53"/>
        <v>-3.945828083537771</v>
      </c>
      <c r="Y362" s="71">
        <f t="shared" si="54"/>
        <v>16.922110939287489</v>
      </c>
      <c r="Z362" s="72">
        <f t="shared" si="54"/>
        <v>14.314427846483207</v>
      </c>
      <c r="AA362" s="70">
        <f t="shared" si="55"/>
        <v>-3.7821290977334368</v>
      </c>
      <c r="AB362" s="70">
        <f t="shared" si="56"/>
        <v>-2.7361212992665158</v>
      </c>
      <c r="AC362" s="70">
        <f t="shared" si="57"/>
        <v>-2.5098742539649361</v>
      </c>
    </row>
    <row r="363" spans="1:29" ht="15.75" thickBot="1" x14ac:dyDescent="0.3">
      <c r="A363" s="61">
        <f>VLOOKUP(B363,cod_ibge!$C$2:$D$646,2,FALSE)</f>
        <v>3531803</v>
      </c>
      <c r="B363" s="62" t="s">
        <v>364</v>
      </c>
      <c r="C363" s="63">
        <f>VLOOKUP(A363,'[1]2019completo'!$C$3:$F$646,3,FALSE)</f>
        <v>59772</v>
      </c>
      <c r="D363" s="64" t="str">
        <f>VLOOKUP(A363,'[1]2019completo'!$C$3:$F$646,4,FALSE)</f>
        <v>Médio</v>
      </c>
      <c r="E363" s="65">
        <f>VLOOKUP(A363,'RCL 2019'!$A$1:$E$645,5,FALSE)</f>
        <v>194945472.61000001</v>
      </c>
      <c r="F363" s="65">
        <f>VLOOKUP(A363,'RCL 2020'!$A$1:$E$645,5,FALSE)</f>
        <v>220571713.09999999</v>
      </c>
      <c r="G363" s="66">
        <f>VLOOKUP(A363,'Saude-2.oQuadrimestre-2019-2020'!$A$1:$H$645,3,FALSE)</f>
        <v>90183798.189999998</v>
      </c>
      <c r="H363" s="66">
        <f>VLOOKUP(A363,'Saude-2.oQuadrimestre-2019-2020'!$A$1:$H$645,4,FALSE)</f>
        <v>25726897.050000001</v>
      </c>
      <c r="I363" s="66">
        <f>VLOOKUP(A363,'Saude-2.oQuadrimestre-2019-2020'!$A$1:$H$645,5,FALSE)</f>
        <v>23836729.300000001</v>
      </c>
      <c r="J363" s="67">
        <f t="shared" si="58"/>
        <v>0.26431276768561662</v>
      </c>
      <c r="K363" s="66">
        <f>VLOOKUP(A363,'Saude-2.oQuadrimestre-2019-2020'!$A$1:$H$645,6,FALSE)</f>
        <v>91471714.900000006</v>
      </c>
      <c r="L363" s="66">
        <f>VLOOKUP(A363,'Saude-2.oQuadrimestre-2019-2020'!$A$1:$H$645,7,FALSE)</f>
        <v>29261430.460000001</v>
      </c>
      <c r="M363" s="66">
        <f>VLOOKUP(A363,'Saude-2.oQuadrimestre-2019-2020'!$A$1:$H$645,8,FALSE)</f>
        <v>24188708.129999999</v>
      </c>
      <c r="N363" s="67">
        <f t="shared" si="59"/>
        <v>0.2644392111424162</v>
      </c>
      <c r="O363" s="68">
        <f>VLOOKUP(A363,'Ensino-2.oQuadrimestre-2019-202'!$A$1:$H$645,3,FALSE)</f>
        <v>91483146</v>
      </c>
      <c r="P363" s="68">
        <f>VLOOKUP(A363,'Ensino-2.oQuadrimestre-2019-202'!$A$1:$H$645,4,FALSE)</f>
        <v>27300238.050000001</v>
      </c>
      <c r="Q363" s="68">
        <f>VLOOKUP(A363,'Ensino-2.oQuadrimestre-2019-202'!$A$1:$H$645,5,FALSE)</f>
        <v>25927684.57</v>
      </c>
      <c r="R363" s="69">
        <f t="shared" si="60"/>
        <v>0.28341487698728685</v>
      </c>
      <c r="S363" s="68">
        <f>VLOOKUP(A363,'Ensino-2.oQuadrimestre-2019-202'!$A$1:$H$645,6,FALSE)</f>
        <v>92784226.469999999</v>
      </c>
      <c r="T363" s="68">
        <f>VLOOKUP(A363,'Ensino-2.oQuadrimestre-2019-202'!$A$1:$H$645,7,FALSE)</f>
        <v>26924675.16</v>
      </c>
      <c r="U363" s="68">
        <f>VLOOKUP(A363,'Ensino-2.oQuadrimestre-2019-202'!$A$1:$H$645,8,FALSE)</f>
        <v>24604400.379999999</v>
      </c>
      <c r="V363" s="69">
        <f t="shared" si="61"/>
        <v>0.26517869810506378</v>
      </c>
      <c r="W363" s="70">
        <f t="shared" si="52"/>
        <v>13.145337589484212</v>
      </c>
      <c r="X363" s="71">
        <f t="shared" si="53"/>
        <v>1.4281020935563331</v>
      </c>
      <c r="Y363" s="71">
        <f t="shared" si="54"/>
        <v>13.738669700938535</v>
      </c>
      <c r="Z363" s="72">
        <f t="shared" si="54"/>
        <v>1.4766238504038312</v>
      </c>
      <c r="AA363" s="70">
        <f t="shared" si="55"/>
        <v>1.4222078348726648</v>
      </c>
      <c r="AB363" s="70">
        <f t="shared" si="56"/>
        <v>-1.3756762461637237</v>
      </c>
      <c r="AC363" s="70">
        <f t="shared" si="57"/>
        <v>-5.1037499566433571</v>
      </c>
    </row>
    <row r="364" spans="1:29" ht="15.75" thickBot="1" x14ac:dyDescent="0.3">
      <c r="A364" s="61">
        <f>VLOOKUP(B364,cod_ibge!$C$2:$D$646,2,FALSE)</f>
        <v>3531704</v>
      </c>
      <c r="B364" s="62" t="s">
        <v>363</v>
      </c>
      <c r="C364" s="63">
        <f>VLOOKUP(A364,'[1]2019completo'!$C$3:$F$646,3,FALSE)</f>
        <v>4653</v>
      </c>
      <c r="D364" s="64" t="str">
        <f>VLOOKUP(A364,'[1]2019completo'!$C$3:$F$646,4,FALSE)</f>
        <v>Muito Pequeno</v>
      </c>
      <c r="E364" s="65">
        <f>VLOOKUP(A364,'RCL 2019'!$A$1:$E$645,5,FALSE)</f>
        <v>16796762.699999999</v>
      </c>
      <c r="F364" s="65">
        <f>VLOOKUP(A364,'RCL 2020'!$A$1:$E$645,5,FALSE)</f>
        <v>18828875.289999999</v>
      </c>
      <c r="G364" s="66">
        <f>VLOOKUP(A364,'Saude-2.oQuadrimestre-2019-2020'!$A$1:$H$645,3,FALSE)</f>
        <v>8967193.7100000009</v>
      </c>
      <c r="H364" s="66">
        <f>VLOOKUP(A364,'Saude-2.oQuadrimestre-2019-2020'!$A$1:$H$645,4,FALSE)</f>
        <v>2511217.79</v>
      </c>
      <c r="I364" s="66">
        <f>VLOOKUP(A364,'Saude-2.oQuadrimestre-2019-2020'!$A$1:$H$645,5,FALSE)</f>
        <v>2183843.11</v>
      </c>
      <c r="J364" s="67">
        <f t="shared" si="58"/>
        <v>0.24353696157635471</v>
      </c>
      <c r="K364" s="66">
        <f>VLOOKUP(A364,'Saude-2.oQuadrimestre-2019-2020'!$A$1:$H$645,6,FALSE)</f>
        <v>9210414.5099999998</v>
      </c>
      <c r="L364" s="66">
        <f>VLOOKUP(A364,'Saude-2.oQuadrimestre-2019-2020'!$A$1:$H$645,7,FALSE)</f>
        <v>2683409.96</v>
      </c>
      <c r="M364" s="66">
        <f>VLOOKUP(A364,'Saude-2.oQuadrimestre-2019-2020'!$A$1:$H$645,8,FALSE)</f>
        <v>2215802.2799999998</v>
      </c>
      <c r="N364" s="67">
        <f t="shared" si="59"/>
        <v>0.24057573929970713</v>
      </c>
      <c r="O364" s="68">
        <f>VLOOKUP(A364,'Ensino-2.oQuadrimestre-2019-202'!$A$1:$H$645,3,FALSE)</f>
        <v>9321561.2899999991</v>
      </c>
      <c r="P364" s="68">
        <f>VLOOKUP(A364,'Ensino-2.oQuadrimestre-2019-202'!$A$1:$H$645,4,FALSE)</f>
        <v>2596525.0099999998</v>
      </c>
      <c r="Q364" s="68">
        <f>VLOOKUP(A364,'Ensino-2.oQuadrimestre-2019-202'!$A$1:$H$645,5,FALSE)</f>
        <v>2396147.5299999998</v>
      </c>
      <c r="R364" s="69">
        <f t="shared" si="60"/>
        <v>0.25705431262577688</v>
      </c>
      <c r="S364" s="68">
        <f>VLOOKUP(A364,'Ensino-2.oQuadrimestre-2019-202'!$A$1:$H$645,6,FALSE)</f>
        <v>9210414.5099999998</v>
      </c>
      <c r="T364" s="68">
        <f>VLOOKUP(A364,'Ensino-2.oQuadrimestre-2019-202'!$A$1:$H$645,7,FALSE)</f>
        <v>2777180.62</v>
      </c>
      <c r="U364" s="68">
        <f>VLOOKUP(A364,'Ensino-2.oQuadrimestre-2019-202'!$A$1:$H$645,8,FALSE)</f>
        <v>2413894</v>
      </c>
      <c r="V364" s="69">
        <f t="shared" si="61"/>
        <v>0.26208310140430369</v>
      </c>
      <c r="W364" s="70">
        <f t="shared" si="52"/>
        <v>12.098239561365</v>
      </c>
      <c r="X364" s="71">
        <f t="shared" si="53"/>
        <v>2.7123402021388792</v>
      </c>
      <c r="Y364" s="71">
        <f t="shared" si="54"/>
        <v>6.8569190090039909</v>
      </c>
      <c r="Z364" s="72">
        <f t="shared" si="54"/>
        <v>1.4634370872914917</v>
      </c>
      <c r="AA364" s="70">
        <f t="shared" si="55"/>
        <v>-1.1923622721789702</v>
      </c>
      <c r="AB364" s="70">
        <f t="shared" si="56"/>
        <v>6.9575917545273462</v>
      </c>
      <c r="AC364" s="70">
        <f t="shared" si="57"/>
        <v>0.74062509832189705</v>
      </c>
    </row>
    <row r="365" spans="1:29" ht="15.75" thickBot="1" x14ac:dyDescent="0.3">
      <c r="A365" s="61">
        <f>VLOOKUP(B365,cod_ibge!$C$2:$D$646,2,FALSE)</f>
        <v>3531902</v>
      </c>
      <c r="B365" s="62" t="s">
        <v>365</v>
      </c>
      <c r="C365" s="63">
        <f>VLOOKUP(A365,'[1]2019completo'!$C$3:$F$646,3,FALSE)</f>
        <v>32968</v>
      </c>
      <c r="D365" s="64" t="str">
        <f>VLOOKUP(A365,'[1]2019completo'!$C$3:$F$646,4,FALSE)</f>
        <v>Médio</v>
      </c>
      <c r="E365" s="65">
        <f>VLOOKUP(A365,'RCL 2019'!$A$1:$E$645,5,FALSE)</f>
        <v>114211394.13</v>
      </c>
      <c r="F365" s="65">
        <f>VLOOKUP(A365,'RCL 2020'!$A$1:$E$645,5,FALSE)</f>
        <v>102393067.40000001</v>
      </c>
      <c r="G365" s="66">
        <f>VLOOKUP(A365,'Saude-2.oQuadrimestre-2019-2020'!$A$1:$H$645,3,FALSE)</f>
        <v>54590746.310000002</v>
      </c>
      <c r="H365" s="66">
        <f>VLOOKUP(A365,'Saude-2.oQuadrimestre-2019-2020'!$A$1:$H$645,4,FALSE)</f>
        <v>21295841.859999999</v>
      </c>
      <c r="I365" s="66">
        <f>VLOOKUP(A365,'Saude-2.oQuadrimestre-2019-2020'!$A$1:$H$645,5,FALSE)</f>
        <v>16067141.189999999</v>
      </c>
      <c r="J365" s="67">
        <f t="shared" si="58"/>
        <v>0.29431986693790263</v>
      </c>
      <c r="K365" s="66">
        <f>VLOOKUP(A365,'Saude-2.oQuadrimestre-2019-2020'!$A$1:$H$645,6,FALSE)</f>
        <v>39609840.18</v>
      </c>
      <c r="L365" s="66">
        <f>VLOOKUP(A365,'Saude-2.oQuadrimestre-2019-2020'!$A$1:$H$645,7,FALSE)</f>
        <v>21414639.039999999</v>
      </c>
      <c r="M365" s="66">
        <f>VLOOKUP(A365,'Saude-2.oQuadrimestre-2019-2020'!$A$1:$H$645,8,FALSE)</f>
        <v>13396447.880000001</v>
      </c>
      <c r="N365" s="67">
        <f t="shared" si="59"/>
        <v>0.33821009676186986</v>
      </c>
      <c r="O365" s="68">
        <f>VLOOKUP(A365,'Ensino-2.oQuadrimestre-2019-202'!$A$1:$H$645,3,FALSE)</f>
        <v>54590746.310000002</v>
      </c>
      <c r="P365" s="68">
        <f>VLOOKUP(A365,'Ensino-2.oQuadrimestre-2019-202'!$A$1:$H$645,4,FALSE)</f>
        <v>19498466.960000001</v>
      </c>
      <c r="Q365" s="68">
        <f>VLOOKUP(A365,'Ensino-2.oQuadrimestre-2019-202'!$A$1:$H$645,5,FALSE)</f>
        <v>17910302.960000001</v>
      </c>
      <c r="R365" s="69">
        <f t="shared" si="60"/>
        <v>0.3280831307616538</v>
      </c>
      <c r="S365" s="68">
        <f>VLOOKUP(A365,'Ensino-2.oQuadrimestre-2019-202'!$A$1:$H$645,6,FALSE)</f>
        <v>39609840.18</v>
      </c>
      <c r="T365" s="68">
        <f>VLOOKUP(A365,'Ensino-2.oQuadrimestre-2019-202'!$A$1:$H$645,7,FALSE)</f>
        <v>14780688.640000001</v>
      </c>
      <c r="U365" s="68">
        <f>VLOOKUP(A365,'Ensino-2.oQuadrimestre-2019-202'!$A$1:$H$645,8,FALSE)</f>
        <v>13119097.9</v>
      </c>
      <c r="V365" s="69">
        <f t="shared" si="61"/>
        <v>0.33120804932265696</v>
      </c>
      <c r="W365" s="70">
        <f t="shared" si="52"/>
        <v>-10.347765054463737</v>
      </c>
      <c r="X365" s="71">
        <f t="shared" si="53"/>
        <v>-27.442207961270864</v>
      </c>
      <c r="Y365" s="70">
        <f t="shared" si="54"/>
        <v>0.55784214017449374</v>
      </c>
      <c r="Z365" s="72">
        <f t="shared" si="54"/>
        <v>-16.62208154156389</v>
      </c>
      <c r="AA365" s="70">
        <f t="shared" si="55"/>
        <v>-27.442207961270864</v>
      </c>
      <c r="AB365" s="70">
        <f t="shared" si="56"/>
        <v>-24.195637173313443</v>
      </c>
      <c r="AC365" s="70">
        <f t="shared" si="57"/>
        <v>-26.751111193933706</v>
      </c>
    </row>
    <row r="366" spans="1:29" ht="15.75" thickBot="1" x14ac:dyDescent="0.3">
      <c r="A366" s="61">
        <f>VLOOKUP(B366,cod_ibge!$C$2:$D$646,2,FALSE)</f>
        <v>3532009</v>
      </c>
      <c r="B366" s="62" t="s">
        <v>366</v>
      </c>
      <c r="C366" s="63">
        <f>VLOOKUP(A366,'[1]2019completo'!$C$3:$F$646,3,FALSE)</f>
        <v>13622</v>
      </c>
      <c r="D366" s="64" t="str">
        <f>VLOOKUP(A366,'[1]2019completo'!$C$3:$F$646,4,FALSE)</f>
        <v>Pequeno</v>
      </c>
      <c r="E366" s="65">
        <f>VLOOKUP(A366,'RCL 2019'!$A$1:$E$645,5,FALSE)</f>
        <v>39074789</v>
      </c>
      <c r="F366" s="65">
        <f>VLOOKUP(A366,'RCL 2020'!$A$1:$E$645,5,FALSE)</f>
        <v>45267164.390000001</v>
      </c>
      <c r="G366" s="66">
        <f>VLOOKUP(A366,'Saude-2.oQuadrimestre-2019-2020'!$A$1:$H$645,3,FALSE)</f>
        <v>19227444.760000002</v>
      </c>
      <c r="H366" s="66">
        <f>VLOOKUP(A366,'Saude-2.oQuadrimestre-2019-2020'!$A$1:$H$645,4,FALSE)</f>
        <v>4854295.9000000004</v>
      </c>
      <c r="I366" s="66">
        <f>VLOOKUP(A366,'Saude-2.oQuadrimestre-2019-2020'!$A$1:$H$645,5,FALSE)</f>
        <v>4255681.87</v>
      </c>
      <c r="J366" s="67">
        <f t="shared" si="58"/>
        <v>0.22133371974904062</v>
      </c>
      <c r="K366" s="66">
        <f>VLOOKUP(A366,'Saude-2.oQuadrimestre-2019-2020'!$A$1:$H$645,6,FALSE)</f>
        <v>20756678.949999999</v>
      </c>
      <c r="L366" s="66">
        <f>VLOOKUP(A366,'Saude-2.oQuadrimestre-2019-2020'!$A$1:$H$645,7,FALSE)</f>
        <v>4475862.3099999996</v>
      </c>
      <c r="M366" s="66">
        <f>VLOOKUP(A366,'Saude-2.oQuadrimestre-2019-2020'!$A$1:$H$645,8,FALSE)</f>
        <v>3832037.41</v>
      </c>
      <c r="N366" s="67">
        <f t="shared" si="59"/>
        <v>0.18461707767561727</v>
      </c>
      <c r="O366" s="68">
        <f>VLOOKUP(A366,'Ensino-2.oQuadrimestre-2019-202'!$A$1:$H$645,3,FALSE)</f>
        <v>19699934.870000001</v>
      </c>
      <c r="P366" s="68">
        <f>VLOOKUP(A366,'Ensino-2.oQuadrimestre-2019-202'!$A$1:$H$645,4,FALSE)</f>
        <v>5479283.6500000004</v>
      </c>
      <c r="Q366" s="68">
        <f>VLOOKUP(A366,'Ensino-2.oQuadrimestre-2019-202'!$A$1:$H$645,5,FALSE)</f>
        <v>5291950.72</v>
      </c>
      <c r="R366" s="69">
        <f t="shared" si="60"/>
        <v>0.26862782820966757</v>
      </c>
      <c r="S366" s="68">
        <f>VLOOKUP(A366,'Ensino-2.oQuadrimestre-2019-202'!$A$1:$H$645,6,FALSE)</f>
        <v>21353275.120000001</v>
      </c>
      <c r="T366" s="68">
        <f>VLOOKUP(A366,'Ensino-2.oQuadrimestre-2019-202'!$A$1:$H$645,7,FALSE)</f>
        <v>6449341.1200000001</v>
      </c>
      <c r="U366" s="68">
        <f>VLOOKUP(A366,'Ensino-2.oQuadrimestre-2019-202'!$A$1:$H$645,8,FALSE)</f>
        <v>6240264.5999999996</v>
      </c>
      <c r="V366" s="69">
        <f t="shared" si="61"/>
        <v>0.2922392262981342</v>
      </c>
      <c r="W366" s="70">
        <f t="shared" si="52"/>
        <v>15.847495401702618</v>
      </c>
      <c r="X366" s="71">
        <f t="shared" si="53"/>
        <v>7.9533927107223041</v>
      </c>
      <c r="Y366" s="71">
        <f t="shared" si="54"/>
        <v>-7.7958492394334833</v>
      </c>
      <c r="Z366" s="72">
        <f t="shared" si="54"/>
        <v>-9.9547962686411964</v>
      </c>
      <c r="AA366" s="70">
        <f t="shared" si="55"/>
        <v>8.3926178482842868</v>
      </c>
      <c r="AB366" s="70">
        <f t="shared" si="56"/>
        <v>17.704092942879491</v>
      </c>
      <c r="AC366" s="70">
        <f t="shared" si="57"/>
        <v>17.919930289902624</v>
      </c>
    </row>
    <row r="367" spans="1:29" ht="15.75" thickBot="1" x14ac:dyDescent="0.3">
      <c r="A367" s="61">
        <f>VLOOKUP(B367,cod_ibge!$C$2:$D$646,2,FALSE)</f>
        <v>3532058</v>
      </c>
      <c r="B367" s="62" t="s">
        <v>367</v>
      </c>
      <c r="C367" s="63">
        <f>VLOOKUP(A367,'[1]2019completo'!$C$3:$F$646,3,FALSE)</f>
        <v>4758</v>
      </c>
      <c r="D367" s="64" t="str">
        <f>VLOOKUP(A367,'[1]2019completo'!$C$3:$F$646,4,FALSE)</f>
        <v>Muito Pequeno</v>
      </c>
      <c r="E367" s="65">
        <f>VLOOKUP(A367,'RCL 2019'!$A$1:$E$645,5,FALSE)</f>
        <v>18929328.899999999</v>
      </c>
      <c r="F367" s="65">
        <f>VLOOKUP(A367,'RCL 2020'!$A$1:$E$645,5,FALSE)</f>
        <v>22010991.02</v>
      </c>
      <c r="G367" s="66">
        <f>VLOOKUP(A367,'Saude-2.oQuadrimestre-2019-2020'!$A$1:$H$645,3,FALSE)</f>
        <v>10429399.02</v>
      </c>
      <c r="H367" s="66">
        <f>VLOOKUP(A367,'Saude-2.oQuadrimestre-2019-2020'!$A$1:$H$645,4,FALSE)</f>
        <v>3596466.76</v>
      </c>
      <c r="I367" s="66">
        <f>VLOOKUP(A367,'Saude-2.oQuadrimestre-2019-2020'!$A$1:$H$645,5,FALSE)</f>
        <v>3290872.18</v>
      </c>
      <c r="J367" s="67">
        <f t="shared" si="58"/>
        <v>0.31553804525929435</v>
      </c>
      <c r="K367" s="66">
        <f>VLOOKUP(A367,'Saude-2.oQuadrimestre-2019-2020'!$A$1:$H$645,6,FALSE)</f>
        <v>10935180.09</v>
      </c>
      <c r="L367" s="66">
        <f>VLOOKUP(A367,'Saude-2.oQuadrimestre-2019-2020'!$A$1:$H$645,7,FALSE)</f>
        <v>3801089.34</v>
      </c>
      <c r="M367" s="66">
        <f>VLOOKUP(A367,'Saude-2.oQuadrimestre-2019-2020'!$A$1:$H$645,8,FALSE)</f>
        <v>3206963.62</v>
      </c>
      <c r="N367" s="67">
        <f t="shared" si="59"/>
        <v>0.29327030680845423</v>
      </c>
      <c r="O367" s="68">
        <f>VLOOKUP(A367,'Ensino-2.oQuadrimestre-2019-202'!$A$1:$H$645,3,FALSE)</f>
        <v>10783766.6</v>
      </c>
      <c r="P367" s="68">
        <f>VLOOKUP(A367,'Ensino-2.oQuadrimestre-2019-202'!$A$1:$H$645,4,FALSE)</f>
        <v>3676959.06</v>
      </c>
      <c r="Q367" s="68">
        <f>VLOOKUP(A367,'Ensino-2.oQuadrimestre-2019-202'!$A$1:$H$645,5,FALSE)</f>
        <v>3097181.96</v>
      </c>
      <c r="R367" s="69">
        <f t="shared" si="60"/>
        <v>0.28720780733514761</v>
      </c>
      <c r="S367" s="68">
        <f>VLOOKUP(A367,'Ensino-2.oQuadrimestre-2019-202'!$A$1:$H$645,6,FALSE)</f>
        <v>11293137.789999999</v>
      </c>
      <c r="T367" s="68">
        <f>VLOOKUP(A367,'Ensino-2.oQuadrimestre-2019-202'!$A$1:$H$645,7,FALSE)</f>
        <v>3596140.3</v>
      </c>
      <c r="U367" s="68">
        <f>VLOOKUP(A367,'Ensino-2.oQuadrimestre-2019-202'!$A$1:$H$645,8,FALSE)</f>
        <v>2992178.71</v>
      </c>
      <c r="V367" s="69">
        <f t="shared" si="61"/>
        <v>0.26495547700210964</v>
      </c>
      <c r="W367" s="70">
        <f t="shared" si="52"/>
        <v>16.279827648829119</v>
      </c>
      <c r="X367" s="71">
        <f t="shared" si="53"/>
        <v>4.8495706131301164</v>
      </c>
      <c r="Y367" s="71">
        <f t="shared" si="54"/>
        <v>5.6895445907026838</v>
      </c>
      <c r="Z367" s="72">
        <f t="shared" si="54"/>
        <v>-2.5497362222072097</v>
      </c>
      <c r="AA367" s="70">
        <f t="shared" si="55"/>
        <v>4.7234997649151591</v>
      </c>
      <c r="AB367" s="70">
        <f t="shared" si="56"/>
        <v>-2.197978239115892</v>
      </c>
      <c r="AC367" s="70">
        <f t="shared" si="57"/>
        <v>-3.390283533744979</v>
      </c>
    </row>
    <row r="368" spans="1:29" ht="15.75" thickBot="1" x14ac:dyDescent="0.3">
      <c r="A368" s="61">
        <f>VLOOKUP(B368,cod_ibge!$C$2:$D$646,2,FALSE)</f>
        <v>3532108</v>
      </c>
      <c r="B368" s="62" t="s">
        <v>368</v>
      </c>
      <c r="C368" s="63">
        <f>VLOOKUP(A368,'[1]2019completo'!$C$3:$F$646,3,FALSE)</f>
        <v>4486</v>
      </c>
      <c r="D368" s="64" t="str">
        <f>VLOOKUP(A368,'[1]2019completo'!$C$3:$F$646,4,FALSE)</f>
        <v>Muito Pequeno</v>
      </c>
      <c r="E368" s="65">
        <f>VLOOKUP(A368,'RCL 2019'!$A$1:$E$645,5,FALSE)</f>
        <v>18623052.620000001</v>
      </c>
      <c r="F368" s="65">
        <f>VLOOKUP(A368,'RCL 2020'!$A$1:$E$645,5,FALSE)</f>
        <v>20260083.670000002</v>
      </c>
      <c r="G368" s="66">
        <f>VLOOKUP(A368,'Saude-2.oQuadrimestre-2019-2020'!$A$1:$H$645,3,FALSE)</f>
        <v>10278936.699999999</v>
      </c>
      <c r="H368" s="66">
        <f>VLOOKUP(A368,'Saude-2.oQuadrimestre-2019-2020'!$A$1:$H$645,4,FALSE)</f>
        <v>2261771.92</v>
      </c>
      <c r="I368" s="66">
        <f>VLOOKUP(A368,'Saude-2.oQuadrimestre-2019-2020'!$A$1:$H$645,5,FALSE)</f>
        <v>2118207.9700000002</v>
      </c>
      <c r="J368" s="67">
        <f t="shared" si="58"/>
        <v>0.20607267383989245</v>
      </c>
      <c r="K368" s="66">
        <f>VLOOKUP(A368,'Saude-2.oQuadrimestre-2019-2020'!$A$1:$H$645,6,FALSE)</f>
        <v>9499180.3000000007</v>
      </c>
      <c r="L368" s="66">
        <f>VLOOKUP(A368,'Saude-2.oQuadrimestre-2019-2020'!$A$1:$H$645,7,FALSE)</f>
        <v>2269501.7000000002</v>
      </c>
      <c r="M368" s="66">
        <f>VLOOKUP(A368,'Saude-2.oQuadrimestre-2019-2020'!$A$1:$H$645,8,FALSE)</f>
        <v>2209999.29</v>
      </c>
      <c r="N368" s="67">
        <f t="shared" si="59"/>
        <v>0.2326515783682935</v>
      </c>
      <c r="O368" s="68">
        <f>VLOOKUP(A368,'Ensino-2.oQuadrimestre-2019-202'!$A$1:$H$645,3,FALSE)</f>
        <v>10633304.279999999</v>
      </c>
      <c r="P368" s="68">
        <f>VLOOKUP(A368,'Ensino-2.oQuadrimestre-2019-202'!$A$1:$H$645,4,FALSE)</f>
        <v>3229844.79</v>
      </c>
      <c r="Q368" s="68">
        <f>VLOOKUP(A368,'Ensino-2.oQuadrimestre-2019-202'!$A$1:$H$645,5,FALSE)</f>
        <v>3154559.06</v>
      </c>
      <c r="R368" s="69">
        <f t="shared" si="60"/>
        <v>0.29666780682025212</v>
      </c>
      <c r="S368" s="68">
        <f>VLOOKUP(A368,'Ensino-2.oQuadrimestre-2019-202'!$A$1:$H$645,6,FALSE)</f>
        <v>10662727.83</v>
      </c>
      <c r="T368" s="68">
        <f>VLOOKUP(A368,'Ensino-2.oQuadrimestre-2019-202'!$A$1:$H$645,7,FALSE)</f>
        <v>3154343.76</v>
      </c>
      <c r="U368" s="68">
        <f>VLOOKUP(A368,'Ensino-2.oQuadrimestre-2019-202'!$A$1:$H$645,8,FALSE)</f>
        <v>3089748.71</v>
      </c>
      <c r="V368" s="69">
        <f t="shared" si="61"/>
        <v>0.28977094410183402</v>
      </c>
      <c r="W368" s="70">
        <f t="shared" si="52"/>
        <v>8.7903475515175806</v>
      </c>
      <c r="X368" s="71">
        <f t="shared" si="53"/>
        <v>-7.5859636337676699</v>
      </c>
      <c r="Y368" s="71">
        <f t="shared" si="54"/>
        <v>0.34175771357176726</v>
      </c>
      <c r="Z368" s="72">
        <f t="shared" si="54"/>
        <v>4.333442291787799</v>
      </c>
      <c r="AA368" s="70">
        <f t="shared" si="55"/>
        <v>0.27671125762236487</v>
      </c>
      <c r="AB368" s="70">
        <f t="shared" si="56"/>
        <v>-2.33760551695118</v>
      </c>
      <c r="AC368" s="70">
        <f t="shared" si="57"/>
        <v>-2.0544979113499333</v>
      </c>
    </row>
    <row r="369" spans="1:29" ht="15.75" thickBot="1" x14ac:dyDescent="0.3">
      <c r="A369" s="61">
        <f>VLOOKUP(B369,cod_ibge!$C$2:$D$646,2,FALSE)</f>
        <v>3532157</v>
      </c>
      <c r="B369" s="62" t="s">
        <v>369</v>
      </c>
      <c r="C369" s="63">
        <f>VLOOKUP(A369,'[1]2019completo'!$C$3:$F$646,3,FALSE)</f>
        <v>3141</v>
      </c>
      <c r="D369" s="64" t="str">
        <f>VLOOKUP(A369,'[1]2019completo'!$C$3:$F$646,4,FALSE)</f>
        <v>Muito Pequeno</v>
      </c>
      <c r="E369" s="65">
        <f>VLOOKUP(A369,'RCL 2019'!$A$1:$E$645,5,FALSE)</f>
        <v>15623245.380000001</v>
      </c>
      <c r="F369" s="65">
        <f>VLOOKUP(A369,'RCL 2020'!$A$1:$E$645,5,FALSE)</f>
        <v>17671376.07</v>
      </c>
      <c r="G369" s="66">
        <f>VLOOKUP(A369,'Saude-2.oQuadrimestre-2019-2020'!$A$1:$H$645,3,FALSE)</f>
        <v>10949406.699999999</v>
      </c>
      <c r="H369" s="66">
        <f>VLOOKUP(A369,'Saude-2.oQuadrimestre-2019-2020'!$A$1:$H$645,4,FALSE)</f>
        <v>3084389.01</v>
      </c>
      <c r="I369" s="66">
        <f>VLOOKUP(A369,'Saude-2.oQuadrimestre-2019-2020'!$A$1:$H$645,5,FALSE)</f>
        <v>2737213.85</v>
      </c>
      <c r="J369" s="67">
        <f t="shared" si="58"/>
        <v>0.24998741255998833</v>
      </c>
      <c r="K369" s="66">
        <f>VLOOKUP(A369,'Saude-2.oQuadrimestre-2019-2020'!$A$1:$H$645,6,FALSE)</f>
        <v>8970087.25</v>
      </c>
      <c r="L369" s="66">
        <f>VLOOKUP(A369,'Saude-2.oQuadrimestre-2019-2020'!$A$1:$H$645,7,FALSE)</f>
        <v>2682643.12</v>
      </c>
      <c r="M369" s="66">
        <f>VLOOKUP(A369,'Saude-2.oQuadrimestre-2019-2020'!$A$1:$H$645,8,FALSE)</f>
        <v>2297609.17</v>
      </c>
      <c r="N369" s="67">
        <f t="shared" si="59"/>
        <v>0.25614122872662137</v>
      </c>
      <c r="O369" s="68">
        <f>VLOOKUP(A369,'Ensino-2.oQuadrimestre-2019-202'!$A$1:$H$645,3,FALSE)</f>
        <v>11303774.279999999</v>
      </c>
      <c r="P369" s="68">
        <f>VLOOKUP(A369,'Ensino-2.oQuadrimestre-2019-202'!$A$1:$H$645,4,FALSE)</f>
        <v>3664580.97</v>
      </c>
      <c r="Q369" s="68">
        <f>VLOOKUP(A369,'Ensino-2.oQuadrimestre-2019-202'!$A$1:$H$645,5,FALSE)</f>
        <v>2990013.95</v>
      </c>
      <c r="R369" s="69">
        <f t="shared" si="60"/>
        <v>0.26451465465745311</v>
      </c>
      <c r="S369" s="68">
        <f>VLOOKUP(A369,'Ensino-2.oQuadrimestre-2019-202'!$A$1:$H$645,6,FALSE)</f>
        <v>9328044.9499999993</v>
      </c>
      <c r="T369" s="68">
        <f>VLOOKUP(A369,'Ensino-2.oQuadrimestre-2019-202'!$A$1:$H$645,7,FALSE)</f>
        <v>2401463.38</v>
      </c>
      <c r="U369" s="68">
        <f>VLOOKUP(A369,'Ensino-2.oQuadrimestre-2019-202'!$A$1:$H$645,8,FALSE)</f>
        <v>2331751.13</v>
      </c>
      <c r="V369" s="69">
        <f t="shared" si="61"/>
        <v>0.24997211553960191</v>
      </c>
      <c r="W369" s="70">
        <f t="shared" si="52"/>
        <v>13.10950855717789</v>
      </c>
      <c r="X369" s="71">
        <f t="shared" si="53"/>
        <v>-18.07695616968908</v>
      </c>
      <c r="Y369" s="71">
        <f t="shared" si="54"/>
        <v>-13.025136864950756</v>
      </c>
      <c r="Z369" s="72">
        <f t="shared" si="54"/>
        <v>-16.060297225224115</v>
      </c>
      <c r="AA369" s="70">
        <f t="shared" si="55"/>
        <v>-17.478492413774564</v>
      </c>
      <c r="AB369" s="70">
        <f t="shared" si="56"/>
        <v>-34.468268005004681</v>
      </c>
      <c r="AC369" s="70">
        <f t="shared" si="57"/>
        <v>-22.015376215886896</v>
      </c>
    </row>
    <row r="370" spans="1:29" ht="15.75" thickBot="1" x14ac:dyDescent="0.3">
      <c r="A370" s="61">
        <f>VLOOKUP(B370,cod_ibge!$C$2:$D$646,2,FALSE)</f>
        <v>3532207</v>
      </c>
      <c r="B370" s="62" t="s">
        <v>370</v>
      </c>
      <c r="C370" s="63">
        <f>VLOOKUP(A370,'[1]2019completo'!$C$3:$F$646,3,FALSE)</f>
        <v>4857</v>
      </c>
      <c r="D370" s="64" t="str">
        <f>VLOOKUP(A370,'[1]2019completo'!$C$3:$F$646,4,FALSE)</f>
        <v>Muito Pequeno</v>
      </c>
      <c r="E370" s="65">
        <f>VLOOKUP(A370,'RCL 2019'!$A$1:$E$645,5,FALSE)</f>
        <v>32677459</v>
      </c>
      <c r="F370" s="65">
        <f>VLOOKUP(A370,'RCL 2020'!$A$1:$E$645,5,FALSE)</f>
        <v>34666671.939999998</v>
      </c>
      <c r="G370" s="66">
        <f>VLOOKUP(A370,'Saude-2.oQuadrimestre-2019-2020'!$A$1:$H$645,3,FALSE)</f>
        <v>18783551.84</v>
      </c>
      <c r="H370" s="66">
        <f>VLOOKUP(A370,'Saude-2.oQuadrimestre-2019-2020'!$A$1:$H$645,4,FALSE)</f>
        <v>3024507.97</v>
      </c>
      <c r="I370" s="66">
        <f>VLOOKUP(A370,'Saude-2.oQuadrimestre-2019-2020'!$A$1:$H$645,5,FALSE)</f>
        <v>2943298.57</v>
      </c>
      <c r="J370" s="67">
        <f t="shared" si="58"/>
        <v>0.15669552782515705</v>
      </c>
      <c r="K370" s="66">
        <f>VLOOKUP(A370,'Saude-2.oQuadrimestre-2019-2020'!$A$1:$H$645,6,FALSE)</f>
        <v>17258136.719999999</v>
      </c>
      <c r="L370" s="66">
        <f>VLOOKUP(A370,'Saude-2.oQuadrimestre-2019-2020'!$A$1:$H$645,7,FALSE)</f>
        <v>3541692.08</v>
      </c>
      <c r="M370" s="66">
        <f>VLOOKUP(A370,'Saude-2.oQuadrimestre-2019-2020'!$A$1:$H$645,8,FALSE)</f>
        <v>3422345.86</v>
      </c>
      <c r="N370" s="67">
        <f t="shared" si="59"/>
        <v>0.19830332297888992</v>
      </c>
      <c r="O370" s="68">
        <f>VLOOKUP(A370,'Ensino-2.oQuadrimestre-2019-202'!$A$1:$H$645,3,FALSE)</f>
        <v>19137919.420000002</v>
      </c>
      <c r="P370" s="68">
        <f>VLOOKUP(A370,'Ensino-2.oQuadrimestre-2019-202'!$A$1:$H$645,4,FALSE)</f>
        <v>6322311.0300000003</v>
      </c>
      <c r="Q370" s="68">
        <f>VLOOKUP(A370,'Ensino-2.oQuadrimestre-2019-202'!$A$1:$H$645,5,FALSE)</f>
        <v>6209092.9000000004</v>
      </c>
      <c r="R370" s="69">
        <f t="shared" si="60"/>
        <v>0.32443928536511729</v>
      </c>
      <c r="S370" s="68">
        <f>VLOOKUP(A370,'Ensino-2.oQuadrimestre-2019-202'!$A$1:$H$645,6,FALSE)</f>
        <v>17616094.420000002</v>
      </c>
      <c r="T370" s="68">
        <f>VLOOKUP(A370,'Ensino-2.oQuadrimestre-2019-202'!$A$1:$H$645,7,FALSE)</f>
        <v>6276274.6399999997</v>
      </c>
      <c r="U370" s="68">
        <f>VLOOKUP(A370,'Ensino-2.oQuadrimestre-2019-202'!$A$1:$H$645,8,FALSE)</f>
        <v>5917512.46</v>
      </c>
      <c r="V370" s="69">
        <f t="shared" si="61"/>
        <v>0.33591511937411606</v>
      </c>
      <c r="W370" s="70">
        <f t="shared" si="52"/>
        <v>6.0874162216835694</v>
      </c>
      <c r="X370" s="71">
        <f t="shared" si="53"/>
        <v>-8.1210153063362327</v>
      </c>
      <c r="Y370" s="71">
        <f t="shared" si="54"/>
        <v>17.099776728311937</v>
      </c>
      <c r="Z370" s="72">
        <f t="shared" si="54"/>
        <v>16.27586459908483</v>
      </c>
      <c r="AA370" s="70">
        <f t="shared" si="55"/>
        <v>-7.9518832042401817</v>
      </c>
      <c r="AB370" s="70">
        <f t="shared" si="56"/>
        <v>-0.72815762751236546</v>
      </c>
      <c r="AC370" s="70">
        <f t="shared" si="57"/>
        <v>-4.696023150177064</v>
      </c>
    </row>
    <row r="371" spans="1:29" ht="15.75" thickBot="1" x14ac:dyDescent="0.3">
      <c r="A371" s="61">
        <f>VLOOKUP(B371,cod_ibge!$C$2:$D$646,2,FALSE)</f>
        <v>3532306</v>
      </c>
      <c r="B371" s="62" t="s">
        <v>371</v>
      </c>
      <c r="C371" s="63">
        <f>VLOOKUP(A371,'[1]2019completo'!$C$3:$F$646,3,FALSE)</f>
        <v>6661</v>
      </c>
      <c r="D371" s="64" t="str">
        <f>VLOOKUP(A371,'[1]2019completo'!$C$3:$F$646,4,FALSE)</f>
        <v>Pequeno</v>
      </c>
      <c r="E371" s="65">
        <f>VLOOKUP(A371,'RCL 2019'!$A$1:$E$645,5,FALSE)</f>
        <v>26719193.789999999</v>
      </c>
      <c r="F371" s="65">
        <f>VLOOKUP(A371,'RCL 2020'!$A$1:$E$645,5,FALSE)</f>
        <v>27641821.399999999</v>
      </c>
      <c r="G371" s="66">
        <f>VLOOKUP(A371,'Saude-2.oQuadrimestre-2019-2020'!$A$1:$H$645,3,FALSE)</f>
        <v>12469931.810000001</v>
      </c>
      <c r="H371" s="66">
        <f>VLOOKUP(A371,'Saude-2.oQuadrimestre-2019-2020'!$A$1:$H$645,4,FALSE)</f>
        <v>2962966.03</v>
      </c>
      <c r="I371" s="66">
        <f>VLOOKUP(A371,'Saude-2.oQuadrimestre-2019-2020'!$A$1:$H$645,5,FALSE)</f>
        <v>2655198.7599999998</v>
      </c>
      <c r="J371" s="67">
        <f t="shared" si="58"/>
        <v>0.21292808978078923</v>
      </c>
      <c r="K371" s="66">
        <f>VLOOKUP(A371,'Saude-2.oQuadrimestre-2019-2020'!$A$1:$H$645,6,FALSE)</f>
        <v>12976300.49</v>
      </c>
      <c r="L371" s="66">
        <f>VLOOKUP(A371,'Saude-2.oQuadrimestre-2019-2020'!$A$1:$H$645,7,FALSE)</f>
        <v>2785217.51</v>
      </c>
      <c r="M371" s="66">
        <f>VLOOKUP(A371,'Saude-2.oQuadrimestre-2019-2020'!$A$1:$H$645,8,FALSE)</f>
        <v>2538097.36</v>
      </c>
      <c r="N371" s="67">
        <f t="shared" si="59"/>
        <v>0.19559483552002732</v>
      </c>
      <c r="O371" s="68">
        <f>VLOOKUP(A371,'Ensino-2.oQuadrimestre-2019-202'!$A$1:$H$645,3,FALSE)</f>
        <v>12824299.390000001</v>
      </c>
      <c r="P371" s="68">
        <f>VLOOKUP(A371,'Ensino-2.oQuadrimestre-2019-202'!$A$1:$H$645,4,FALSE)</f>
        <v>4049397.78</v>
      </c>
      <c r="Q371" s="68">
        <f>VLOOKUP(A371,'Ensino-2.oQuadrimestre-2019-202'!$A$1:$H$645,5,FALSE)</f>
        <v>3501856.06</v>
      </c>
      <c r="R371" s="69">
        <f t="shared" si="60"/>
        <v>0.27306412253059542</v>
      </c>
      <c r="S371" s="68">
        <f>VLOOKUP(A371,'Ensino-2.oQuadrimestre-2019-202'!$A$1:$H$645,6,FALSE)</f>
        <v>13334258.189999999</v>
      </c>
      <c r="T371" s="68">
        <f>VLOOKUP(A371,'Ensino-2.oQuadrimestre-2019-202'!$A$1:$H$645,7,FALSE)</f>
        <v>3376267.76</v>
      </c>
      <c r="U371" s="68">
        <f>VLOOKUP(A371,'Ensino-2.oQuadrimestre-2019-202'!$A$1:$H$645,8,FALSE)</f>
        <v>3028623.95</v>
      </c>
      <c r="V371" s="69">
        <f t="shared" si="61"/>
        <v>0.22713104147565635</v>
      </c>
      <c r="W371" s="70">
        <f t="shared" si="52"/>
        <v>3.4530518295252777</v>
      </c>
      <c r="X371" s="71">
        <f t="shared" si="53"/>
        <v>4.0607173135776726</v>
      </c>
      <c r="Y371" s="71">
        <f t="shared" si="54"/>
        <v>-5.9990063402785632</v>
      </c>
      <c r="Z371" s="72">
        <f t="shared" si="54"/>
        <v>-4.4102687062116557</v>
      </c>
      <c r="AA371" s="70">
        <f t="shared" si="55"/>
        <v>3.9765041698702799</v>
      </c>
      <c r="AB371" s="70">
        <f t="shared" si="56"/>
        <v>-16.622966094479363</v>
      </c>
      <c r="AC371" s="70">
        <f t="shared" si="57"/>
        <v>-13.513751047780071</v>
      </c>
    </row>
    <row r="372" spans="1:29" ht="15.75" thickBot="1" x14ac:dyDescent="0.3">
      <c r="A372" s="61">
        <f>VLOOKUP(B372,cod_ibge!$C$2:$D$646,2,FALSE)</f>
        <v>3532405</v>
      </c>
      <c r="B372" s="62" t="s">
        <v>372</v>
      </c>
      <c r="C372" s="63">
        <f>VLOOKUP(A372,'[1]2019completo'!$C$3:$F$646,3,FALSE)</f>
        <v>18524</v>
      </c>
      <c r="D372" s="64" t="str">
        <f>VLOOKUP(A372,'[1]2019completo'!$C$3:$F$646,4,FALSE)</f>
        <v>Pequeno</v>
      </c>
      <c r="E372" s="65">
        <f>VLOOKUP(A372,'RCL 2019'!$A$1:$E$645,5,FALSE)</f>
        <v>51371308.229999997</v>
      </c>
      <c r="F372" s="65">
        <f>VLOOKUP(A372,'RCL 2020'!$A$1:$E$645,5,FALSE)</f>
        <v>59903869.390000001</v>
      </c>
      <c r="G372" s="66">
        <f>VLOOKUP(A372,'Saude-2.oQuadrimestre-2019-2020'!$A$1:$H$645,3,FALSE)</f>
        <v>27236876.32</v>
      </c>
      <c r="H372" s="66">
        <f>VLOOKUP(A372,'Saude-2.oQuadrimestre-2019-2020'!$A$1:$H$645,4,FALSE)</f>
        <v>9846042.0700000003</v>
      </c>
      <c r="I372" s="66">
        <f>VLOOKUP(A372,'Saude-2.oQuadrimestre-2019-2020'!$A$1:$H$645,5,FALSE)</f>
        <v>7708443.3300000001</v>
      </c>
      <c r="J372" s="67">
        <f t="shared" si="58"/>
        <v>0.28301495514519415</v>
      </c>
      <c r="K372" s="66">
        <f>VLOOKUP(A372,'Saude-2.oQuadrimestre-2019-2020'!$A$1:$H$645,6,FALSE)</f>
        <v>26570345.859999999</v>
      </c>
      <c r="L372" s="66">
        <f>VLOOKUP(A372,'Saude-2.oQuadrimestre-2019-2020'!$A$1:$H$645,7,FALSE)</f>
        <v>10884926.369999999</v>
      </c>
      <c r="M372" s="66">
        <f>VLOOKUP(A372,'Saude-2.oQuadrimestre-2019-2020'!$A$1:$H$645,8,FALSE)</f>
        <v>8154218.8300000001</v>
      </c>
      <c r="N372" s="67">
        <f t="shared" si="59"/>
        <v>0.3068917082587046</v>
      </c>
      <c r="O372" s="68">
        <f>VLOOKUP(A372,'Ensino-2.oQuadrimestre-2019-202'!$A$1:$H$645,3,FALSE)</f>
        <v>27945611.489999998</v>
      </c>
      <c r="P372" s="68">
        <f>VLOOKUP(A372,'Ensino-2.oQuadrimestre-2019-202'!$A$1:$H$645,4,FALSE)</f>
        <v>8503162.1500000004</v>
      </c>
      <c r="Q372" s="68">
        <f>VLOOKUP(A372,'Ensino-2.oQuadrimestre-2019-202'!$A$1:$H$645,5,FALSE)</f>
        <v>8163877.7300000004</v>
      </c>
      <c r="R372" s="69">
        <f t="shared" si="60"/>
        <v>0.29213451754030667</v>
      </c>
      <c r="S372" s="68">
        <f>VLOOKUP(A372,'Ensino-2.oQuadrimestre-2019-202'!$A$1:$H$645,6,FALSE)</f>
        <v>27286261.260000002</v>
      </c>
      <c r="T372" s="68">
        <f>VLOOKUP(A372,'Ensino-2.oQuadrimestre-2019-202'!$A$1:$H$645,7,FALSE)</f>
        <v>8779989.2200000007</v>
      </c>
      <c r="U372" s="68">
        <f>VLOOKUP(A372,'Ensino-2.oQuadrimestre-2019-202'!$A$1:$H$645,8,FALSE)</f>
        <v>7840995.8300000001</v>
      </c>
      <c r="V372" s="69">
        <f t="shared" si="61"/>
        <v>0.28736057883805516</v>
      </c>
      <c r="W372" s="70">
        <f t="shared" si="52"/>
        <v>16.609585104973306</v>
      </c>
      <c r="X372" s="71">
        <f t="shared" si="53"/>
        <v>-2.447161899804819</v>
      </c>
      <c r="Y372" s="71">
        <f t="shared" si="54"/>
        <v>10.551288452904192</v>
      </c>
      <c r="Z372" s="72">
        <f t="shared" si="54"/>
        <v>5.7829509917406376</v>
      </c>
      <c r="AA372" s="70">
        <f t="shared" si="55"/>
        <v>-2.3594052691813068</v>
      </c>
      <c r="AB372" s="70">
        <f t="shared" si="56"/>
        <v>3.2555779263835434</v>
      </c>
      <c r="AC372" s="70">
        <f t="shared" si="57"/>
        <v>-3.9550065627942756</v>
      </c>
    </row>
    <row r="373" spans="1:29" ht="15.75" thickBot="1" x14ac:dyDescent="0.3">
      <c r="A373" s="61">
        <f>VLOOKUP(B373,cod_ibge!$C$2:$D$646,2,FALSE)</f>
        <v>3532504</v>
      </c>
      <c r="B373" s="62" t="s">
        <v>373</v>
      </c>
      <c r="C373" s="63">
        <f>VLOOKUP(A373,'[1]2019completo'!$C$3:$F$646,3,FALSE)</f>
        <v>8930</v>
      </c>
      <c r="D373" s="64" t="str">
        <f>VLOOKUP(A373,'[1]2019completo'!$C$3:$F$646,4,FALSE)</f>
        <v>Pequeno</v>
      </c>
      <c r="E373" s="65">
        <f>VLOOKUP(A373,'RCL 2019'!$A$1:$E$645,5,FALSE)</f>
        <v>26873045.809999999</v>
      </c>
      <c r="F373" s="65">
        <f>VLOOKUP(A373,'RCL 2020'!$A$1:$E$645,5,FALSE)</f>
        <v>30217407.920000002</v>
      </c>
      <c r="G373" s="66">
        <f>VLOOKUP(A373,'Saude-2.oQuadrimestre-2019-2020'!$A$1:$H$645,3,FALSE)</f>
        <v>14092064.43</v>
      </c>
      <c r="H373" s="66">
        <f>VLOOKUP(A373,'Saude-2.oQuadrimestre-2019-2020'!$A$1:$H$645,4,FALSE)</f>
        <v>4533539.37</v>
      </c>
      <c r="I373" s="66">
        <f>VLOOKUP(A373,'Saude-2.oQuadrimestre-2019-2020'!$A$1:$H$645,5,FALSE)</f>
        <v>3437088.95</v>
      </c>
      <c r="J373" s="67">
        <f t="shared" si="58"/>
        <v>0.24390244361095362</v>
      </c>
      <c r="K373" s="66">
        <f>VLOOKUP(A373,'Saude-2.oQuadrimestre-2019-2020'!$A$1:$H$645,6,FALSE)</f>
        <v>13374825.449999999</v>
      </c>
      <c r="L373" s="66">
        <f>VLOOKUP(A373,'Saude-2.oQuadrimestre-2019-2020'!$A$1:$H$645,7,FALSE)</f>
        <v>6039198.4400000004</v>
      </c>
      <c r="M373" s="66">
        <f>VLOOKUP(A373,'Saude-2.oQuadrimestre-2019-2020'!$A$1:$H$645,8,FALSE)</f>
        <v>3873430.67</v>
      </c>
      <c r="N373" s="67">
        <f t="shared" si="59"/>
        <v>0.28960607257868926</v>
      </c>
      <c r="O373" s="68">
        <f>VLOOKUP(A373,'Ensino-2.oQuadrimestre-2019-202'!$A$1:$H$645,3,FALSE)</f>
        <v>14446432.01</v>
      </c>
      <c r="P373" s="68">
        <f>VLOOKUP(A373,'Ensino-2.oQuadrimestre-2019-202'!$A$1:$H$645,4,FALSE)</f>
        <v>3842925.17</v>
      </c>
      <c r="Q373" s="68">
        <f>VLOOKUP(A373,'Ensino-2.oQuadrimestre-2019-202'!$A$1:$H$645,5,FALSE)</f>
        <v>3428912.64</v>
      </c>
      <c r="R373" s="69">
        <f t="shared" si="60"/>
        <v>0.23735359967267103</v>
      </c>
      <c r="S373" s="68">
        <f>VLOOKUP(A373,'Ensino-2.oQuadrimestre-2019-202'!$A$1:$H$645,6,FALSE)</f>
        <v>13732783.15</v>
      </c>
      <c r="T373" s="68">
        <f>VLOOKUP(A373,'Ensino-2.oQuadrimestre-2019-202'!$A$1:$H$645,7,FALSE)</f>
        <v>4132666.82</v>
      </c>
      <c r="U373" s="68">
        <f>VLOOKUP(A373,'Ensino-2.oQuadrimestre-2019-202'!$A$1:$H$645,8,FALSE)</f>
        <v>3211903.28</v>
      </c>
      <c r="V373" s="69">
        <f t="shared" si="61"/>
        <v>0.23388582233602076</v>
      </c>
      <c r="W373" s="70">
        <f t="shared" si="52"/>
        <v>12.44504301315744</v>
      </c>
      <c r="X373" s="71">
        <f t="shared" si="53"/>
        <v>-5.089665772980009</v>
      </c>
      <c r="Y373" s="71">
        <f t="shared" si="54"/>
        <v>33.211558279684695</v>
      </c>
      <c r="Z373" s="72">
        <f t="shared" si="54"/>
        <v>12.695095365512717</v>
      </c>
      <c r="AA373" s="70">
        <f t="shared" si="55"/>
        <v>-4.9399662110755287</v>
      </c>
      <c r="AB373" s="70">
        <f t="shared" si="56"/>
        <v>7.5396120710828187</v>
      </c>
      <c r="AC373" s="70">
        <f t="shared" si="57"/>
        <v>-6.3288098235130406</v>
      </c>
    </row>
    <row r="374" spans="1:29" ht="15.75" thickBot="1" x14ac:dyDescent="0.3">
      <c r="A374" s="61">
        <f>VLOOKUP(B374,cod_ibge!$C$2:$D$646,2,FALSE)</f>
        <v>3532603</v>
      </c>
      <c r="B374" s="62" t="s">
        <v>374</v>
      </c>
      <c r="C374" s="63">
        <f>VLOOKUP(A374,'[1]2019completo'!$C$3:$F$646,3,FALSE)</f>
        <v>11478</v>
      </c>
      <c r="D374" s="64" t="str">
        <f>VLOOKUP(A374,'[1]2019completo'!$C$3:$F$646,4,FALSE)</f>
        <v>Pequeno</v>
      </c>
      <c r="E374" s="65">
        <f>VLOOKUP(A374,'RCL 2019'!$A$1:$E$645,5,FALSE)</f>
        <v>34154278.490000002</v>
      </c>
      <c r="F374" s="65">
        <f>VLOOKUP(A374,'RCL 2020'!$A$1:$E$645,5,FALSE)</f>
        <v>38826143.060000002</v>
      </c>
      <c r="G374" s="66">
        <f>VLOOKUP(A374,'Saude-2.oQuadrimestre-2019-2020'!$A$1:$H$645,3,FALSE)</f>
        <v>19356202.489999998</v>
      </c>
      <c r="H374" s="66">
        <f>VLOOKUP(A374,'Saude-2.oQuadrimestre-2019-2020'!$A$1:$H$645,4,FALSE)</f>
        <v>6059484.4100000001</v>
      </c>
      <c r="I374" s="66">
        <f>VLOOKUP(A374,'Saude-2.oQuadrimestre-2019-2020'!$A$1:$H$645,5,FALSE)</f>
        <v>5810675.4000000004</v>
      </c>
      <c r="J374" s="67">
        <f t="shared" si="58"/>
        <v>0.30019707651859767</v>
      </c>
      <c r="K374" s="66">
        <f>VLOOKUP(A374,'Saude-2.oQuadrimestre-2019-2020'!$A$1:$H$645,6,FALSE)</f>
        <v>18574751.190000001</v>
      </c>
      <c r="L374" s="66">
        <f>VLOOKUP(A374,'Saude-2.oQuadrimestre-2019-2020'!$A$1:$H$645,7,FALSE)</f>
        <v>6123280.9400000004</v>
      </c>
      <c r="M374" s="66">
        <f>VLOOKUP(A374,'Saude-2.oQuadrimestre-2019-2020'!$A$1:$H$645,8,FALSE)</f>
        <v>5871162.29</v>
      </c>
      <c r="N374" s="67">
        <f t="shared" si="59"/>
        <v>0.31608295744821763</v>
      </c>
      <c r="O374" s="68">
        <f>VLOOKUP(A374,'Ensino-2.oQuadrimestre-2019-202'!$A$1:$H$645,3,FALSE)</f>
        <v>19828692.600000001</v>
      </c>
      <c r="P374" s="68">
        <f>VLOOKUP(A374,'Ensino-2.oQuadrimestre-2019-202'!$A$1:$H$645,4,FALSE)</f>
        <v>5664326.3799999999</v>
      </c>
      <c r="Q374" s="68">
        <f>VLOOKUP(A374,'Ensino-2.oQuadrimestre-2019-202'!$A$1:$H$645,5,FALSE)</f>
        <v>5178627.93</v>
      </c>
      <c r="R374" s="69">
        <f t="shared" si="60"/>
        <v>0.26116840048244022</v>
      </c>
      <c r="S374" s="68">
        <f>VLOOKUP(A374,'Ensino-2.oQuadrimestre-2019-202'!$A$1:$H$645,6,FALSE)</f>
        <v>19052028.129999999</v>
      </c>
      <c r="T374" s="68">
        <f>VLOOKUP(A374,'Ensino-2.oQuadrimestre-2019-202'!$A$1:$H$645,7,FALSE)</f>
        <v>5552155.9000000004</v>
      </c>
      <c r="U374" s="68">
        <f>VLOOKUP(A374,'Ensino-2.oQuadrimestre-2019-202'!$A$1:$H$645,8,FALSE)</f>
        <v>5160269.43</v>
      </c>
      <c r="V374" s="69">
        <f t="shared" si="61"/>
        <v>0.27085144924148291</v>
      </c>
      <c r="W374" s="70">
        <f t="shared" si="52"/>
        <v>13.678709598177782</v>
      </c>
      <c r="X374" s="71">
        <f t="shared" si="53"/>
        <v>-4.0372139132338507</v>
      </c>
      <c r="Y374" s="71">
        <f t="shared" si="54"/>
        <v>1.052837596128088</v>
      </c>
      <c r="Z374" s="72">
        <f t="shared" si="54"/>
        <v>1.0409614345347815</v>
      </c>
      <c r="AA374" s="70">
        <f t="shared" si="55"/>
        <v>-3.9168718062632251</v>
      </c>
      <c r="AB374" s="70">
        <f t="shared" si="56"/>
        <v>-1.9802969051370152</v>
      </c>
      <c r="AC374" s="70">
        <f t="shared" si="57"/>
        <v>-0.35450509764658844</v>
      </c>
    </row>
    <row r="375" spans="1:29" ht="15.75" thickBot="1" x14ac:dyDescent="0.3">
      <c r="A375" s="61">
        <f>VLOOKUP(B375,cod_ibge!$C$2:$D$646,2,FALSE)</f>
        <v>3532702</v>
      </c>
      <c r="B375" s="62" t="s">
        <v>375</v>
      </c>
      <c r="C375" s="63">
        <f>VLOOKUP(A375,'[1]2019completo'!$C$3:$F$646,3,FALSE)</f>
        <v>5213</v>
      </c>
      <c r="D375" s="64" t="str">
        <f>VLOOKUP(A375,'[1]2019completo'!$C$3:$F$646,4,FALSE)</f>
        <v>Pequeno</v>
      </c>
      <c r="E375" s="65">
        <f>VLOOKUP(A375,'RCL 2019'!$A$1:$E$645,5,FALSE)</f>
        <v>16085296.66</v>
      </c>
      <c r="F375" s="65">
        <f>VLOOKUP(A375,'RCL 2020'!$A$1:$E$645,5,FALSE)</f>
        <v>17892508.550000001</v>
      </c>
      <c r="G375" s="66">
        <f>VLOOKUP(A375,'Saude-2.oQuadrimestre-2019-2020'!$A$1:$H$645,3,FALSE)</f>
        <v>9278915.1300000008</v>
      </c>
      <c r="H375" s="66">
        <f>VLOOKUP(A375,'Saude-2.oQuadrimestre-2019-2020'!$A$1:$H$645,4,FALSE)</f>
        <v>3196608.7</v>
      </c>
      <c r="I375" s="66">
        <f>VLOOKUP(A375,'Saude-2.oQuadrimestre-2019-2020'!$A$1:$H$645,5,FALSE)</f>
        <v>2671913.4300000002</v>
      </c>
      <c r="J375" s="67">
        <f t="shared" si="58"/>
        <v>0.28795536898072693</v>
      </c>
      <c r="K375" s="66">
        <f>VLOOKUP(A375,'Saude-2.oQuadrimestre-2019-2020'!$A$1:$H$645,6,FALSE)</f>
        <v>8955533.1899999995</v>
      </c>
      <c r="L375" s="66">
        <f>VLOOKUP(A375,'Saude-2.oQuadrimestre-2019-2020'!$A$1:$H$645,7,FALSE)</f>
        <v>3598202.58</v>
      </c>
      <c r="M375" s="66">
        <f>VLOOKUP(A375,'Saude-2.oQuadrimestre-2019-2020'!$A$1:$H$645,8,FALSE)</f>
        <v>3140667.86</v>
      </c>
      <c r="N375" s="67">
        <f t="shared" si="59"/>
        <v>0.35069579815827806</v>
      </c>
      <c r="O375" s="68">
        <f>VLOOKUP(A375,'Ensino-2.oQuadrimestre-2019-202'!$A$1:$H$645,3,FALSE)</f>
        <v>9633282.7100000009</v>
      </c>
      <c r="P375" s="68">
        <f>VLOOKUP(A375,'Ensino-2.oQuadrimestre-2019-202'!$A$1:$H$645,4,FALSE)</f>
        <v>2672303.85</v>
      </c>
      <c r="Q375" s="68">
        <f>VLOOKUP(A375,'Ensino-2.oQuadrimestre-2019-202'!$A$1:$H$645,5,FALSE)</f>
        <v>2532713.02</v>
      </c>
      <c r="R375" s="69">
        <f t="shared" si="60"/>
        <v>0.26291276777031281</v>
      </c>
      <c r="S375" s="68">
        <f>VLOOKUP(A375,'Ensino-2.oQuadrimestre-2019-202'!$A$1:$H$645,6,FALSE)</f>
        <v>9313490.8900000006</v>
      </c>
      <c r="T375" s="68">
        <f>VLOOKUP(A375,'Ensino-2.oQuadrimestre-2019-202'!$A$1:$H$645,7,FALSE)</f>
        <v>2538172.33</v>
      </c>
      <c r="U375" s="68">
        <f>VLOOKUP(A375,'Ensino-2.oQuadrimestre-2019-202'!$A$1:$H$645,8,FALSE)</f>
        <v>2213212.1800000002</v>
      </c>
      <c r="V375" s="69">
        <f t="shared" si="61"/>
        <v>0.2376350829286096</v>
      </c>
      <c r="W375" s="70">
        <f t="shared" si="52"/>
        <v>11.235179109217626</v>
      </c>
      <c r="X375" s="71">
        <f t="shared" si="53"/>
        <v>-3.4851266066058018</v>
      </c>
      <c r="Y375" s="71">
        <f t="shared" si="54"/>
        <v>12.563122912103688</v>
      </c>
      <c r="Z375" s="72">
        <f t="shared" si="54"/>
        <v>17.543773115433599</v>
      </c>
      <c r="AA375" s="70">
        <f t="shared" si="55"/>
        <v>-3.3196557147444108</v>
      </c>
      <c r="AB375" s="70">
        <f t="shared" si="56"/>
        <v>-5.0193214368193955</v>
      </c>
      <c r="AC375" s="70">
        <f t="shared" si="57"/>
        <v>-12.614964169923992</v>
      </c>
    </row>
    <row r="376" spans="1:29" ht="15.75" thickBot="1" x14ac:dyDescent="0.3">
      <c r="A376" s="61">
        <f>VLOOKUP(B376,cod_ibge!$C$2:$D$646,2,FALSE)</f>
        <v>3532801</v>
      </c>
      <c r="B376" s="62" t="s">
        <v>376</v>
      </c>
      <c r="C376" s="63">
        <f>VLOOKUP(A376,'[1]2019completo'!$C$3:$F$646,3,FALSE)</f>
        <v>6973</v>
      </c>
      <c r="D376" s="64" t="str">
        <f>VLOOKUP(A376,'[1]2019completo'!$C$3:$F$646,4,FALSE)</f>
        <v>Pequeno</v>
      </c>
      <c r="E376" s="65">
        <f>VLOOKUP(A376,'RCL 2019'!$A$1:$E$645,5,FALSE)</f>
        <v>23064795.789999999</v>
      </c>
      <c r="F376" s="65">
        <f>VLOOKUP(A376,'RCL 2020'!$A$1:$E$645,5,FALSE)</f>
        <v>25577574.140000001</v>
      </c>
      <c r="G376" s="66">
        <f>VLOOKUP(A376,'Saude-2.oQuadrimestre-2019-2020'!$A$1:$H$645,3,FALSE)</f>
        <v>11607917.439999999</v>
      </c>
      <c r="H376" s="66">
        <f>VLOOKUP(A376,'Saude-2.oQuadrimestre-2019-2020'!$A$1:$H$645,4,FALSE)</f>
        <v>4376940.1900000004</v>
      </c>
      <c r="I376" s="66">
        <f>VLOOKUP(A376,'Saude-2.oQuadrimestre-2019-2020'!$A$1:$H$645,5,FALSE)</f>
        <v>3502069.07</v>
      </c>
      <c r="J376" s="67">
        <f t="shared" si="58"/>
        <v>0.30169658667041654</v>
      </c>
      <c r="K376" s="66">
        <f>VLOOKUP(A376,'Saude-2.oQuadrimestre-2019-2020'!$A$1:$H$645,6,FALSE)</f>
        <v>10896589.01</v>
      </c>
      <c r="L376" s="66">
        <f>VLOOKUP(A376,'Saude-2.oQuadrimestre-2019-2020'!$A$1:$H$645,7,FALSE)</f>
        <v>3772168.1</v>
      </c>
      <c r="M376" s="66">
        <f>VLOOKUP(A376,'Saude-2.oQuadrimestre-2019-2020'!$A$1:$H$645,8,FALSE)</f>
        <v>2927610.72</v>
      </c>
      <c r="N376" s="67">
        <f t="shared" si="59"/>
        <v>0.26867221635259236</v>
      </c>
      <c r="O376" s="68">
        <f>VLOOKUP(A376,'Ensino-2.oQuadrimestre-2019-202'!$A$1:$H$645,3,FALSE)</f>
        <v>11962285.02</v>
      </c>
      <c r="P376" s="68">
        <f>VLOOKUP(A376,'Ensino-2.oQuadrimestre-2019-202'!$A$1:$H$645,4,FALSE)</f>
        <v>3332559.54</v>
      </c>
      <c r="Q376" s="68">
        <f>VLOOKUP(A376,'Ensino-2.oQuadrimestre-2019-202'!$A$1:$H$645,5,FALSE)</f>
        <v>3166320.7</v>
      </c>
      <c r="R376" s="69">
        <f t="shared" si="60"/>
        <v>0.26469196267319839</v>
      </c>
      <c r="S376" s="68">
        <f>VLOOKUP(A376,'Ensino-2.oQuadrimestre-2019-202'!$A$1:$H$645,6,FALSE)</f>
        <v>11254546.710000001</v>
      </c>
      <c r="T376" s="68">
        <f>VLOOKUP(A376,'Ensino-2.oQuadrimestre-2019-202'!$A$1:$H$645,7,FALSE)</f>
        <v>3287256.57</v>
      </c>
      <c r="U376" s="68">
        <f>VLOOKUP(A376,'Ensino-2.oQuadrimestre-2019-202'!$A$1:$H$645,8,FALSE)</f>
        <v>2949391.22</v>
      </c>
      <c r="V376" s="69">
        <f t="shared" si="61"/>
        <v>0.26206219548401516</v>
      </c>
      <c r="W376" s="70">
        <f t="shared" si="52"/>
        <v>10.894431378791763</v>
      </c>
      <c r="X376" s="71">
        <f t="shared" si="53"/>
        <v>-6.127959073423594</v>
      </c>
      <c r="Y376" s="71">
        <f t="shared" si="54"/>
        <v>-13.817234500524448</v>
      </c>
      <c r="Z376" s="72">
        <f t="shared" si="54"/>
        <v>-16.403398634282208</v>
      </c>
      <c r="AA376" s="70">
        <f t="shared" si="55"/>
        <v>-5.9164140364212674</v>
      </c>
      <c r="AB376" s="70">
        <f t="shared" si="56"/>
        <v>-1.3594046694811701</v>
      </c>
      <c r="AC376" s="70">
        <f t="shared" si="57"/>
        <v>-6.8511531380886321</v>
      </c>
    </row>
    <row r="377" spans="1:29" ht="15.75" thickBot="1" x14ac:dyDescent="0.3">
      <c r="A377" s="61">
        <f>VLOOKUP(B377,cod_ibge!$C$2:$D$646,2,FALSE)</f>
        <v>3532827</v>
      </c>
      <c r="B377" s="62" t="s">
        <v>377</v>
      </c>
      <c r="C377" s="63">
        <f>VLOOKUP(A377,'[1]2019completo'!$C$3:$F$646,3,FALSE)</f>
        <v>9755</v>
      </c>
      <c r="D377" s="64" t="str">
        <f>VLOOKUP(A377,'[1]2019completo'!$C$3:$F$646,4,FALSE)</f>
        <v>Pequeno</v>
      </c>
      <c r="E377" s="65">
        <f>VLOOKUP(A377,'RCL 2019'!$A$1:$E$645,5,FALSE)</f>
        <v>30288067.07</v>
      </c>
      <c r="F377" s="65">
        <f>VLOOKUP(A377,'RCL 2020'!$A$1:$E$645,5,FALSE)</f>
        <v>31890540.829999998</v>
      </c>
      <c r="G377" s="66">
        <f>VLOOKUP(A377,'Saude-2.oQuadrimestre-2019-2020'!$A$1:$H$645,3,FALSE)</f>
        <v>13743139.939999999</v>
      </c>
      <c r="H377" s="66">
        <f>VLOOKUP(A377,'Saude-2.oQuadrimestre-2019-2020'!$A$1:$H$645,4,FALSE)</f>
        <v>4796681.49</v>
      </c>
      <c r="I377" s="66">
        <f>VLOOKUP(A377,'Saude-2.oQuadrimestre-2019-2020'!$A$1:$H$645,5,FALSE)</f>
        <v>3409381.42</v>
      </c>
      <c r="J377" s="67">
        <f t="shared" si="58"/>
        <v>0.24807878220586613</v>
      </c>
      <c r="K377" s="66">
        <f>VLOOKUP(A377,'Saude-2.oQuadrimestre-2019-2020'!$A$1:$H$645,6,FALSE)</f>
        <v>12761713.93</v>
      </c>
      <c r="L377" s="66">
        <f>VLOOKUP(A377,'Saude-2.oQuadrimestre-2019-2020'!$A$1:$H$645,7,FALSE)</f>
        <v>4923884.0599999996</v>
      </c>
      <c r="M377" s="66">
        <f>VLOOKUP(A377,'Saude-2.oQuadrimestre-2019-2020'!$A$1:$H$645,8,FALSE)</f>
        <v>3523858.24</v>
      </c>
      <c r="N377" s="67">
        <f t="shared" si="59"/>
        <v>0.27612734929876304</v>
      </c>
      <c r="O377" s="68">
        <f>VLOOKUP(A377,'Ensino-2.oQuadrimestre-2019-202'!$A$1:$H$645,3,FALSE)</f>
        <v>14097507.52</v>
      </c>
      <c r="P377" s="68">
        <f>VLOOKUP(A377,'Ensino-2.oQuadrimestre-2019-202'!$A$1:$H$645,4,FALSE)</f>
        <v>4202705.32</v>
      </c>
      <c r="Q377" s="68">
        <f>VLOOKUP(A377,'Ensino-2.oQuadrimestre-2019-202'!$A$1:$H$645,5,FALSE)</f>
        <v>3937868.78</v>
      </c>
      <c r="R377" s="69">
        <f t="shared" si="60"/>
        <v>0.27933085152913611</v>
      </c>
      <c r="S377" s="68">
        <f>VLOOKUP(A377,'Ensino-2.oQuadrimestre-2019-202'!$A$1:$H$645,6,FALSE)</f>
        <v>13119671.630000001</v>
      </c>
      <c r="T377" s="68">
        <f>VLOOKUP(A377,'Ensino-2.oQuadrimestre-2019-202'!$A$1:$H$645,7,FALSE)</f>
        <v>3484879.23</v>
      </c>
      <c r="U377" s="68">
        <f>VLOOKUP(A377,'Ensino-2.oQuadrimestre-2019-202'!$A$1:$H$645,8,FALSE)</f>
        <v>3228728.42</v>
      </c>
      <c r="V377" s="69">
        <f t="shared" si="61"/>
        <v>0.24609826457981249</v>
      </c>
      <c r="W377" s="70">
        <f t="shared" si="52"/>
        <v>5.2907759227304094</v>
      </c>
      <c r="X377" s="71">
        <f t="shared" si="53"/>
        <v>-7.1412065531219486</v>
      </c>
      <c r="Y377" s="71">
        <f t="shared" si="54"/>
        <v>2.6518869402771075</v>
      </c>
      <c r="Z377" s="72">
        <f t="shared" si="54"/>
        <v>3.3577005883958941</v>
      </c>
      <c r="AA377" s="70">
        <f t="shared" si="55"/>
        <v>-6.9362324411797776</v>
      </c>
      <c r="AB377" s="70">
        <f t="shared" si="56"/>
        <v>-17.080095684652957</v>
      </c>
      <c r="AC377" s="70">
        <f t="shared" si="57"/>
        <v>-18.008227282779085</v>
      </c>
    </row>
    <row r="378" spans="1:29" ht="15.75" thickBot="1" x14ac:dyDescent="0.3">
      <c r="A378" s="61">
        <f>VLOOKUP(B378,cod_ibge!$C$2:$D$646,2,FALSE)</f>
        <v>3532843</v>
      </c>
      <c r="B378" s="62" t="s">
        <v>378</v>
      </c>
      <c r="C378" s="63">
        <f>VLOOKUP(A378,'[1]2019completo'!$C$3:$F$646,3,FALSE)</f>
        <v>1881</v>
      </c>
      <c r="D378" s="64" t="str">
        <f>VLOOKUP(A378,'[1]2019completo'!$C$3:$F$646,4,FALSE)</f>
        <v>Muito Pequeno</v>
      </c>
      <c r="E378" s="65">
        <f>VLOOKUP(A378,'RCL 2019'!$A$1:$E$645,5,FALSE)</f>
        <v>13148522.02</v>
      </c>
      <c r="F378" s="65">
        <f>VLOOKUP(A378,'RCL 2020'!$A$1:$E$645,5,FALSE)</f>
        <v>14158965.52</v>
      </c>
      <c r="G378" s="66">
        <f>VLOOKUP(A378,'Saude-2.oQuadrimestre-2019-2020'!$A$1:$H$645,3,FALSE)</f>
        <v>7890823.4500000002</v>
      </c>
      <c r="H378" s="66">
        <f>VLOOKUP(A378,'Saude-2.oQuadrimestre-2019-2020'!$A$1:$H$645,4,FALSE)</f>
        <v>1692517.44</v>
      </c>
      <c r="I378" s="66">
        <f>VLOOKUP(A378,'Saude-2.oQuadrimestre-2019-2020'!$A$1:$H$645,5,FALSE)</f>
        <v>1578761.81</v>
      </c>
      <c r="J378" s="67">
        <f t="shared" si="58"/>
        <v>0.20007567271068522</v>
      </c>
      <c r="K378" s="66">
        <f>VLOOKUP(A378,'Saude-2.oQuadrimestre-2019-2020'!$A$1:$H$645,6,FALSE)</f>
        <v>7407982.6399999997</v>
      </c>
      <c r="L378" s="66">
        <f>VLOOKUP(A378,'Saude-2.oQuadrimestre-2019-2020'!$A$1:$H$645,7,FALSE)</f>
        <v>1740895.09</v>
      </c>
      <c r="M378" s="66">
        <f>VLOOKUP(A378,'Saude-2.oQuadrimestre-2019-2020'!$A$1:$H$645,8,FALSE)</f>
        <v>1517733.44</v>
      </c>
      <c r="N378" s="67">
        <f t="shared" si="59"/>
        <v>0.20487810430398093</v>
      </c>
      <c r="O378" s="68">
        <f>VLOOKUP(A378,'Ensino-2.oQuadrimestre-2019-202'!$A$1:$H$645,3,FALSE)</f>
        <v>8245191.0300000003</v>
      </c>
      <c r="P378" s="68">
        <f>VLOOKUP(A378,'Ensino-2.oQuadrimestre-2019-202'!$A$1:$H$645,4,FALSE)</f>
        <v>2242076.04</v>
      </c>
      <c r="Q378" s="68">
        <f>VLOOKUP(A378,'Ensino-2.oQuadrimestre-2019-202'!$A$1:$H$645,5,FALSE)</f>
        <v>2121650.4900000002</v>
      </c>
      <c r="R378" s="69">
        <f t="shared" si="60"/>
        <v>0.25731974944915259</v>
      </c>
      <c r="S378" s="68">
        <f>VLOOKUP(A378,'Ensino-2.oQuadrimestre-2019-202'!$A$1:$H$645,6,FALSE)</f>
        <v>7765940.3399999999</v>
      </c>
      <c r="T378" s="68">
        <f>VLOOKUP(A378,'Ensino-2.oQuadrimestre-2019-202'!$A$1:$H$645,7,FALSE)</f>
        <v>2159573.4</v>
      </c>
      <c r="U378" s="68">
        <f>VLOOKUP(A378,'Ensino-2.oQuadrimestre-2019-202'!$A$1:$H$645,8,FALSE)</f>
        <v>1995049.46</v>
      </c>
      <c r="V378" s="69">
        <f t="shared" si="61"/>
        <v>0.2568973456728873</v>
      </c>
      <c r="W378" s="70">
        <f t="shared" si="52"/>
        <v>7.6848447183875956</v>
      </c>
      <c r="X378" s="71">
        <f t="shared" si="53"/>
        <v>-6.1190167675085991</v>
      </c>
      <c r="Y378" s="71">
        <f t="shared" si="54"/>
        <v>2.8583250521779049</v>
      </c>
      <c r="Z378" s="72">
        <f t="shared" si="54"/>
        <v>-3.8655843847654325</v>
      </c>
      <c r="AA378" s="70">
        <f t="shared" si="55"/>
        <v>-5.8124874033391611</v>
      </c>
      <c r="AB378" s="70">
        <f t="shared" si="56"/>
        <v>-3.6797431723145362</v>
      </c>
      <c r="AC378" s="70">
        <f t="shared" si="57"/>
        <v>-5.9671011128699263</v>
      </c>
    </row>
    <row r="379" spans="1:29" ht="15.75" thickBot="1" x14ac:dyDescent="0.3">
      <c r="A379" s="61">
        <f>VLOOKUP(B379,cod_ibge!$C$2:$D$646,2,FALSE)</f>
        <v>3532868</v>
      </c>
      <c r="B379" s="62" t="s">
        <v>379</v>
      </c>
      <c r="C379" s="63">
        <f>VLOOKUP(A379,'[1]2019completo'!$C$3:$F$646,3,FALSE)</f>
        <v>1267</v>
      </c>
      <c r="D379" s="64" t="str">
        <f>VLOOKUP(A379,'[1]2019completo'!$C$3:$F$646,4,FALSE)</f>
        <v>Muito Pequeno</v>
      </c>
      <c r="E379" s="65">
        <f>VLOOKUP(A379,'RCL 2019'!$A$1:$E$645,5,FALSE)</f>
        <v>13518517.710000001</v>
      </c>
      <c r="F379" s="65">
        <f>VLOOKUP(A379,'RCL 2020'!$A$1:$E$645,5,FALSE)</f>
        <v>14480943.529999999</v>
      </c>
      <c r="G379" s="66">
        <f>VLOOKUP(A379,'Saude-2.oQuadrimestre-2019-2020'!$A$1:$H$645,3,FALSE)</f>
        <v>8675527.5800000001</v>
      </c>
      <c r="H379" s="66">
        <f>VLOOKUP(A379,'Saude-2.oQuadrimestre-2019-2020'!$A$1:$H$645,4,FALSE)</f>
        <v>1638290.97</v>
      </c>
      <c r="I379" s="66">
        <f>VLOOKUP(A379,'Saude-2.oQuadrimestre-2019-2020'!$A$1:$H$645,5,FALSE)</f>
        <v>1455726.07</v>
      </c>
      <c r="J379" s="67">
        <f t="shared" si="58"/>
        <v>0.16779683501392315</v>
      </c>
      <c r="K379" s="66">
        <f>VLOOKUP(A379,'Saude-2.oQuadrimestre-2019-2020'!$A$1:$H$645,6,FALSE)</f>
        <v>8192311.79</v>
      </c>
      <c r="L379" s="66">
        <f>VLOOKUP(A379,'Saude-2.oQuadrimestre-2019-2020'!$A$1:$H$645,7,FALSE)</f>
        <v>1626041.51</v>
      </c>
      <c r="M379" s="66">
        <f>VLOOKUP(A379,'Saude-2.oQuadrimestre-2019-2020'!$A$1:$H$645,8,FALSE)</f>
        <v>1498752.58</v>
      </c>
      <c r="N379" s="67">
        <f t="shared" si="59"/>
        <v>0.18294623281177633</v>
      </c>
      <c r="O379" s="68">
        <f>VLOOKUP(A379,'Ensino-2.oQuadrimestre-2019-202'!$A$1:$H$645,3,FALSE)</f>
        <v>9029895.1600000001</v>
      </c>
      <c r="P379" s="68">
        <f>VLOOKUP(A379,'Ensino-2.oQuadrimestre-2019-202'!$A$1:$H$645,4,FALSE)</f>
        <v>2868813.29</v>
      </c>
      <c r="Q379" s="68">
        <f>VLOOKUP(A379,'Ensino-2.oQuadrimestre-2019-202'!$A$1:$H$645,5,FALSE)</f>
        <v>2691331.24</v>
      </c>
      <c r="R379" s="69">
        <f t="shared" si="60"/>
        <v>0.29804678706812365</v>
      </c>
      <c r="S379" s="68">
        <f>VLOOKUP(A379,'Ensino-2.oQuadrimestre-2019-202'!$A$1:$H$645,6,FALSE)</f>
        <v>8550269.4900000002</v>
      </c>
      <c r="T379" s="68">
        <f>VLOOKUP(A379,'Ensino-2.oQuadrimestre-2019-202'!$A$1:$H$645,7,FALSE)</f>
        <v>2887143.17</v>
      </c>
      <c r="U379" s="68">
        <f>VLOOKUP(A379,'Ensino-2.oQuadrimestre-2019-202'!$A$1:$H$645,8,FALSE)</f>
        <v>2705809.17</v>
      </c>
      <c r="V379" s="69">
        <f t="shared" si="61"/>
        <v>0.31645893420839999</v>
      </c>
      <c r="W379" s="70">
        <f t="shared" si="52"/>
        <v>7.1193147107250292</v>
      </c>
      <c r="X379" s="71">
        <f t="shared" si="53"/>
        <v>-5.5698720976229099</v>
      </c>
      <c r="Y379" s="71">
        <f t="shared" si="54"/>
        <v>-0.74769746182510921</v>
      </c>
      <c r="Z379" s="72">
        <f t="shared" si="54"/>
        <v>2.955673521736133</v>
      </c>
      <c r="AA379" s="70">
        <f t="shared" si="55"/>
        <v>-5.3115308816054956</v>
      </c>
      <c r="AB379" s="70">
        <f t="shared" si="56"/>
        <v>0.63893596923485696</v>
      </c>
      <c r="AC379" s="70">
        <f t="shared" si="57"/>
        <v>0.53794678948547781</v>
      </c>
    </row>
    <row r="380" spans="1:29" ht="15.75" thickBot="1" x14ac:dyDescent="0.3">
      <c r="A380" s="61">
        <f>VLOOKUP(B380,cod_ibge!$C$2:$D$646,2,FALSE)</f>
        <v>3532900</v>
      </c>
      <c r="B380" s="62" t="s">
        <v>380</v>
      </c>
      <c r="C380" s="63">
        <f>VLOOKUP(A380,'[1]2019completo'!$C$3:$F$646,3,FALSE)</f>
        <v>11186</v>
      </c>
      <c r="D380" s="64" t="str">
        <f>VLOOKUP(A380,'[1]2019completo'!$C$3:$F$646,4,FALSE)</f>
        <v>Pequeno</v>
      </c>
      <c r="E380" s="65">
        <f>VLOOKUP(A380,'RCL 2019'!$A$1:$E$645,5,FALSE)</f>
        <v>37347915.859999999</v>
      </c>
      <c r="F380" s="65">
        <f>VLOOKUP(A380,'RCL 2020'!$A$1:$E$645,5,FALSE)</f>
        <v>41539454.539999999</v>
      </c>
      <c r="G380" s="66">
        <f>VLOOKUP(A380,'Saude-2.oQuadrimestre-2019-2020'!$A$1:$H$645,3,FALSE)</f>
        <v>18412884.550000001</v>
      </c>
      <c r="H380" s="66">
        <f>VLOOKUP(A380,'Saude-2.oQuadrimestre-2019-2020'!$A$1:$H$645,4,FALSE)</f>
        <v>6482579.0899999999</v>
      </c>
      <c r="I380" s="66">
        <f>VLOOKUP(A380,'Saude-2.oQuadrimestre-2019-2020'!$A$1:$H$645,5,FALSE)</f>
        <v>5189291.51</v>
      </c>
      <c r="J380" s="67">
        <f t="shared" si="58"/>
        <v>0.28182936225492161</v>
      </c>
      <c r="K380" s="66">
        <f>VLOOKUP(A380,'Saude-2.oQuadrimestre-2019-2020'!$A$1:$H$645,6,FALSE)</f>
        <v>17765774.789999999</v>
      </c>
      <c r="L380" s="66">
        <f>VLOOKUP(A380,'Saude-2.oQuadrimestre-2019-2020'!$A$1:$H$645,7,FALSE)</f>
        <v>7240717.6699999999</v>
      </c>
      <c r="M380" s="66">
        <f>VLOOKUP(A380,'Saude-2.oQuadrimestre-2019-2020'!$A$1:$H$645,8,FALSE)</f>
        <v>5227790.16</v>
      </c>
      <c r="N380" s="67">
        <f t="shared" si="59"/>
        <v>0.29426187271847098</v>
      </c>
      <c r="O380" s="68">
        <f>VLOOKUP(A380,'Ensino-2.oQuadrimestre-2019-202'!$A$1:$H$645,3,FALSE)</f>
        <v>18885374.66</v>
      </c>
      <c r="P380" s="68">
        <f>VLOOKUP(A380,'Ensino-2.oQuadrimestre-2019-202'!$A$1:$H$645,4,FALSE)</f>
        <v>5714640.7300000004</v>
      </c>
      <c r="Q380" s="68">
        <f>VLOOKUP(A380,'Ensino-2.oQuadrimestre-2019-202'!$A$1:$H$645,5,FALSE)</f>
        <v>4993346.43</v>
      </c>
      <c r="R380" s="69">
        <f t="shared" si="60"/>
        <v>0.26440282599085063</v>
      </c>
      <c r="S380" s="68">
        <f>VLOOKUP(A380,'Ensino-2.oQuadrimestre-2019-202'!$A$1:$H$645,6,FALSE)</f>
        <v>18243051.73</v>
      </c>
      <c r="T380" s="68">
        <f>VLOOKUP(A380,'Ensino-2.oQuadrimestre-2019-202'!$A$1:$H$645,7,FALSE)</f>
        <v>5209871.46</v>
      </c>
      <c r="U380" s="68">
        <f>VLOOKUP(A380,'Ensino-2.oQuadrimestre-2019-202'!$A$1:$H$645,8,FALSE)</f>
        <v>4735738.1100000003</v>
      </c>
      <c r="V380" s="69">
        <f t="shared" si="61"/>
        <v>0.25959133263938838</v>
      </c>
      <c r="W380" s="70">
        <f t="shared" si="52"/>
        <v>11.222952026860435</v>
      </c>
      <c r="X380" s="71">
        <f t="shared" si="53"/>
        <v>-3.5144398925805551</v>
      </c>
      <c r="Y380" s="71">
        <f t="shared" si="54"/>
        <v>11.695014738339275</v>
      </c>
      <c r="Z380" s="72">
        <f t="shared" si="54"/>
        <v>0.74188643913743768</v>
      </c>
      <c r="AA380" s="70">
        <f t="shared" si="55"/>
        <v>-3.4011659369430784</v>
      </c>
      <c r="AB380" s="70">
        <f t="shared" si="56"/>
        <v>-8.8329134559610445</v>
      </c>
      <c r="AC380" s="70">
        <f t="shared" si="57"/>
        <v>-5.1590315955706556</v>
      </c>
    </row>
    <row r="381" spans="1:29" ht="15.75" thickBot="1" x14ac:dyDescent="0.3">
      <c r="A381" s="61">
        <f>VLOOKUP(B381,cod_ibge!$C$2:$D$646,2,FALSE)</f>
        <v>3533007</v>
      </c>
      <c r="B381" s="62" t="s">
        <v>381</v>
      </c>
      <c r="C381" s="63">
        <f>VLOOKUP(A381,'[1]2019completo'!$C$3:$F$646,3,FALSE)</f>
        <v>21500</v>
      </c>
      <c r="D381" s="64" t="str">
        <f>VLOOKUP(A381,'[1]2019completo'!$C$3:$F$646,4,FALSE)</f>
        <v>Médio</v>
      </c>
      <c r="E381" s="65">
        <f>VLOOKUP(A381,'RCL 2019'!$A$1:$E$645,5,FALSE)</f>
        <v>50551674.649999999</v>
      </c>
      <c r="F381" s="65">
        <f>VLOOKUP(A381,'RCL 2020'!$A$1:$E$645,5,FALSE)</f>
        <v>47262267.350000001</v>
      </c>
      <c r="G381" s="66">
        <f>VLOOKUP(A381,'Saude-2.oQuadrimestre-2019-2020'!$A$1:$H$645,3,FALSE)</f>
        <v>25938249.350000001</v>
      </c>
      <c r="H381" s="66">
        <f>VLOOKUP(A381,'Saude-2.oQuadrimestre-2019-2020'!$A$1:$H$645,4,FALSE)</f>
        <v>9085815.1999999993</v>
      </c>
      <c r="I381" s="66">
        <f>VLOOKUP(A381,'Saude-2.oQuadrimestre-2019-2020'!$A$1:$H$645,5,FALSE)</f>
        <v>8960185.9199999999</v>
      </c>
      <c r="J381" s="67">
        <f t="shared" si="58"/>
        <v>0.34544297107699751</v>
      </c>
      <c r="K381" s="66">
        <f>VLOOKUP(A381,'Saude-2.oQuadrimestre-2019-2020'!$A$1:$H$645,6,FALSE)</f>
        <v>19632275.800000001</v>
      </c>
      <c r="L381" s="66">
        <f>VLOOKUP(A381,'Saude-2.oQuadrimestre-2019-2020'!$A$1:$H$645,7,FALSE)</f>
        <v>9024916.2599999998</v>
      </c>
      <c r="M381" s="66">
        <f>VLOOKUP(A381,'Saude-2.oQuadrimestre-2019-2020'!$A$1:$H$645,8,FALSE)</f>
        <v>7708253.3200000003</v>
      </c>
      <c r="N381" s="67">
        <f t="shared" si="59"/>
        <v>0.39263167441851038</v>
      </c>
      <c r="O381" s="68">
        <f>VLOOKUP(A381,'Ensino-2.oQuadrimestre-2019-202'!$A$1:$H$645,3,FALSE)</f>
        <v>26646984.52</v>
      </c>
      <c r="P381" s="68">
        <f>VLOOKUP(A381,'Ensino-2.oQuadrimestre-2019-202'!$A$1:$H$645,4,FALSE)</f>
        <v>6874149.7199999997</v>
      </c>
      <c r="Q381" s="68">
        <f>VLOOKUP(A381,'Ensino-2.oQuadrimestre-2019-202'!$A$1:$H$645,5,FALSE)</f>
        <v>6847823.96</v>
      </c>
      <c r="R381" s="69">
        <f t="shared" si="60"/>
        <v>0.2569830726947861</v>
      </c>
      <c r="S381" s="68">
        <f>VLOOKUP(A381,'Ensino-2.oQuadrimestre-2019-202'!$A$1:$H$645,6,FALSE)</f>
        <v>20796132.219999999</v>
      </c>
      <c r="T381" s="68">
        <f>VLOOKUP(A381,'Ensino-2.oQuadrimestre-2019-202'!$A$1:$H$645,7,FALSE)</f>
        <v>5245006.63</v>
      </c>
      <c r="U381" s="68">
        <f>VLOOKUP(A381,'Ensino-2.oQuadrimestre-2019-202'!$A$1:$H$645,8,FALSE)</f>
        <v>5231029.2</v>
      </c>
      <c r="V381" s="69">
        <f t="shared" si="61"/>
        <v>0.25153856229906202</v>
      </c>
      <c r="W381" s="70">
        <f t="shared" si="52"/>
        <v>-6.5070194464863231</v>
      </c>
      <c r="X381" s="71">
        <f t="shared" si="53"/>
        <v>-24.311484807281339</v>
      </c>
      <c r="Y381" s="70">
        <f t="shared" si="54"/>
        <v>-0.67026390763483157</v>
      </c>
      <c r="Z381" s="72">
        <f t="shared" si="54"/>
        <v>-13.972172130999706</v>
      </c>
      <c r="AA381" s="70">
        <f t="shared" si="55"/>
        <v>-21.95690208627029</v>
      </c>
      <c r="AB381" s="70">
        <f t="shared" si="56"/>
        <v>-23.699557856007825</v>
      </c>
      <c r="AC381" s="70">
        <f t="shared" si="57"/>
        <v>-23.610343511225423</v>
      </c>
    </row>
    <row r="382" spans="1:29" ht="15.75" thickBot="1" x14ac:dyDescent="0.3">
      <c r="A382" s="61">
        <f>VLOOKUP(B382,cod_ibge!$C$2:$D$646,2,FALSE)</f>
        <v>3533106</v>
      </c>
      <c r="B382" s="62" t="s">
        <v>382</v>
      </c>
      <c r="C382" s="63">
        <f>VLOOKUP(A382,'[1]2019completo'!$C$3:$F$646,3,FALSE)</f>
        <v>2316</v>
      </c>
      <c r="D382" s="64" t="str">
        <f>VLOOKUP(A382,'[1]2019completo'!$C$3:$F$646,4,FALSE)</f>
        <v>Muito Pequeno</v>
      </c>
      <c r="E382" s="65">
        <f>VLOOKUP(A382,'RCL 2019'!$A$1:$E$645,5,FALSE)</f>
        <v>12060297.77</v>
      </c>
      <c r="F382" s="65">
        <f>VLOOKUP(A382,'RCL 2020'!$A$1:$E$645,5,FALSE)</f>
        <v>13187871.67</v>
      </c>
      <c r="G382" s="66">
        <f>VLOOKUP(A382,'Saude-2.oQuadrimestre-2019-2020'!$A$1:$H$645,3,FALSE)</f>
        <v>7307509.9100000001</v>
      </c>
      <c r="H382" s="66">
        <f>VLOOKUP(A382,'Saude-2.oQuadrimestre-2019-2020'!$A$1:$H$645,4,FALSE)</f>
        <v>1802358.08</v>
      </c>
      <c r="I382" s="66">
        <f>VLOOKUP(A382,'Saude-2.oQuadrimestre-2019-2020'!$A$1:$H$645,5,FALSE)</f>
        <v>1713684.74</v>
      </c>
      <c r="J382" s="67">
        <f t="shared" si="58"/>
        <v>0.23451008087651024</v>
      </c>
      <c r="K382" s="66">
        <f>VLOOKUP(A382,'Saude-2.oQuadrimestre-2019-2020'!$A$1:$H$645,6,FALSE)</f>
        <v>6878091.4299999997</v>
      </c>
      <c r="L382" s="66">
        <f>VLOOKUP(A382,'Saude-2.oQuadrimestre-2019-2020'!$A$1:$H$645,7,FALSE)</f>
        <v>1961769.84</v>
      </c>
      <c r="M382" s="66">
        <f>VLOOKUP(A382,'Saude-2.oQuadrimestre-2019-2020'!$A$1:$H$645,8,FALSE)</f>
        <v>1905296.67</v>
      </c>
      <c r="N382" s="67">
        <f t="shared" si="59"/>
        <v>0.27700950029389187</v>
      </c>
      <c r="O382" s="68">
        <f>VLOOKUP(A382,'Ensino-2.oQuadrimestre-2019-202'!$A$1:$H$645,3,FALSE)</f>
        <v>7661890.1799999997</v>
      </c>
      <c r="P382" s="68">
        <f>VLOOKUP(A382,'Ensino-2.oQuadrimestre-2019-202'!$A$1:$H$645,4,FALSE)</f>
        <v>2359191.08</v>
      </c>
      <c r="Q382" s="68">
        <f>VLOOKUP(A382,'Ensino-2.oQuadrimestre-2019-202'!$A$1:$H$645,5,FALSE)</f>
        <v>2300431.5</v>
      </c>
      <c r="R382" s="69">
        <f t="shared" si="60"/>
        <v>0.3002433402145161</v>
      </c>
      <c r="S382" s="68">
        <f>VLOOKUP(A382,'Ensino-2.oQuadrimestre-2019-202'!$A$1:$H$645,6,FALSE)</f>
        <v>7236049.1299999999</v>
      </c>
      <c r="T382" s="68">
        <f>VLOOKUP(A382,'Ensino-2.oQuadrimestre-2019-202'!$A$1:$H$645,7,FALSE)</f>
        <v>2112941.5099999998</v>
      </c>
      <c r="U382" s="68">
        <f>VLOOKUP(A382,'Ensino-2.oQuadrimestre-2019-202'!$A$1:$H$645,8,FALSE)</f>
        <v>2061802.38</v>
      </c>
      <c r="V382" s="69">
        <f t="shared" si="61"/>
        <v>0.28493482326591113</v>
      </c>
      <c r="W382" s="70">
        <f t="shared" si="52"/>
        <v>9.3494698182729898</v>
      </c>
      <c r="X382" s="71">
        <f t="shared" si="53"/>
        <v>-5.876399557287777</v>
      </c>
      <c r="Y382" s="71">
        <f t="shared" si="54"/>
        <v>8.8446220409209708</v>
      </c>
      <c r="Z382" s="72">
        <f t="shared" si="54"/>
        <v>11.181282386864222</v>
      </c>
      <c r="AA382" s="70">
        <f t="shared" si="55"/>
        <v>-5.557911168076803</v>
      </c>
      <c r="AB382" s="70">
        <f t="shared" si="56"/>
        <v>-10.437881530138723</v>
      </c>
      <c r="AC382" s="70">
        <f t="shared" si="57"/>
        <v>-10.373233021717887</v>
      </c>
    </row>
    <row r="383" spans="1:29" ht="15.75" thickBot="1" x14ac:dyDescent="0.3">
      <c r="A383" s="61">
        <f>VLOOKUP(B383,cod_ibge!$C$2:$D$646,2,FALSE)</f>
        <v>3533205</v>
      </c>
      <c r="B383" s="62" t="s">
        <v>383</v>
      </c>
      <c r="C383" s="63">
        <f>VLOOKUP(A383,'[1]2019completo'!$C$3:$F$646,3,FALSE)</f>
        <v>3969</v>
      </c>
      <c r="D383" s="64" t="str">
        <f>VLOOKUP(A383,'[1]2019completo'!$C$3:$F$646,4,FALSE)</f>
        <v>Muito Pequeno</v>
      </c>
      <c r="E383" s="65">
        <f>VLOOKUP(A383,'RCL 2019'!$A$1:$E$645,5,FALSE)</f>
        <v>25432179.420000002</v>
      </c>
      <c r="F383" s="65">
        <f>VLOOKUP(A383,'RCL 2020'!$A$1:$E$645,5,FALSE)</f>
        <v>28541875.43</v>
      </c>
      <c r="G383" s="66">
        <f>VLOOKUP(A383,'Saude-2.oQuadrimestre-2019-2020'!$A$1:$H$645,3,FALSE)</f>
        <v>14684151.220000001</v>
      </c>
      <c r="H383" s="66">
        <f>VLOOKUP(A383,'Saude-2.oQuadrimestre-2019-2020'!$A$1:$H$645,4,FALSE)</f>
        <v>3607274.03</v>
      </c>
      <c r="I383" s="66">
        <f>VLOOKUP(A383,'Saude-2.oQuadrimestre-2019-2020'!$A$1:$H$645,5,FALSE)</f>
        <v>3297848.45</v>
      </c>
      <c r="J383" s="67">
        <f t="shared" si="58"/>
        <v>0.22458556852154238</v>
      </c>
      <c r="K383" s="66">
        <f>VLOOKUP(A383,'Saude-2.oQuadrimestre-2019-2020'!$A$1:$H$645,6,FALSE)</f>
        <v>14427932.810000001</v>
      </c>
      <c r="L383" s="66">
        <f>VLOOKUP(A383,'Saude-2.oQuadrimestre-2019-2020'!$A$1:$H$645,7,FALSE)</f>
        <v>3710378.06</v>
      </c>
      <c r="M383" s="66">
        <f>VLOOKUP(A383,'Saude-2.oQuadrimestre-2019-2020'!$A$1:$H$645,8,FALSE)</f>
        <v>3301554.96</v>
      </c>
      <c r="N383" s="67">
        <f t="shared" si="59"/>
        <v>0.22883076900051075</v>
      </c>
      <c r="O383" s="68">
        <f>VLOOKUP(A383,'Ensino-2.oQuadrimestre-2019-202'!$A$1:$H$645,3,FALSE)</f>
        <v>15038518.800000001</v>
      </c>
      <c r="P383" s="68">
        <f>VLOOKUP(A383,'Ensino-2.oQuadrimestre-2019-202'!$A$1:$H$645,4,FALSE)</f>
        <v>4938825.53</v>
      </c>
      <c r="Q383" s="68">
        <f>VLOOKUP(A383,'Ensino-2.oQuadrimestre-2019-202'!$A$1:$H$645,5,FALSE)</f>
        <v>4490808.01</v>
      </c>
      <c r="R383" s="69">
        <f t="shared" si="60"/>
        <v>0.29862036745267756</v>
      </c>
      <c r="S383" s="68">
        <f>VLOOKUP(A383,'Ensino-2.oQuadrimestre-2019-202'!$A$1:$H$645,6,FALSE)</f>
        <v>14785890.51</v>
      </c>
      <c r="T383" s="68">
        <f>VLOOKUP(A383,'Ensino-2.oQuadrimestre-2019-202'!$A$1:$H$645,7,FALSE)</f>
        <v>5512019.3300000001</v>
      </c>
      <c r="U383" s="68">
        <f>VLOOKUP(A383,'Ensino-2.oQuadrimestre-2019-202'!$A$1:$H$645,8,FALSE)</f>
        <v>5023141.25</v>
      </c>
      <c r="V383" s="69">
        <f t="shared" si="61"/>
        <v>0.3397253108700316</v>
      </c>
      <c r="W383" s="70">
        <f t="shared" si="52"/>
        <v>12.227406698595859</v>
      </c>
      <c r="X383" s="71">
        <f t="shared" si="53"/>
        <v>-1.7448636026781543</v>
      </c>
      <c r="Y383" s="71">
        <f t="shared" si="54"/>
        <v>2.8582256058877866</v>
      </c>
      <c r="Z383" s="72">
        <f t="shared" si="54"/>
        <v>0.11239176257477133</v>
      </c>
      <c r="AA383" s="70">
        <f t="shared" si="55"/>
        <v>-1.6798748158628558</v>
      </c>
      <c r="AB383" s="70">
        <f t="shared" si="56"/>
        <v>11.605872621299092</v>
      </c>
      <c r="AC383" s="70">
        <f t="shared" si="57"/>
        <v>11.853840975045385</v>
      </c>
    </row>
    <row r="384" spans="1:29" ht="15.75" thickBot="1" x14ac:dyDescent="0.3">
      <c r="A384" s="61">
        <f>VLOOKUP(B384,cod_ibge!$C$2:$D$646,2,FALSE)</f>
        <v>3533304</v>
      </c>
      <c r="B384" s="62" t="s">
        <v>385</v>
      </c>
      <c r="C384" s="63">
        <f>VLOOKUP(A384,'[1]2019completo'!$C$3:$F$646,3,FALSE)</f>
        <v>4101</v>
      </c>
      <c r="D384" s="64" t="str">
        <f>VLOOKUP(A384,'[1]2019completo'!$C$3:$F$646,4,FALSE)</f>
        <v>Muito Pequeno</v>
      </c>
      <c r="E384" s="65">
        <f>VLOOKUP(A384,'RCL 2019'!$A$1:$E$645,5,FALSE)</f>
        <v>14688148.27</v>
      </c>
      <c r="F384" s="65">
        <f>VLOOKUP(A384,'RCL 2020'!$A$1:$E$645,5,FALSE)</f>
        <v>17607980.600000001</v>
      </c>
      <c r="G384" s="66">
        <f>VLOOKUP(A384,'Saude-2.oQuadrimestre-2019-2020'!$A$1:$H$645,3,FALSE)</f>
        <v>8341662.3499999996</v>
      </c>
      <c r="H384" s="66">
        <f>VLOOKUP(A384,'Saude-2.oQuadrimestre-2019-2020'!$A$1:$H$645,4,FALSE)</f>
        <v>1888380</v>
      </c>
      <c r="I384" s="66">
        <f>VLOOKUP(A384,'Saude-2.oQuadrimestre-2019-2020'!$A$1:$H$645,5,FALSE)</f>
        <v>1551220.47</v>
      </c>
      <c r="J384" s="67">
        <f t="shared" si="58"/>
        <v>0.18596059213545127</v>
      </c>
      <c r="K384" s="66">
        <f>VLOOKUP(A384,'Saude-2.oQuadrimestre-2019-2020'!$A$1:$H$645,6,FALSE)</f>
        <v>7752657.8399999999</v>
      </c>
      <c r="L384" s="66">
        <f>VLOOKUP(A384,'Saude-2.oQuadrimestre-2019-2020'!$A$1:$H$645,7,FALSE)</f>
        <v>1655774.02</v>
      </c>
      <c r="M384" s="66">
        <f>VLOOKUP(A384,'Saude-2.oQuadrimestre-2019-2020'!$A$1:$H$645,8,FALSE)</f>
        <v>1425635.7</v>
      </c>
      <c r="N384" s="67">
        <f t="shared" si="59"/>
        <v>0.18388992903109985</v>
      </c>
      <c r="O384" s="68">
        <f>VLOOKUP(A384,'Ensino-2.oQuadrimestre-2019-202'!$A$1:$H$645,3,FALSE)</f>
        <v>8696029.9299999997</v>
      </c>
      <c r="P384" s="68">
        <f>VLOOKUP(A384,'Ensino-2.oQuadrimestre-2019-202'!$A$1:$H$645,4,FALSE)</f>
        <v>2634158.61</v>
      </c>
      <c r="Q384" s="68">
        <f>VLOOKUP(A384,'Ensino-2.oQuadrimestre-2019-202'!$A$1:$H$645,5,FALSE)</f>
        <v>2364228.66</v>
      </c>
      <c r="R384" s="69">
        <f t="shared" si="60"/>
        <v>0.27187448514221019</v>
      </c>
      <c r="S384" s="68">
        <f>VLOOKUP(A384,'Ensino-2.oQuadrimestre-2019-202'!$A$1:$H$645,6,FALSE)</f>
        <v>8110615.54</v>
      </c>
      <c r="T384" s="68">
        <f>VLOOKUP(A384,'Ensino-2.oQuadrimestre-2019-202'!$A$1:$H$645,7,FALSE)</f>
        <v>2904734.41</v>
      </c>
      <c r="U384" s="68">
        <f>VLOOKUP(A384,'Ensino-2.oQuadrimestre-2019-202'!$A$1:$H$645,8,FALSE)</f>
        <v>2517342.5699999998</v>
      </c>
      <c r="V384" s="69">
        <f t="shared" si="61"/>
        <v>0.31037626646028887</v>
      </c>
      <c r="W384" s="70">
        <f t="shared" si="52"/>
        <v>19.878832078265791</v>
      </c>
      <c r="X384" s="71">
        <f t="shared" si="53"/>
        <v>-7.0609967808155147</v>
      </c>
      <c r="Y384" s="71">
        <f t="shared" si="54"/>
        <v>-12.317752782808544</v>
      </c>
      <c r="Z384" s="72">
        <f t="shared" si="54"/>
        <v>-8.0958685389189089</v>
      </c>
      <c r="AA384" s="70">
        <f t="shared" si="55"/>
        <v>-6.7319730349640103</v>
      </c>
      <c r="AB384" s="70">
        <f t="shared" si="56"/>
        <v>10.271811233113267</v>
      </c>
      <c r="AC384" s="70">
        <f t="shared" si="57"/>
        <v>6.4762733229026868</v>
      </c>
    </row>
    <row r="385" spans="1:29" ht="15.75" thickBot="1" x14ac:dyDescent="0.3">
      <c r="A385" s="61">
        <f>VLOOKUP(B385,cod_ibge!$C$2:$D$646,2,FALSE)</f>
        <v>3533403</v>
      </c>
      <c r="B385" s="62" t="s">
        <v>386</v>
      </c>
      <c r="C385" s="63">
        <f>VLOOKUP(A385,'[1]2019completo'!$C$3:$F$646,3,FALSE)</f>
        <v>60174</v>
      </c>
      <c r="D385" s="64" t="str">
        <f>VLOOKUP(A385,'[1]2019completo'!$C$3:$F$646,4,FALSE)</f>
        <v>Médio</v>
      </c>
      <c r="E385" s="65">
        <f>VLOOKUP(A385,'RCL 2019'!$A$1:$E$645,5,FALSE)</f>
        <v>184832449.68000001</v>
      </c>
      <c r="F385" s="65">
        <f>VLOOKUP(A385,'RCL 2020'!$A$1:$E$645,5,FALSE)</f>
        <v>208665525.33000001</v>
      </c>
      <c r="G385" s="66">
        <f>VLOOKUP(A385,'Saude-2.oQuadrimestre-2019-2020'!$A$1:$H$645,3,FALSE)</f>
        <v>115764322.5</v>
      </c>
      <c r="H385" s="66">
        <f>VLOOKUP(A385,'Saude-2.oQuadrimestre-2019-2020'!$A$1:$H$645,4,FALSE)</f>
        <v>37431797.549999997</v>
      </c>
      <c r="I385" s="66">
        <f>VLOOKUP(A385,'Saude-2.oQuadrimestre-2019-2020'!$A$1:$H$645,5,FALSE)</f>
        <v>32199204.43</v>
      </c>
      <c r="J385" s="67">
        <f t="shared" si="58"/>
        <v>0.27814445534374377</v>
      </c>
      <c r="K385" s="66">
        <f>VLOOKUP(A385,'Saude-2.oQuadrimestre-2019-2020'!$A$1:$H$645,6,FALSE)</f>
        <v>111527060.19</v>
      </c>
      <c r="L385" s="66">
        <f>VLOOKUP(A385,'Saude-2.oQuadrimestre-2019-2020'!$A$1:$H$645,7,FALSE)</f>
        <v>39801961.490000002</v>
      </c>
      <c r="M385" s="66">
        <f>VLOOKUP(A385,'Saude-2.oQuadrimestre-2019-2020'!$A$1:$H$645,8,FALSE)</f>
        <v>34360625.5</v>
      </c>
      <c r="N385" s="67">
        <f t="shared" si="59"/>
        <v>0.30809227322465482</v>
      </c>
      <c r="O385" s="68">
        <f>VLOOKUP(A385,'Ensino-2.oQuadrimestre-2019-202'!$A$1:$H$645,3,FALSE)</f>
        <v>115764322.5</v>
      </c>
      <c r="P385" s="68">
        <f>VLOOKUP(A385,'Ensino-2.oQuadrimestre-2019-202'!$A$1:$H$645,4,FALSE)</f>
        <v>33479480.960000001</v>
      </c>
      <c r="Q385" s="68">
        <f>VLOOKUP(A385,'Ensino-2.oQuadrimestre-2019-202'!$A$1:$H$645,5,FALSE)</f>
        <v>29761497.640000001</v>
      </c>
      <c r="R385" s="69">
        <f t="shared" si="60"/>
        <v>0.25708695906720314</v>
      </c>
      <c r="S385" s="68">
        <f>VLOOKUP(A385,'Ensino-2.oQuadrimestre-2019-202'!$A$1:$H$645,6,FALSE)</f>
        <v>112839571.76000001</v>
      </c>
      <c r="T385" s="68">
        <f>VLOOKUP(A385,'Ensino-2.oQuadrimestre-2019-202'!$A$1:$H$645,7,FALSE)</f>
        <v>34540906.890000001</v>
      </c>
      <c r="U385" s="68">
        <f>VLOOKUP(A385,'Ensino-2.oQuadrimestre-2019-202'!$A$1:$H$645,8,FALSE)</f>
        <v>31108134.219999999</v>
      </c>
      <c r="V385" s="69">
        <f t="shared" si="61"/>
        <v>0.27568461785874465</v>
      </c>
      <c r="W385" s="70">
        <f t="shared" si="52"/>
        <v>12.894421781057469</v>
      </c>
      <c r="X385" s="71">
        <f t="shared" si="53"/>
        <v>-3.6602488733089613</v>
      </c>
      <c r="Y385" s="71">
        <f t="shared" si="54"/>
        <v>6.3319532994215111</v>
      </c>
      <c r="Z385" s="72">
        <f t="shared" si="54"/>
        <v>6.7126536455236279</v>
      </c>
      <c r="AA385" s="70">
        <f t="shared" si="55"/>
        <v>-2.526469880217193</v>
      </c>
      <c r="AB385" s="70">
        <f t="shared" si="56"/>
        <v>3.1703774956014126</v>
      </c>
      <c r="AC385" s="70">
        <f t="shared" si="57"/>
        <v>4.5247608043423657</v>
      </c>
    </row>
    <row r="386" spans="1:29" ht="15.75" thickBot="1" x14ac:dyDescent="0.3">
      <c r="A386" s="61">
        <f>VLOOKUP(B386,cod_ibge!$C$2:$D$646,2,FALSE)</f>
        <v>3533254</v>
      </c>
      <c r="B386" s="62" t="s">
        <v>384</v>
      </c>
      <c r="C386" s="63">
        <f>VLOOKUP(A386,'[1]2019completo'!$C$3:$F$646,3,FALSE)</f>
        <v>5830</v>
      </c>
      <c r="D386" s="64" t="str">
        <f>VLOOKUP(A386,'[1]2019completo'!$C$3:$F$646,4,FALSE)</f>
        <v>Pequeno</v>
      </c>
      <c r="E386" s="65">
        <f>VLOOKUP(A386,'RCL 2019'!$A$1:$E$645,5,FALSE)</f>
        <v>17643417.82</v>
      </c>
      <c r="F386" s="65">
        <f>VLOOKUP(A386,'RCL 2020'!$A$1:$E$645,5,FALSE)</f>
        <v>20386661.25</v>
      </c>
      <c r="G386" s="66">
        <f>VLOOKUP(A386,'Saude-2.oQuadrimestre-2019-2020'!$A$1:$H$645,3,FALSE)</f>
        <v>8968209.4299999997</v>
      </c>
      <c r="H386" s="66">
        <f>VLOOKUP(A386,'Saude-2.oQuadrimestre-2019-2020'!$A$1:$H$645,4,FALSE)</f>
        <v>2346527.91</v>
      </c>
      <c r="I386" s="66">
        <f>VLOOKUP(A386,'Saude-2.oQuadrimestre-2019-2020'!$A$1:$H$645,5,FALSE)</f>
        <v>2330658.61</v>
      </c>
      <c r="J386" s="67">
        <f t="shared" si="58"/>
        <v>0.25988003828318268</v>
      </c>
      <c r="K386" s="66">
        <f>VLOOKUP(A386,'Saude-2.oQuadrimestre-2019-2020'!$A$1:$H$645,6,FALSE)</f>
        <v>8278077.0499999998</v>
      </c>
      <c r="L386" s="66">
        <f>VLOOKUP(A386,'Saude-2.oQuadrimestre-2019-2020'!$A$1:$H$645,7,FALSE)</f>
        <v>1725498.45</v>
      </c>
      <c r="M386" s="66">
        <f>VLOOKUP(A386,'Saude-2.oQuadrimestre-2019-2020'!$A$1:$H$645,8,FALSE)</f>
        <v>1709401.1</v>
      </c>
      <c r="N386" s="67">
        <f t="shared" si="59"/>
        <v>0.20649736523049156</v>
      </c>
      <c r="O386" s="68">
        <f>VLOOKUP(A386,'Ensino-2.oQuadrimestre-2019-202'!$A$1:$H$645,3,FALSE)</f>
        <v>9322577.0099999998</v>
      </c>
      <c r="P386" s="68">
        <f>VLOOKUP(A386,'Ensino-2.oQuadrimestre-2019-202'!$A$1:$H$645,4,FALSE)</f>
        <v>2362802.6</v>
      </c>
      <c r="Q386" s="68">
        <f>VLOOKUP(A386,'Ensino-2.oQuadrimestre-2019-202'!$A$1:$H$645,5,FALSE)</f>
        <v>2352481.88</v>
      </c>
      <c r="R386" s="69">
        <f t="shared" si="60"/>
        <v>0.25234244538570993</v>
      </c>
      <c r="S386" s="68">
        <f>VLOOKUP(A386,'Ensino-2.oQuadrimestre-2019-202'!$A$1:$H$645,6,FALSE)</f>
        <v>8636034.75</v>
      </c>
      <c r="T386" s="68">
        <f>VLOOKUP(A386,'Ensino-2.oQuadrimestre-2019-202'!$A$1:$H$645,7,FALSE)</f>
        <v>2001569.08</v>
      </c>
      <c r="U386" s="68">
        <f>VLOOKUP(A386,'Ensino-2.oQuadrimestre-2019-202'!$A$1:$H$645,8,FALSE)</f>
        <v>1995719.08</v>
      </c>
      <c r="V386" s="69">
        <f t="shared" si="61"/>
        <v>0.23109206224534937</v>
      </c>
      <c r="W386" s="70">
        <f t="shared" si="52"/>
        <v>15.548254074051055</v>
      </c>
      <c r="X386" s="71">
        <f t="shared" si="53"/>
        <v>-7.6953196219013797</v>
      </c>
      <c r="Y386" s="71">
        <f t="shared" si="54"/>
        <v>-26.465888487983086</v>
      </c>
      <c r="Z386" s="72">
        <f t="shared" si="54"/>
        <v>-26.655877756373759</v>
      </c>
      <c r="AA386" s="70">
        <f t="shared" si="55"/>
        <v>-7.3642970099744964</v>
      </c>
      <c r="AB386" s="70">
        <f t="shared" si="56"/>
        <v>-15.288349521877112</v>
      </c>
      <c r="AC386" s="70">
        <f t="shared" si="57"/>
        <v>-15.165379297204188</v>
      </c>
    </row>
    <row r="387" spans="1:29" ht="15.75" thickBot="1" x14ac:dyDescent="0.3">
      <c r="A387" s="61">
        <f>VLOOKUP(B387,cod_ibge!$C$2:$D$646,2,FALSE)</f>
        <v>3533502</v>
      </c>
      <c r="B387" s="62" t="s">
        <v>387</v>
      </c>
      <c r="C387" s="63">
        <f>VLOOKUP(A387,'[1]2019completo'!$C$3:$F$646,3,FALSE)</f>
        <v>41052</v>
      </c>
      <c r="D387" s="64" t="str">
        <f>VLOOKUP(A387,'[1]2019completo'!$C$3:$F$646,4,FALSE)</f>
        <v>Médio</v>
      </c>
      <c r="E387" s="65">
        <f>VLOOKUP(A387,'RCL 2019'!$A$1:$E$645,5,FALSE)</f>
        <v>125390930.97</v>
      </c>
      <c r="F387" s="65">
        <f>VLOOKUP(A387,'RCL 2020'!$A$1:$E$645,5,FALSE)</f>
        <v>133216682.09</v>
      </c>
      <c r="G387" s="66">
        <f>VLOOKUP(A387,'Saude-2.oQuadrimestre-2019-2020'!$A$1:$H$645,3,FALSE)</f>
        <v>63576953.990000002</v>
      </c>
      <c r="H387" s="66">
        <f>VLOOKUP(A387,'Saude-2.oQuadrimestre-2019-2020'!$A$1:$H$645,4,FALSE)</f>
        <v>18940479.219999999</v>
      </c>
      <c r="I387" s="66">
        <f>VLOOKUP(A387,'Saude-2.oQuadrimestre-2019-2020'!$A$1:$H$645,5,FALSE)</f>
        <v>15640737.640000001</v>
      </c>
      <c r="J387" s="67">
        <f t="shared" si="58"/>
        <v>0.24601269262538319</v>
      </c>
      <c r="K387" s="66">
        <f>VLOOKUP(A387,'Saude-2.oQuadrimestre-2019-2020'!$A$1:$H$645,6,FALSE)</f>
        <v>58233698.450000003</v>
      </c>
      <c r="L387" s="66">
        <f>VLOOKUP(A387,'Saude-2.oQuadrimestre-2019-2020'!$A$1:$H$645,7,FALSE)</f>
        <v>22499565.59</v>
      </c>
      <c r="M387" s="66">
        <f>VLOOKUP(A387,'Saude-2.oQuadrimestre-2019-2020'!$A$1:$H$645,8,FALSE)</f>
        <v>17984591.739999998</v>
      </c>
      <c r="N387" s="67">
        <f t="shared" si="59"/>
        <v>0.30883478499037353</v>
      </c>
      <c r="O387" s="68">
        <f>VLOOKUP(A387,'Ensino-2.oQuadrimestre-2019-202'!$A$1:$H$645,3,FALSE)</f>
        <v>64640056.740000002</v>
      </c>
      <c r="P387" s="68">
        <f>VLOOKUP(A387,'Ensino-2.oQuadrimestre-2019-202'!$A$1:$H$645,4,FALSE)</f>
        <v>16589956.439999999</v>
      </c>
      <c r="Q387" s="68">
        <f>VLOOKUP(A387,'Ensino-2.oQuadrimestre-2019-202'!$A$1:$H$645,5,FALSE)</f>
        <v>14068864.279999999</v>
      </c>
      <c r="R387" s="69">
        <f t="shared" si="60"/>
        <v>0.21764931823294681</v>
      </c>
      <c r="S387" s="68">
        <f>VLOOKUP(A387,'Ensino-2.oQuadrimestre-2019-202'!$A$1:$H$645,6,FALSE)</f>
        <v>59307571.549999997</v>
      </c>
      <c r="T387" s="68">
        <f>VLOOKUP(A387,'Ensino-2.oQuadrimestre-2019-202'!$A$1:$H$645,7,FALSE)</f>
        <v>14596077.85</v>
      </c>
      <c r="U387" s="68">
        <f>VLOOKUP(A387,'Ensino-2.oQuadrimestre-2019-202'!$A$1:$H$645,8,FALSE)</f>
        <v>12751358.289999999</v>
      </c>
      <c r="V387" s="69">
        <f t="shared" si="61"/>
        <v>0.21500388494662617</v>
      </c>
      <c r="W387" s="70">
        <f t="shared" si="52"/>
        <v>6.2410822373368688</v>
      </c>
      <c r="X387" s="71">
        <f t="shared" si="53"/>
        <v>-8.4043905922898379</v>
      </c>
      <c r="Y387" s="71">
        <f t="shared" si="54"/>
        <v>18.790899262157112</v>
      </c>
      <c r="Z387" s="72">
        <f t="shared" si="54"/>
        <v>14.9855726369693</v>
      </c>
      <c r="AA387" s="70">
        <f t="shared" si="55"/>
        <v>-8.2495057382896793</v>
      </c>
      <c r="AB387" s="70">
        <f t="shared" si="56"/>
        <v>-12.018588458692783</v>
      </c>
      <c r="AC387" s="70">
        <f t="shared" si="57"/>
        <v>-9.3646932956268465</v>
      </c>
    </row>
    <row r="388" spans="1:29" ht="15.75" thickBot="1" x14ac:dyDescent="0.3">
      <c r="A388" s="61">
        <f>VLOOKUP(B388,cod_ibge!$C$2:$D$646,2,FALSE)</f>
        <v>3533601</v>
      </c>
      <c r="B388" s="62" t="s">
        <v>388</v>
      </c>
      <c r="C388" s="63">
        <f>VLOOKUP(A388,'[1]2019completo'!$C$3:$F$646,3,FALSE)</f>
        <v>7432</v>
      </c>
      <c r="D388" s="64" t="str">
        <f>VLOOKUP(A388,'[1]2019completo'!$C$3:$F$646,4,FALSE)</f>
        <v>Pequeno</v>
      </c>
      <c r="E388" s="65">
        <f>VLOOKUP(A388,'RCL 2019'!$A$1:$E$645,5,FALSE)</f>
        <v>32443331</v>
      </c>
      <c r="F388" s="65">
        <f>VLOOKUP(A388,'RCL 2020'!$A$1:$E$645,5,FALSE)</f>
        <v>36723165.299999997</v>
      </c>
      <c r="G388" s="66">
        <f>VLOOKUP(A388,'Saude-2.oQuadrimestre-2019-2020'!$A$1:$H$645,3,FALSE)</f>
        <v>17861841.93</v>
      </c>
      <c r="H388" s="66">
        <f>VLOOKUP(A388,'Saude-2.oQuadrimestre-2019-2020'!$A$1:$H$645,4,FALSE)</f>
        <v>4714902.68</v>
      </c>
      <c r="I388" s="66">
        <f>VLOOKUP(A388,'Saude-2.oQuadrimestre-2019-2020'!$A$1:$H$645,5,FALSE)</f>
        <v>3685912.15</v>
      </c>
      <c r="J388" s="67">
        <f t="shared" si="58"/>
        <v>0.20635677801007166</v>
      </c>
      <c r="K388" s="66">
        <f>VLOOKUP(A388,'Saude-2.oQuadrimestre-2019-2020'!$A$1:$H$645,6,FALSE)</f>
        <v>18276482.73</v>
      </c>
      <c r="L388" s="66">
        <f>VLOOKUP(A388,'Saude-2.oQuadrimestre-2019-2020'!$A$1:$H$645,7,FALSE)</f>
        <v>5136535.82</v>
      </c>
      <c r="M388" s="66">
        <f>VLOOKUP(A388,'Saude-2.oQuadrimestre-2019-2020'!$A$1:$H$645,8,FALSE)</f>
        <v>4318797.95</v>
      </c>
      <c r="N388" s="67">
        <f t="shared" si="59"/>
        <v>0.23630356090950111</v>
      </c>
      <c r="O388" s="68">
        <f>VLOOKUP(A388,'Ensino-2.oQuadrimestre-2019-202'!$A$1:$H$645,3,FALSE)</f>
        <v>18216209.510000002</v>
      </c>
      <c r="P388" s="68">
        <f>VLOOKUP(A388,'Ensino-2.oQuadrimestre-2019-202'!$A$1:$H$645,4,FALSE)</f>
        <v>5087509.79</v>
      </c>
      <c r="Q388" s="68">
        <f>VLOOKUP(A388,'Ensino-2.oQuadrimestre-2019-202'!$A$1:$H$645,5,FALSE)</f>
        <v>4555680.95</v>
      </c>
      <c r="R388" s="69">
        <f t="shared" si="60"/>
        <v>0.25008940238083593</v>
      </c>
      <c r="S388" s="68">
        <f>VLOOKUP(A388,'Ensino-2.oQuadrimestre-2019-202'!$A$1:$H$645,6,FALSE)</f>
        <v>18652881.510000002</v>
      </c>
      <c r="T388" s="68">
        <f>VLOOKUP(A388,'Ensino-2.oQuadrimestre-2019-202'!$A$1:$H$645,7,FALSE)</f>
        <v>5213511.6100000003</v>
      </c>
      <c r="U388" s="68">
        <f>VLOOKUP(A388,'Ensino-2.oQuadrimestre-2019-202'!$A$1:$H$645,8,FALSE)</f>
        <v>4907918.9400000004</v>
      </c>
      <c r="V388" s="69">
        <f t="shared" si="61"/>
        <v>0.26311853947974817</v>
      </c>
      <c r="W388" s="70">
        <f t="shared" si="52"/>
        <v>13.191722822789057</v>
      </c>
      <c r="X388" s="71">
        <f t="shared" si="53"/>
        <v>2.3213776139379414</v>
      </c>
      <c r="Y388" s="71">
        <f t="shared" si="54"/>
        <v>8.9425629459652107</v>
      </c>
      <c r="Z388" s="72">
        <f t="shared" si="54"/>
        <v>17.170398377508818</v>
      </c>
      <c r="AA388" s="70">
        <f t="shared" si="55"/>
        <v>2.3971617133645933</v>
      </c>
      <c r="AB388" s="70">
        <f t="shared" si="56"/>
        <v>2.4766894846604375</v>
      </c>
      <c r="AC388" s="70">
        <f t="shared" si="57"/>
        <v>7.7318406153969192</v>
      </c>
    </row>
    <row r="389" spans="1:29" ht="15.75" thickBot="1" x14ac:dyDescent="0.3">
      <c r="A389" s="61">
        <f>VLOOKUP(B389,cod_ibge!$C$2:$D$646,2,FALSE)</f>
        <v>3533700</v>
      </c>
      <c r="B389" s="62" t="s">
        <v>389</v>
      </c>
      <c r="C389" s="63">
        <f>VLOOKUP(A389,'[1]2019completo'!$C$3:$F$646,3,FALSE)</f>
        <v>4289</v>
      </c>
      <c r="D389" s="64" t="str">
        <f>VLOOKUP(A389,'[1]2019completo'!$C$3:$F$646,4,FALSE)</f>
        <v>Muito Pequeno</v>
      </c>
      <c r="E389" s="65">
        <f>VLOOKUP(A389,'RCL 2019'!$A$1:$E$645,5,FALSE)</f>
        <v>18771882.870000001</v>
      </c>
      <c r="F389" s="65">
        <f>VLOOKUP(A389,'RCL 2020'!$A$1:$E$645,5,FALSE)</f>
        <v>22120163.100000001</v>
      </c>
      <c r="G389" s="66">
        <f>VLOOKUP(A389,'Saude-2.oQuadrimestre-2019-2020'!$A$1:$H$645,3,FALSE)</f>
        <v>10695330.439999999</v>
      </c>
      <c r="H389" s="66">
        <f>VLOOKUP(A389,'Saude-2.oQuadrimestre-2019-2020'!$A$1:$H$645,4,FALSE)</f>
        <v>2302279.09</v>
      </c>
      <c r="I389" s="66">
        <f>VLOOKUP(A389,'Saude-2.oQuadrimestre-2019-2020'!$A$1:$H$645,5,FALSE)</f>
        <v>2196337.31</v>
      </c>
      <c r="J389" s="67">
        <f t="shared" si="58"/>
        <v>0.20535478752351669</v>
      </c>
      <c r="K389" s="66">
        <f>VLOOKUP(A389,'Saude-2.oQuadrimestre-2019-2020'!$A$1:$H$645,6,FALSE)</f>
        <v>10911108.77</v>
      </c>
      <c r="L389" s="66">
        <f>VLOOKUP(A389,'Saude-2.oQuadrimestre-2019-2020'!$A$1:$H$645,7,FALSE)</f>
        <v>2547020.14</v>
      </c>
      <c r="M389" s="66">
        <f>VLOOKUP(A389,'Saude-2.oQuadrimestre-2019-2020'!$A$1:$H$645,8,FALSE)</f>
        <v>2383707.59</v>
      </c>
      <c r="N389" s="67">
        <f t="shared" si="59"/>
        <v>0.21846611927781195</v>
      </c>
      <c r="O389" s="68">
        <f>VLOOKUP(A389,'Ensino-2.oQuadrimestre-2019-202'!$A$1:$H$645,3,FALSE)</f>
        <v>11049698.02</v>
      </c>
      <c r="P389" s="68">
        <f>VLOOKUP(A389,'Ensino-2.oQuadrimestre-2019-202'!$A$1:$H$645,4,FALSE)</f>
        <v>3018375.18</v>
      </c>
      <c r="Q389" s="68">
        <f>VLOOKUP(A389,'Ensino-2.oQuadrimestre-2019-202'!$A$1:$H$645,5,FALSE)</f>
        <v>2952518.03</v>
      </c>
      <c r="R389" s="69">
        <f t="shared" si="60"/>
        <v>0.26720350408272969</v>
      </c>
      <c r="S389" s="68">
        <f>VLOOKUP(A389,'Ensino-2.oQuadrimestre-2019-202'!$A$1:$H$645,6,FALSE)</f>
        <v>11269066.470000001</v>
      </c>
      <c r="T389" s="68">
        <f>VLOOKUP(A389,'Ensino-2.oQuadrimestre-2019-202'!$A$1:$H$645,7,FALSE)</f>
        <v>2916135.5</v>
      </c>
      <c r="U389" s="68">
        <f>VLOOKUP(A389,'Ensino-2.oQuadrimestre-2019-202'!$A$1:$H$645,8,FALSE)</f>
        <v>2862831.08</v>
      </c>
      <c r="V389" s="69">
        <f t="shared" si="61"/>
        <v>0.25404332183338341</v>
      </c>
      <c r="W389" s="70">
        <f t="shared" si="52"/>
        <v>17.836677616133027</v>
      </c>
      <c r="X389" s="71">
        <f t="shared" si="53"/>
        <v>2.0175003587827445</v>
      </c>
      <c r="Y389" s="71">
        <f t="shared" si="54"/>
        <v>10.630381479944742</v>
      </c>
      <c r="Z389" s="72">
        <f t="shared" si="54"/>
        <v>8.5310338783982047</v>
      </c>
      <c r="AA389" s="70">
        <f t="shared" si="55"/>
        <v>1.9852890966155212</v>
      </c>
      <c r="AB389" s="70">
        <f t="shared" si="56"/>
        <v>-3.3872422711877772</v>
      </c>
      <c r="AC389" s="70">
        <f t="shared" si="57"/>
        <v>-3.0376427540393283</v>
      </c>
    </row>
    <row r="390" spans="1:29" ht="15.75" thickBot="1" x14ac:dyDescent="0.3">
      <c r="A390" s="61">
        <f>VLOOKUP(B390,cod_ibge!$C$2:$D$646,2,FALSE)</f>
        <v>3533809</v>
      </c>
      <c r="B390" s="62" t="s">
        <v>390</v>
      </c>
      <c r="C390" s="63">
        <f>VLOOKUP(A390,'[1]2019completo'!$C$3:$F$646,3,FALSE)</f>
        <v>2496</v>
      </c>
      <c r="D390" s="64" t="str">
        <f>VLOOKUP(A390,'[1]2019completo'!$C$3:$F$646,4,FALSE)</f>
        <v>Muito Pequeno</v>
      </c>
      <c r="E390" s="65">
        <f>VLOOKUP(A390,'RCL 2019'!$A$1:$E$645,5,FALSE)</f>
        <v>14060110.949999999</v>
      </c>
      <c r="F390" s="65">
        <f>VLOOKUP(A390,'RCL 2020'!$A$1:$E$645,5,FALSE)</f>
        <v>14737582.970000001</v>
      </c>
      <c r="G390" s="66">
        <f>VLOOKUP(A390,'Saude-2.oQuadrimestre-2019-2020'!$A$1:$H$645,3,FALSE)</f>
        <v>8805745.5299999993</v>
      </c>
      <c r="H390" s="66">
        <f>VLOOKUP(A390,'Saude-2.oQuadrimestre-2019-2020'!$A$1:$H$645,4,FALSE)</f>
        <v>2373207.14</v>
      </c>
      <c r="I390" s="66">
        <f>VLOOKUP(A390,'Saude-2.oQuadrimestre-2019-2020'!$A$1:$H$645,5,FALSE)</f>
        <v>2370867.14</v>
      </c>
      <c r="J390" s="67">
        <f t="shared" si="58"/>
        <v>0.26924093274360161</v>
      </c>
      <c r="K390" s="66">
        <f>VLOOKUP(A390,'Saude-2.oQuadrimestre-2019-2020'!$A$1:$H$645,6,FALSE)</f>
        <v>8244009.7300000004</v>
      </c>
      <c r="L390" s="66">
        <f>VLOOKUP(A390,'Saude-2.oQuadrimestre-2019-2020'!$A$1:$H$645,7,FALSE)</f>
        <v>2163708.0699999998</v>
      </c>
      <c r="M390" s="66">
        <f>VLOOKUP(A390,'Saude-2.oQuadrimestre-2019-2020'!$A$1:$H$645,8,FALSE)</f>
        <v>2148563.7999999998</v>
      </c>
      <c r="N390" s="67">
        <f t="shared" si="59"/>
        <v>0.26062121108146724</v>
      </c>
      <c r="O390" s="68">
        <f>VLOOKUP(A390,'Ensino-2.oQuadrimestre-2019-202'!$A$1:$H$645,3,FALSE)</f>
        <v>9160113.1099999994</v>
      </c>
      <c r="P390" s="68">
        <f>VLOOKUP(A390,'Ensino-2.oQuadrimestre-2019-202'!$A$1:$H$645,4,FALSE)</f>
        <v>2938273.48</v>
      </c>
      <c r="Q390" s="68">
        <f>VLOOKUP(A390,'Ensino-2.oQuadrimestre-2019-202'!$A$1:$H$645,5,FALSE)</f>
        <v>2936337.9</v>
      </c>
      <c r="R390" s="69">
        <f t="shared" si="60"/>
        <v>0.32055694779515664</v>
      </c>
      <c r="S390" s="68">
        <f>VLOOKUP(A390,'Ensino-2.oQuadrimestre-2019-202'!$A$1:$H$645,6,FALSE)</f>
        <v>8601967.4299999997</v>
      </c>
      <c r="T390" s="68">
        <f>VLOOKUP(A390,'Ensino-2.oQuadrimestre-2019-202'!$A$1:$H$645,7,FALSE)</f>
        <v>2646468.88</v>
      </c>
      <c r="U390" s="68">
        <f>VLOOKUP(A390,'Ensino-2.oQuadrimestre-2019-202'!$A$1:$H$645,8,FALSE)</f>
        <v>2646468.88</v>
      </c>
      <c r="V390" s="69">
        <f t="shared" si="61"/>
        <v>0.30765855620078764</v>
      </c>
      <c r="W390" s="70">
        <f t="shared" si="52"/>
        <v>4.8183973967858442</v>
      </c>
      <c r="X390" s="71">
        <f t="shared" si="53"/>
        <v>-6.3791963790713693</v>
      </c>
      <c r="Y390" s="71">
        <f t="shared" si="54"/>
        <v>-8.8276773851270427</v>
      </c>
      <c r="Z390" s="72">
        <f t="shared" si="54"/>
        <v>-9.3764570881858997</v>
      </c>
      <c r="AA390" s="70">
        <f t="shared" si="55"/>
        <v>-6.0932182091799492</v>
      </c>
      <c r="AB390" s="70">
        <f t="shared" si="56"/>
        <v>-9.9311586204018045</v>
      </c>
      <c r="AC390" s="70">
        <f t="shared" si="57"/>
        <v>-9.8717868948256946</v>
      </c>
    </row>
    <row r="391" spans="1:29" ht="15.75" thickBot="1" x14ac:dyDescent="0.3">
      <c r="A391" s="61">
        <f>VLOOKUP(B391,cod_ibge!$C$2:$D$646,2,FALSE)</f>
        <v>3533908</v>
      </c>
      <c r="B391" s="62" t="s">
        <v>391</v>
      </c>
      <c r="C391" s="63">
        <f>VLOOKUP(A391,'[1]2019completo'!$C$3:$F$646,3,FALSE)</f>
        <v>54772</v>
      </c>
      <c r="D391" s="64" t="str">
        <f>VLOOKUP(A391,'[1]2019completo'!$C$3:$F$646,4,FALSE)</f>
        <v>Médio</v>
      </c>
      <c r="E391" s="65">
        <f>VLOOKUP(A391,'RCL 2019'!$A$1:$E$645,5,FALSE)</f>
        <v>204657970.12</v>
      </c>
      <c r="F391" s="65">
        <f>VLOOKUP(A391,'RCL 2020'!$A$1:$E$645,5,FALSE)</f>
        <v>221389560.31999999</v>
      </c>
      <c r="G391" s="66">
        <f>VLOOKUP(A391,'Saude-2.oQuadrimestre-2019-2020'!$A$1:$H$645,3,FALSE)</f>
        <v>92383610.629999995</v>
      </c>
      <c r="H391" s="66">
        <f>VLOOKUP(A391,'Saude-2.oQuadrimestre-2019-2020'!$A$1:$H$645,4,FALSE)</f>
        <v>25044197.559999999</v>
      </c>
      <c r="I391" s="66">
        <f>VLOOKUP(A391,'Saude-2.oQuadrimestre-2019-2020'!$A$1:$H$645,5,FALSE)</f>
        <v>21412764.690000001</v>
      </c>
      <c r="J391" s="67">
        <f t="shared" si="58"/>
        <v>0.23178098954974782</v>
      </c>
      <c r="K391" s="66">
        <f>VLOOKUP(A391,'Saude-2.oQuadrimestre-2019-2020'!$A$1:$H$645,6,FALSE)</f>
        <v>85245648.870000005</v>
      </c>
      <c r="L391" s="66">
        <f>VLOOKUP(A391,'Saude-2.oQuadrimestre-2019-2020'!$A$1:$H$645,7,FALSE)</f>
        <v>21053567.690000001</v>
      </c>
      <c r="M391" s="66">
        <f>VLOOKUP(A391,'Saude-2.oQuadrimestre-2019-2020'!$A$1:$H$645,8,FALSE)</f>
        <v>17659064.629999999</v>
      </c>
      <c r="N391" s="67">
        <f t="shared" si="59"/>
        <v>0.20715502625747095</v>
      </c>
      <c r="O391" s="68">
        <f>VLOOKUP(A391,'Ensino-2.oQuadrimestre-2019-202'!$A$1:$H$645,3,FALSE)</f>
        <v>93682958.439999998</v>
      </c>
      <c r="P391" s="68">
        <f>VLOOKUP(A391,'Ensino-2.oQuadrimestre-2019-202'!$A$1:$H$645,4,FALSE)</f>
        <v>25797349.390000001</v>
      </c>
      <c r="Q391" s="68">
        <f>VLOOKUP(A391,'Ensino-2.oQuadrimestre-2019-202'!$A$1:$H$645,5,FALSE)</f>
        <v>23435704.800000001</v>
      </c>
      <c r="R391" s="69">
        <f t="shared" si="60"/>
        <v>0.2501597429270937</v>
      </c>
      <c r="S391" s="68">
        <f>VLOOKUP(A391,'Ensino-2.oQuadrimestre-2019-202'!$A$1:$H$645,6,FALSE)</f>
        <v>86558160.439999998</v>
      </c>
      <c r="T391" s="68">
        <f>VLOOKUP(A391,'Ensino-2.oQuadrimestre-2019-202'!$A$1:$H$645,7,FALSE)</f>
        <v>24571578.34</v>
      </c>
      <c r="U391" s="68">
        <f>VLOOKUP(A391,'Ensino-2.oQuadrimestre-2019-202'!$A$1:$H$645,8,FALSE)</f>
        <v>21795262.989999998</v>
      </c>
      <c r="V391" s="69">
        <f t="shared" si="61"/>
        <v>0.25179905486910092</v>
      </c>
      <c r="W391" s="70">
        <f t="shared" ref="W391:W454" si="62">(F391-E391)/E391*100</f>
        <v>8.175391454429807</v>
      </c>
      <c r="X391" s="71">
        <f t="shared" ref="X391:X454" si="63">(K391-G391)/G391*100</f>
        <v>-7.7264373099551271</v>
      </c>
      <c r="Y391" s="71">
        <f t="shared" ref="Y391:Z454" si="64">(L391-H391)/H391*100</f>
        <v>-15.934349105973103</v>
      </c>
      <c r="Z391" s="72">
        <f t="shared" si="64"/>
        <v>-17.53019805869824</v>
      </c>
      <c r="AA391" s="70">
        <f t="shared" ref="AA391:AA454" si="65">(S391-O391)/O391*100</f>
        <v>-7.6052231042245904</v>
      </c>
      <c r="AB391" s="70">
        <f t="shared" ref="AB391:AB454" si="66">(T391-P391)/P391*100</f>
        <v>-4.7515387393836459</v>
      </c>
      <c r="AC391" s="70">
        <f t="shared" ref="AC391:AC454" si="67">(U391-Q391)/Q391*100</f>
        <v>-6.9997545369320502</v>
      </c>
    </row>
    <row r="392" spans="1:29" ht="15.75" thickBot="1" x14ac:dyDescent="0.3">
      <c r="A392" s="61">
        <f>VLOOKUP(B392,cod_ibge!$C$2:$D$646,2,FALSE)</f>
        <v>3534005</v>
      </c>
      <c r="B392" s="62" t="s">
        <v>392</v>
      </c>
      <c r="C392" s="63">
        <f>VLOOKUP(A392,'[1]2019completo'!$C$3:$F$646,3,FALSE)</f>
        <v>4381</v>
      </c>
      <c r="D392" s="64" t="str">
        <f>VLOOKUP(A392,'[1]2019completo'!$C$3:$F$646,4,FALSE)</f>
        <v>Muito Pequeno</v>
      </c>
      <c r="E392" s="65">
        <f>VLOOKUP(A392,'RCL 2019'!$A$1:$E$645,5,FALSE)</f>
        <v>21362358.82</v>
      </c>
      <c r="F392" s="65">
        <f>VLOOKUP(A392,'RCL 2020'!$A$1:$E$645,5,FALSE)</f>
        <v>25423606.280000001</v>
      </c>
      <c r="G392" s="66">
        <f>VLOOKUP(A392,'Saude-2.oQuadrimestre-2019-2020'!$A$1:$H$645,3,FALSE)</f>
        <v>12597150.039999999</v>
      </c>
      <c r="H392" s="66">
        <f>VLOOKUP(A392,'Saude-2.oQuadrimestre-2019-2020'!$A$1:$H$645,4,FALSE)</f>
        <v>3446943.24</v>
      </c>
      <c r="I392" s="66">
        <f>VLOOKUP(A392,'Saude-2.oQuadrimestre-2019-2020'!$A$1:$H$645,5,FALSE)</f>
        <v>3416643.24</v>
      </c>
      <c r="J392" s="67">
        <f t="shared" ref="J392:J455" si="68">+I392/G392</f>
        <v>0.27122350921843907</v>
      </c>
      <c r="K392" s="66">
        <f>VLOOKUP(A392,'Saude-2.oQuadrimestre-2019-2020'!$A$1:$H$645,6,FALSE)</f>
        <v>12626419.17</v>
      </c>
      <c r="L392" s="66">
        <f>VLOOKUP(A392,'Saude-2.oQuadrimestre-2019-2020'!$A$1:$H$645,7,FALSE)</f>
        <v>4398359.99</v>
      </c>
      <c r="M392" s="66">
        <f>VLOOKUP(A392,'Saude-2.oQuadrimestre-2019-2020'!$A$1:$H$645,8,FALSE)</f>
        <v>4248568.6900000004</v>
      </c>
      <c r="N392" s="67">
        <f t="shared" ref="N392:N455" si="69">+M392/K392</f>
        <v>0.33648246844952484</v>
      </c>
      <c r="O392" s="68">
        <f>VLOOKUP(A392,'Ensino-2.oQuadrimestre-2019-202'!$A$1:$H$645,3,FALSE)</f>
        <v>12951517.619999999</v>
      </c>
      <c r="P392" s="68">
        <f>VLOOKUP(A392,'Ensino-2.oQuadrimestre-2019-202'!$A$1:$H$645,4,FALSE)</f>
        <v>3869352.1</v>
      </c>
      <c r="Q392" s="68">
        <f>VLOOKUP(A392,'Ensino-2.oQuadrimestre-2019-202'!$A$1:$H$645,5,FALSE)</f>
        <v>3828752.1</v>
      </c>
      <c r="R392" s="69">
        <f t="shared" ref="R392:R455" si="70">+Q392/O392</f>
        <v>0.29562188867253381</v>
      </c>
      <c r="S392" s="68">
        <f>VLOOKUP(A392,'Ensino-2.oQuadrimestre-2019-202'!$A$1:$H$645,6,FALSE)</f>
        <v>12993490.08</v>
      </c>
      <c r="T392" s="68">
        <f>VLOOKUP(A392,'Ensino-2.oQuadrimestre-2019-202'!$A$1:$H$645,7,FALSE)</f>
        <v>3841988.55</v>
      </c>
      <c r="U392" s="68">
        <f>VLOOKUP(A392,'Ensino-2.oQuadrimestre-2019-202'!$A$1:$H$645,8,FALSE)</f>
        <v>3632767.29</v>
      </c>
      <c r="V392" s="69">
        <f t="shared" ref="V392:V455" si="71">+U392/S392</f>
        <v>0.27958364285756243</v>
      </c>
      <c r="W392" s="70">
        <f t="shared" si="62"/>
        <v>19.011231363634593</v>
      </c>
      <c r="X392" s="71">
        <f t="shared" si="63"/>
        <v>0.23234723653415196</v>
      </c>
      <c r="Y392" s="71">
        <f t="shared" si="64"/>
        <v>27.601752734402435</v>
      </c>
      <c r="Z392" s="72">
        <f t="shared" si="64"/>
        <v>24.34920451337495</v>
      </c>
      <c r="AA392" s="70">
        <f t="shared" si="65"/>
        <v>0.32407368179915963</v>
      </c>
      <c r="AB392" s="70">
        <f t="shared" si="66"/>
        <v>-0.70718686986382762</v>
      </c>
      <c r="AC392" s="70">
        <f t="shared" si="67"/>
        <v>-5.1187646753102678</v>
      </c>
    </row>
    <row r="393" spans="1:29" ht="15.75" thickBot="1" x14ac:dyDescent="0.3">
      <c r="A393" s="61">
        <f>VLOOKUP(B393,cod_ibge!$C$2:$D$646,2,FALSE)</f>
        <v>3534104</v>
      </c>
      <c r="B393" s="62" t="s">
        <v>393</v>
      </c>
      <c r="C393" s="63">
        <f>VLOOKUP(A393,'[1]2019completo'!$C$3:$F$646,3,FALSE)</f>
        <v>6515</v>
      </c>
      <c r="D393" s="64" t="str">
        <f>VLOOKUP(A393,'[1]2019completo'!$C$3:$F$646,4,FALSE)</f>
        <v>Pequeno</v>
      </c>
      <c r="E393" s="65">
        <f>VLOOKUP(A393,'RCL 2019'!$A$1:$E$645,5,FALSE)</f>
        <v>18200446.640000001</v>
      </c>
      <c r="F393" s="65">
        <f>VLOOKUP(A393,'RCL 2020'!$A$1:$E$645,5,FALSE)</f>
        <v>21465626.440000001</v>
      </c>
      <c r="G393" s="66">
        <f>VLOOKUP(A393,'Saude-2.oQuadrimestre-2019-2020'!$A$1:$H$645,3,FALSE)</f>
        <v>10335737.5</v>
      </c>
      <c r="H393" s="66">
        <f>VLOOKUP(A393,'Saude-2.oQuadrimestre-2019-2020'!$A$1:$H$645,4,FALSE)</f>
        <v>2627451.56</v>
      </c>
      <c r="I393" s="66">
        <f>VLOOKUP(A393,'Saude-2.oQuadrimestre-2019-2020'!$A$1:$H$645,5,FALSE)</f>
        <v>2610796.0299999998</v>
      </c>
      <c r="J393" s="67">
        <f t="shared" si="68"/>
        <v>0.2525989103341682</v>
      </c>
      <c r="K393" s="66">
        <f>VLOOKUP(A393,'Saude-2.oQuadrimestre-2019-2020'!$A$1:$H$645,6,FALSE)</f>
        <v>11967508.449999999</v>
      </c>
      <c r="L393" s="66">
        <f>VLOOKUP(A393,'Saude-2.oQuadrimestre-2019-2020'!$A$1:$H$645,7,FALSE)</f>
        <v>2362555.04</v>
      </c>
      <c r="M393" s="66">
        <f>VLOOKUP(A393,'Saude-2.oQuadrimestre-2019-2020'!$A$1:$H$645,8,FALSE)</f>
        <v>2220543.63</v>
      </c>
      <c r="N393" s="67">
        <f t="shared" si="69"/>
        <v>0.18554769685581463</v>
      </c>
      <c r="O393" s="68">
        <f>VLOOKUP(A393,'Ensino-2.oQuadrimestre-2019-202'!$A$1:$H$645,3,FALSE)</f>
        <v>10690105.08</v>
      </c>
      <c r="P393" s="68">
        <f>VLOOKUP(A393,'Ensino-2.oQuadrimestre-2019-202'!$A$1:$H$645,4,FALSE)</f>
        <v>3056512.23</v>
      </c>
      <c r="Q393" s="68">
        <f>VLOOKUP(A393,'Ensino-2.oQuadrimestre-2019-202'!$A$1:$H$645,5,FALSE)</f>
        <v>2958247.04</v>
      </c>
      <c r="R393" s="69">
        <f t="shared" si="70"/>
        <v>0.2767275922791958</v>
      </c>
      <c r="S393" s="68">
        <f>VLOOKUP(A393,'Ensino-2.oQuadrimestre-2019-202'!$A$1:$H$645,6,FALSE)</f>
        <v>12325466.15</v>
      </c>
      <c r="T393" s="68">
        <f>VLOOKUP(A393,'Ensino-2.oQuadrimestre-2019-202'!$A$1:$H$645,7,FALSE)</f>
        <v>3625450.03</v>
      </c>
      <c r="U393" s="68">
        <f>VLOOKUP(A393,'Ensino-2.oQuadrimestre-2019-202'!$A$1:$H$645,8,FALSE)</f>
        <v>3293467.84</v>
      </c>
      <c r="V393" s="69">
        <f t="shared" si="71"/>
        <v>0.26720837978204987</v>
      </c>
      <c r="W393" s="70">
        <f t="shared" si="62"/>
        <v>17.940108089567193</v>
      </c>
      <c r="X393" s="71">
        <f t="shared" si="63"/>
        <v>15.787658597173152</v>
      </c>
      <c r="Y393" s="71">
        <f t="shared" si="64"/>
        <v>-10.081880253579252</v>
      </c>
      <c r="Z393" s="72">
        <f t="shared" si="64"/>
        <v>-14.947640317960801</v>
      </c>
      <c r="AA393" s="70">
        <f t="shared" si="65"/>
        <v>15.297895182149137</v>
      </c>
      <c r="AB393" s="70">
        <f t="shared" si="66"/>
        <v>18.613954638094146</v>
      </c>
      <c r="AC393" s="70">
        <f t="shared" si="67"/>
        <v>11.331737865949147</v>
      </c>
    </row>
    <row r="394" spans="1:29" ht="15.75" thickBot="1" x14ac:dyDescent="0.3">
      <c r="A394" s="61">
        <f>VLOOKUP(B394,cod_ibge!$C$2:$D$646,2,FALSE)</f>
        <v>3534203</v>
      </c>
      <c r="B394" s="62" t="s">
        <v>394</v>
      </c>
      <c r="C394" s="63">
        <f>VLOOKUP(A394,'[1]2019completo'!$C$3:$F$646,3,FALSE)</f>
        <v>7066</v>
      </c>
      <c r="D394" s="64" t="str">
        <f>VLOOKUP(A394,'[1]2019completo'!$C$3:$F$646,4,FALSE)</f>
        <v>Pequeno</v>
      </c>
      <c r="E394" s="65">
        <f>VLOOKUP(A394,'RCL 2019'!$A$1:$E$645,5,FALSE)</f>
        <v>33615002.490000002</v>
      </c>
      <c r="F394" s="65">
        <f>VLOOKUP(A394,'RCL 2020'!$A$1:$E$645,5,FALSE)</f>
        <v>37404460.299999997</v>
      </c>
      <c r="G394" s="66">
        <f>VLOOKUP(A394,'Saude-2.oQuadrimestre-2019-2020'!$A$1:$H$645,3,FALSE)</f>
        <v>18038899.489999998</v>
      </c>
      <c r="H394" s="66">
        <f>VLOOKUP(A394,'Saude-2.oQuadrimestre-2019-2020'!$A$1:$H$645,4,FALSE)</f>
        <v>5396114.5700000003</v>
      </c>
      <c r="I394" s="66">
        <f>VLOOKUP(A394,'Saude-2.oQuadrimestre-2019-2020'!$A$1:$H$645,5,FALSE)</f>
        <v>4727065.6100000003</v>
      </c>
      <c r="J394" s="67">
        <f t="shared" si="68"/>
        <v>0.26204844772379188</v>
      </c>
      <c r="K394" s="66">
        <f>VLOOKUP(A394,'Saude-2.oQuadrimestre-2019-2020'!$A$1:$H$645,6,FALSE)</f>
        <v>17266337.530000001</v>
      </c>
      <c r="L394" s="66">
        <f>VLOOKUP(A394,'Saude-2.oQuadrimestre-2019-2020'!$A$1:$H$645,7,FALSE)</f>
        <v>5697512.0099999998</v>
      </c>
      <c r="M394" s="66">
        <f>VLOOKUP(A394,'Saude-2.oQuadrimestre-2019-2020'!$A$1:$H$645,8,FALSE)</f>
        <v>5228634.4000000004</v>
      </c>
      <c r="N394" s="67">
        <f t="shared" si="69"/>
        <v>0.30282243648459478</v>
      </c>
      <c r="O394" s="68">
        <f>VLOOKUP(A394,'Ensino-2.oQuadrimestre-2019-202'!$A$1:$H$645,3,FALSE)</f>
        <v>18393267.07</v>
      </c>
      <c r="P394" s="68">
        <f>VLOOKUP(A394,'Ensino-2.oQuadrimestre-2019-202'!$A$1:$H$645,4,FALSE)</f>
        <v>4723336.97</v>
      </c>
      <c r="Q394" s="68">
        <f>VLOOKUP(A394,'Ensino-2.oQuadrimestre-2019-202'!$A$1:$H$645,5,FALSE)</f>
        <v>4610678.92</v>
      </c>
      <c r="R394" s="69">
        <f t="shared" si="70"/>
        <v>0.25067210204978552</v>
      </c>
      <c r="S394" s="68">
        <f>VLOOKUP(A394,'Ensino-2.oQuadrimestre-2019-202'!$A$1:$H$645,6,FALSE)</f>
        <v>17624295.23</v>
      </c>
      <c r="T394" s="68">
        <f>VLOOKUP(A394,'Ensino-2.oQuadrimestre-2019-202'!$A$1:$H$645,7,FALSE)</f>
        <v>4850924.7300000004</v>
      </c>
      <c r="U394" s="68">
        <f>VLOOKUP(A394,'Ensino-2.oQuadrimestre-2019-202'!$A$1:$H$645,8,FALSE)</f>
        <v>4800528.51</v>
      </c>
      <c r="V394" s="69">
        <f t="shared" si="71"/>
        <v>0.27238130361255869</v>
      </c>
      <c r="W394" s="70">
        <f t="shared" si="62"/>
        <v>11.273114768107801</v>
      </c>
      <c r="X394" s="71">
        <f t="shared" si="63"/>
        <v>-4.2827554997369583</v>
      </c>
      <c r="Y394" s="71">
        <f t="shared" si="64"/>
        <v>5.5854529419303915</v>
      </c>
      <c r="Z394" s="72">
        <f t="shared" si="64"/>
        <v>10.610573903161882</v>
      </c>
      <c r="AA394" s="70">
        <f t="shared" si="65"/>
        <v>-4.1807245938064872</v>
      </c>
      <c r="AB394" s="70">
        <f t="shared" si="66"/>
        <v>2.7012207854397632</v>
      </c>
      <c r="AC394" s="70">
        <f t="shared" si="67"/>
        <v>4.1176059598615433</v>
      </c>
    </row>
    <row r="395" spans="1:29" ht="15.75" thickBot="1" x14ac:dyDescent="0.3">
      <c r="A395" s="61">
        <f>VLOOKUP(B395,cod_ibge!$C$2:$D$646,2,FALSE)</f>
        <v>3534302</v>
      </c>
      <c r="B395" s="62" t="s">
        <v>395</v>
      </c>
      <c r="C395" s="63">
        <f>VLOOKUP(A395,'[1]2019completo'!$C$3:$F$646,3,FALSE)</f>
        <v>44028</v>
      </c>
      <c r="D395" s="64" t="str">
        <f>VLOOKUP(A395,'[1]2019completo'!$C$3:$F$646,4,FALSE)</f>
        <v>Médio</v>
      </c>
      <c r="E395" s="65">
        <f>VLOOKUP(A395,'RCL 2019'!$A$1:$E$645,5,FALSE)</f>
        <v>144974911.38</v>
      </c>
      <c r="F395" s="65">
        <f>VLOOKUP(A395,'RCL 2020'!$A$1:$E$645,5,FALSE)</f>
        <v>162132183.02000001</v>
      </c>
      <c r="G395" s="66">
        <f>VLOOKUP(A395,'Saude-2.oQuadrimestre-2019-2020'!$A$1:$H$645,3,FALSE)</f>
        <v>65214287.969999999</v>
      </c>
      <c r="H395" s="66">
        <f>VLOOKUP(A395,'Saude-2.oQuadrimestre-2019-2020'!$A$1:$H$645,4,FALSE)</f>
        <v>15883623.59</v>
      </c>
      <c r="I395" s="66">
        <f>VLOOKUP(A395,'Saude-2.oQuadrimestre-2019-2020'!$A$1:$H$645,5,FALSE)</f>
        <v>15271683.939999999</v>
      </c>
      <c r="J395" s="67">
        <f t="shared" si="68"/>
        <v>0.23417696359769055</v>
      </c>
      <c r="K395" s="66">
        <f>VLOOKUP(A395,'Saude-2.oQuadrimestre-2019-2020'!$A$1:$H$645,6,FALSE)</f>
        <v>65014976.719999999</v>
      </c>
      <c r="L395" s="66">
        <f>VLOOKUP(A395,'Saude-2.oQuadrimestre-2019-2020'!$A$1:$H$645,7,FALSE)</f>
        <v>16052948.92</v>
      </c>
      <c r="M395" s="66">
        <f>VLOOKUP(A395,'Saude-2.oQuadrimestre-2019-2020'!$A$1:$H$645,8,FALSE)</f>
        <v>14949116.039999999</v>
      </c>
      <c r="N395" s="67">
        <f t="shared" si="69"/>
        <v>0.22993342140813736</v>
      </c>
      <c r="O395" s="68">
        <f>VLOOKUP(A395,'Ensino-2.oQuadrimestre-2019-202'!$A$1:$H$645,3,FALSE)</f>
        <v>65214287.969999999</v>
      </c>
      <c r="P395" s="68">
        <f>VLOOKUP(A395,'Ensino-2.oQuadrimestre-2019-202'!$A$1:$H$645,4,FALSE)</f>
        <v>21706932.219999999</v>
      </c>
      <c r="Q395" s="68">
        <f>VLOOKUP(A395,'Ensino-2.oQuadrimestre-2019-202'!$A$1:$H$645,5,FALSE)</f>
        <v>21115431.699999999</v>
      </c>
      <c r="R395" s="69">
        <f t="shared" si="70"/>
        <v>0.32378535988483936</v>
      </c>
      <c r="S395" s="68">
        <f>VLOOKUP(A395,'Ensino-2.oQuadrimestre-2019-202'!$A$1:$H$645,6,FALSE)</f>
        <v>65014976.719999999</v>
      </c>
      <c r="T395" s="68">
        <f>VLOOKUP(A395,'Ensino-2.oQuadrimestre-2019-202'!$A$1:$H$645,7,FALSE)</f>
        <v>22446631.940000001</v>
      </c>
      <c r="U395" s="68">
        <f>VLOOKUP(A395,'Ensino-2.oQuadrimestre-2019-202'!$A$1:$H$645,8,FALSE)</f>
        <v>22234880.52</v>
      </c>
      <c r="V395" s="69">
        <f t="shared" si="71"/>
        <v>0.34199628519070246</v>
      </c>
      <c r="W395" s="70">
        <f t="shared" si="62"/>
        <v>11.834648820738611</v>
      </c>
      <c r="X395" s="71">
        <f t="shared" si="63"/>
        <v>-0.30562512633993266</v>
      </c>
      <c r="Y395" s="71">
        <f t="shared" si="64"/>
        <v>1.0660371611085255</v>
      </c>
      <c r="Z395" s="72">
        <f t="shared" si="64"/>
        <v>-2.1121960175925456</v>
      </c>
      <c r="AA395" s="70">
        <f t="shared" si="65"/>
        <v>-0.30562512633993266</v>
      </c>
      <c r="AB395" s="70">
        <f t="shared" si="66"/>
        <v>3.4076658668444608</v>
      </c>
      <c r="AC395" s="70">
        <f t="shared" si="67"/>
        <v>5.3015672892920316</v>
      </c>
    </row>
    <row r="396" spans="1:29" ht="15.75" thickBot="1" x14ac:dyDescent="0.3">
      <c r="A396" s="61">
        <f>VLOOKUP(B396,cod_ibge!$C$2:$D$646,2,FALSE)</f>
        <v>3534401</v>
      </c>
      <c r="B396" s="62" t="s">
        <v>396</v>
      </c>
      <c r="C396" s="63">
        <f>VLOOKUP(A396,'[1]2019completo'!$C$3:$F$646,3,FALSE)</f>
        <v>698418</v>
      </c>
      <c r="D396" s="64" t="str">
        <f>VLOOKUP(A396,'[1]2019completo'!$C$3:$F$646,4,FALSE)</f>
        <v>Grande</v>
      </c>
      <c r="E396" s="65">
        <f>VLOOKUP(A396,'RCL 2019'!$A$1:$E$645,5,FALSE)</f>
        <v>2425288465.0900002</v>
      </c>
      <c r="F396" s="65">
        <f>VLOOKUP(A396,'RCL 2020'!$A$1:$E$645,5,FALSE)</f>
        <v>2496824769.3899999</v>
      </c>
      <c r="G396" s="66">
        <f>VLOOKUP(A396,'Saude-2.oQuadrimestre-2019-2020'!$A$1:$H$645,3,FALSE)</f>
        <v>1394852453.6800001</v>
      </c>
      <c r="H396" s="66">
        <f>VLOOKUP(A396,'Saude-2.oQuadrimestre-2019-2020'!$A$1:$H$645,4,FALSE)</f>
        <v>168148106.94999999</v>
      </c>
      <c r="I396" s="66">
        <f>VLOOKUP(A396,'Saude-2.oQuadrimestre-2019-2020'!$A$1:$H$645,5,FALSE)</f>
        <v>168148106.94999999</v>
      </c>
      <c r="J396" s="67">
        <f t="shared" si="68"/>
        <v>0.12054902760960814</v>
      </c>
      <c r="K396" s="66">
        <f>VLOOKUP(A396,'Saude-2.oQuadrimestre-2019-2020'!$A$1:$H$645,6,FALSE)</f>
        <v>1286879100.8900001</v>
      </c>
      <c r="L396" s="66">
        <f>VLOOKUP(A396,'Saude-2.oQuadrimestre-2019-2020'!$A$1:$H$645,7,FALSE)</f>
        <v>222560904.56999999</v>
      </c>
      <c r="M396" s="66">
        <f>VLOOKUP(A396,'Saude-2.oQuadrimestre-2019-2020'!$A$1:$H$645,8,FALSE)</f>
        <v>202506705.86000001</v>
      </c>
      <c r="N396" s="67">
        <f t="shared" si="69"/>
        <v>0.15736265024425933</v>
      </c>
      <c r="O396" s="68">
        <f>VLOOKUP(A396,'Ensino-2.oQuadrimestre-2019-202'!$A$1:$H$645,3,FALSE)</f>
        <v>1397779165.75</v>
      </c>
      <c r="P396" s="68">
        <f>VLOOKUP(A396,'Ensino-2.oQuadrimestre-2019-202'!$A$1:$H$645,4,FALSE)</f>
        <v>293759924.22000003</v>
      </c>
      <c r="Q396" s="68">
        <f>VLOOKUP(A396,'Ensino-2.oQuadrimestre-2019-202'!$A$1:$H$645,5,FALSE)</f>
        <v>231565679.63</v>
      </c>
      <c r="R396" s="69">
        <f t="shared" si="70"/>
        <v>0.16566685589833488</v>
      </c>
      <c r="S396" s="68">
        <f>VLOOKUP(A396,'Ensino-2.oQuadrimestre-2019-202'!$A$1:$H$645,6,FALSE)</f>
        <v>1289834164.46</v>
      </c>
      <c r="T396" s="68">
        <f>VLOOKUP(A396,'Ensino-2.oQuadrimestre-2019-202'!$A$1:$H$645,7,FALSE)</f>
        <v>373700839.89999998</v>
      </c>
      <c r="U396" s="68">
        <f>VLOOKUP(A396,'Ensino-2.oQuadrimestre-2019-202'!$A$1:$H$645,8,FALSE)</f>
        <v>251598021.18000001</v>
      </c>
      <c r="V396" s="69">
        <f t="shared" si="71"/>
        <v>0.19506230189315357</v>
      </c>
      <c r="W396" s="70">
        <f t="shared" si="62"/>
        <v>2.9495998240912371</v>
      </c>
      <c r="X396" s="71">
        <f t="shared" si="63"/>
        <v>-7.740844022974394</v>
      </c>
      <c r="Y396" s="71">
        <f t="shared" si="64"/>
        <v>32.360041755438864</v>
      </c>
      <c r="Z396" s="72">
        <f t="shared" si="64"/>
        <v>20.43353299256399</v>
      </c>
      <c r="AA396" s="70">
        <f t="shared" si="65"/>
        <v>-7.7226076861776942</v>
      </c>
      <c r="AB396" s="70">
        <f t="shared" si="66"/>
        <v>27.213009362070544</v>
      </c>
      <c r="AC396" s="70">
        <f t="shared" si="67"/>
        <v>8.6508249331282876</v>
      </c>
    </row>
    <row r="397" spans="1:29" ht="15.75" thickBot="1" x14ac:dyDescent="0.3">
      <c r="A397" s="61">
        <f>VLOOKUP(B397,cod_ibge!$C$2:$D$646,2,FALSE)</f>
        <v>3534500</v>
      </c>
      <c r="B397" s="62" t="s">
        <v>397</v>
      </c>
      <c r="C397" s="63">
        <f>VLOOKUP(A397,'[1]2019completo'!$C$3:$F$646,3,FALSE)</f>
        <v>2603</v>
      </c>
      <c r="D397" s="64" t="str">
        <f>VLOOKUP(A397,'[1]2019completo'!$C$3:$F$646,4,FALSE)</f>
        <v>Muito Pequeno</v>
      </c>
      <c r="E397" s="65">
        <f>VLOOKUP(A397,'RCL 2019'!$A$1:$E$645,5,FALSE)</f>
        <v>15615246.66</v>
      </c>
      <c r="F397" s="65">
        <f>VLOOKUP(A397,'RCL 2020'!$A$1:$E$645,5,FALSE)</f>
        <v>16778823.300000001</v>
      </c>
      <c r="G397" s="66">
        <f>VLOOKUP(A397,'Saude-2.oQuadrimestre-2019-2020'!$A$1:$H$645,3,FALSE)</f>
        <v>8842812.1999999993</v>
      </c>
      <c r="H397" s="66">
        <f>VLOOKUP(A397,'Saude-2.oQuadrimestre-2019-2020'!$A$1:$H$645,4,FALSE)</f>
        <v>2301182.5099999998</v>
      </c>
      <c r="I397" s="66">
        <f>VLOOKUP(A397,'Saude-2.oQuadrimestre-2019-2020'!$A$1:$H$645,5,FALSE)</f>
        <v>2052687.14</v>
      </c>
      <c r="J397" s="67">
        <f t="shared" si="68"/>
        <v>0.23213058171697915</v>
      </c>
      <c r="K397" s="66">
        <f>VLOOKUP(A397,'Saude-2.oQuadrimestre-2019-2020'!$A$1:$H$645,6,FALSE)</f>
        <v>8361496.8499999996</v>
      </c>
      <c r="L397" s="66">
        <f>VLOOKUP(A397,'Saude-2.oQuadrimestre-2019-2020'!$A$1:$H$645,7,FALSE)</f>
        <v>2599613</v>
      </c>
      <c r="M397" s="66">
        <f>VLOOKUP(A397,'Saude-2.oQuadrimestre-2019-2020'!$A$1:$H$645,8,FALSE)</f>
        <v>2276176.69</v>
      </c>
      <c r="N397" s="67">
        <f t="shared" si="69"/>
        <v>0.27222119805020317</v>
      </c>
      <c r="O397" s="68">
        <f>VLOOKUP(A397,'Ensino-2.oQuadrimestre-2019-202'!$A$1:$H$645,3,FALSE)</f>
        <v>9197179.7799999993</v>
      </c>
      <c r="P397" s="68">
        <f>VLOOKUP(A397,'Ensino-2.oQuadrimestre-2019-202'!$A$1:$H$645,4,FALSE)</f>
        <v>2584144.84</v>
      </c>
      <c r="Q397" s="68">
        <f>VLOOKUP(A397,'Ensino-2.oQuadrimestre-2019-202'!$A$1:$H$645,5,FALSE)</f>
        <v>2436799.1800000002</v>
      </c>
      <c r="R397" s="69">
        <f t="shared" si="70"/>
        <v>0.2649506955707242</v>
      </c>
      <c r="S397" s="68">
        <f>VLOOKUP(A397,'Ensino-2.oQuadrimestre-2019-202'!$A$1:$H$645,6,FALSE)</f>
        <v>8719454.6199999992</v>
      </c>
      <c r="T397" s="68">
        <f>VLOOKUP(A397,'Ensino-2.oQuadrimestre-2019-202'!$A$1:$H$645,7,FALSE)</f>
        <v>2583945.91</v>
      </c>
      <c r="U397" s="68">
        <f>VLOOKUP(A397,'Ensino-2.oQuadrimestre-2019-202'!$A$1:$H$645,8,FALSE)</f>
        <v>2400804.8199999998</v>
      </c>
      <c r="V397" s="69">
        <f t="shared" si="71"/>
        <v>0.27533887434808396</v>
      </c>
      <c r="W397" s="70">
        <f t="shared" si="62"/>
        <v>7.4515418509565858</v>
      </c>
      <c r="X397" s="71">
        <f t="shared" si="63"/>
        <v>-5.4430122354062842</v>
      </c>
      <c r="Y397" s="71">
        <f t="shared" si="64"/>
        <v>12.968571102167825</v>
      </c>
      <c r="Z397" s="72">
        <f t="shared" si="64"/>
        <v>10.887657726544731</v>
      </c>
      <c r="AA397" s="70">
        <f t="shared" si="65"/>
        <v>-5.1942570595265689</v>
      </c>
      <c r="AB397" s="70">
        <f t="shared" si="66"/>
        <v>-7.6980979131069912E-3</v>
      </c>
      <c r="AC397" s="70">
        <f t="shared" si="67"/>
        <v>-1.47711638675126</v>
      </c>
    </row>
    <row r="398" spans="1:29" ht="15.75" thickBot="1" x14ac:dyDescent="0.3">
      <c r="A398" s="61">
        <f>VLOOKUP(B398,cod_ibge!$C$2:$D$646,2,FALSE)</f>
        <v>3534609</v>
      </c>
      <c r="B398" s="62" t="s">
        <v>398</v>
      </c>
      <c r="C398" s="63">
        <f>VLOOKUP(A398,'[1]2019completo'!$C$3:$F$646,3,FALSE)</f>
        <v>32879</v>
      </c>
      <c r="D398" s="64" t="str">
        <f>VLOOKUP(A398,'[1]2019completo'!$C$3:$F$646,4,FALSE)</f>
        <v>Médio</v>
      </c>
      <c r="E398" s="65">
        <f>VLOOKUP(A398,'RCL 2019'!$A$1:$E$645,5,FALSE)</f>
        <v>76131612.310000002</v>
      </c>
      <c r="F398" s="65">
        <f>VLOOKUP(A398,'RCL 2020'!$A$1:$E$645,5,FALSE)</f>
        <v>87573745.760000005</v>
      </c>
      <c r="G398" s="66">
        <f>VLOOKUP(A398,'Saude-2.oQuadrimestre-2019-2020'!$A$1:$H$645,3,FALSE)</f>
        <v>38055309.719999999</v>
      </c>
      <c r="H398" s="66">
        <f>VLOOKUP(A398,'Saude-2.oQuadrimestre-2019-2020'!$A$1:$H$645,4,FALSE)</f>
        <v>12378317.51</v>
      </c>
      <c r="I398" s="66">
        <f>VLOOKUP(A398,'Saude-2.oQuadrimestre-2019-2020'!$A$1:$H$645,5,FALSE)</f>
        <v>9350155.3100000005</v>
      </c>
      <c r="J398" s="67">
        <f t="shared" si="68"/>
        <v>0.24569909899027884</v>
      </c>
      <c r="K398" s="66">
        <f>VLOOKUP(A398,'Saude-2.oQuadrimestre-2019-2020'!$A$1:$H$645,6,FALSE)</f>
        <v>36067995.140000001</v>
      </c>
      <c r="L398" s="66">
        <f>VLOOKUP(A398,'Saude-2.oQuadrimestre-2019-2020'!$A$1:$H$645,7,FALSE)</f>
        <v>11734400.68</v>
      </c>
      <c r="M398" s="66">
        <f>VLOOKUP(A398,'Saude-2.oQuadrimestre-2019-2020'!$A$1:$H$645,8,FALSE)</f>
        <v>8633197.1899999995</v>
      </c>
      <c r="N398" s="67">
        <f t="shared" si="69"/>
        <v>0.23935894292127266</v>
      </c>
      <c r="O398" s="68">
        <f>VLOOKUP(A398,'Ensino-2.oQuadrimestre-2019-202'!$A$1:$H$645,3,FALSE)</f>
        <v>39000289.950000003</v>
      </c>
      <c r="P398" s="68">
        <f>VLOOKUP(A398,'Ensino-2.oQuadrimestre-2019-202'!$A$1:$H$645,4,FALSE)</f>
        <v>10384951.18</v>
      </c>
      <c r="Q398" s="68">
        <f>VLOOKUP(A398,'Ensino-2.oQuadrimestre-2019-202'!$A$1:$H$645,5,FALSE)</f>
        <v>9506755.7699999996</v>
      </c>
      <c r="R398" s="69">
        <f t="shared" si="70"/>
        <v>0.24376115619109645</v>
      </c>
      <c r="S398" s="68">
        <f>VLOOKUP(A398,'Ensino-2.oQuadrimestre-2019-202'!$A$1:$H$645,6,FALSE)</f>
        <v>37022549.009999998</v>
      </c>
      <c r="T398" s="68">
        <f>VLOOKUP(A398,'Ensino-2.oQuadrimestre-2019-202'!$A$1:$H$645,7,FALSE)</f>
        <v>9612510.6899999995</v>
      </c>
      <c r="U398" s="68">
        <f>VLOOKUP(A398,'Ensino-2.oQuadrimestre-2019-202'!$A$1:$H$645,8,FALSE)</f>
        <v>8564971.1799999997</v>
      </c>
      <c r="V398" s="69">
        <f t="shared" si="71"/>
        <v>0.23134471853049754</v>
      </c>
      <c r="W398" s="70">
        <f t="shared" si="62"/>
        <v>15.029411702735029</v>
      </c>
      <c r="X398" s="71">
        <f t="shared" si="63"/>
        <v>-5.2221742369779305</v>
      </c>
      <c r="Y398" s="71">
        <f t="shared" si="64"/>
        <v>-5.2019737696969131</v>
      </c>
      <c r="Z398" s="72">
        <f t="shared" si="64"/>
        <v>-7.6678739147061403</v>
      </c>
      <c r="AA398" s="70">
        <f t="shared" si="65"/>
        <v>-5.0710929137592338</v>
      </c>
      <c r="AB398" s="70">
        <f t="shared" si="66"/>
        <v>-7.4380753131282438</v>
      </c>
      <c r="AC398" s="70">
        <f t="shared" si="67"/>
        <v>-9.9064771703922716</v>
      </c>
    </row>
    <row r="399" spans="1:29" ht="15.75" thickBot="1" x14ac:dyDescent="0.3">
      <c r="A399" s="61">
        <f>VLOOKUP(B399,cod_ibge!$C$2:$D$646,2,FALSE)</f>
        <v>3534708</v>
      </c>
      <c r="B399" s="62" t="s">
        <v>399</v>
      </c>
      <c r="C399" s="63">
        <f>VLOOKUP(A399,'[1]2019completo'!$C$3:$F$646,3,FALSE)</f>
        <v>113542</v>
      </c>
      <c r="D399" s="64" t="str">
        <f>VLOOKUP(A399,'[1]2019completo'!$C$3:$F$646,4,FALSE)</f>
        <v>Médio</v>
      </c>
      <c r="E399" s="65">
        <f>VLOOKUP(A399,'RCL 2019'!$A$1:$E$645,5,FALSE)</f>
        <v>356610730.25</v>
      </c>
      <c r="F399" s="65">
        <f>VLOOKUP(A399,'RCL 2020'!$A$1:$E$645,5,FALSE)</f>
        <v>418789016.77999997</v>
      </c>
      <c r="G399" s="66">
        <f>VLOOKUP(A399,'Saude-2.oQuadrimestre-2019-2020'!$A$1:$H$645,3,FALSE)</f>
        <v>142468440.61000001</v>
      </c>
      <c r="H399" s="66">
        <f>VLOOKUP(A399,'Saude-2.oQuadrimestre-2019-2020'!$A$1:$H$645,4,FALSE)</f>
        <v>42699591.25</v>
      </c>
      <c r="I399" s="66">
        <f>VLOOKUP(A399,'Saude-2.oQuadrimestre-2019-2020'!$A$1:$H$645,5,FALSE)</f>
        <v>36954122.560000002</v>
      </c>
      <c r="J399" s="67">
        <f t="shared" si="68"/>
        <v>0.25938462161707798</v>
      </c>
      <c r="K399" s="66">
        <f>VLOOKUP(A399,'Saude-2.oQuadrimestre-2019-2020'!$A$1:$H$645,6,FALSE)</f>
        <v>137336421.49000001</v>
      </c>
      <c r="L399" s="66">
        <f>VLOOKUP(A399,'Saude-2.oQuadrimestre-2019-2020'!$A$1:$H$645,7,FALSE)</f>
        <v>41828963.189999998</v>
      </c>
      <c r="M399" s="66">
        <f>VLOOKUP(A399,'Saude-2.oQuadrimestre-2019-2020'!$A$1:$H$645,8,FALSE)</f>
        <v>36453573.079999998</v>
      </c>
      <c r="N399" s="67">
        <f t="shared" si="69"/>
        <v>0.26543267025968287</v>
      </c>
      <c r="O399" s="68">
        <f>VLOOKUP(A399,'Ensino-2.oQuadrimestre-2019-202'!$A$1:$H$645,3,FALSE)</f>
        <v>144358401.06</v>
      </c>
      <c r="P399" s="68">
        <f>VLOOKUP(A399,'Ensino-2.oQuadrimestre-2019-202'!$A$1:$H$645,4,FALSE)</f>
        <v>36915115.920000002</v>
      </c>
      <c r="Q399" s="68">
        <f>VLOOKUP(A399,'Ensino-2.oQuadrimestre-2019-202'!$A$1:$H$645,5,FALSE)</f>
        <v>35267819.939999998</v>
      </c>
      <c r="R399" s="69">
        <f t="shared" si="70"/>
        <v>0.24430736057641395</v>
      </c>
      <c r="S399" s="68">
        <f>VLOOKUP(A399,'Ensino-2.oQuadrimestre-2019-202'!$A$1:$H$645,6,FALSE)</f>
        <v>139245529.24000001</v>
      </c>
      <c r="T399" s="68">
        <f>VLOOKUP(A399,'Ensino-2.oQuadrimestre-2019-202'!$A$1:$H$645,7,FALSE)</f>
        <v>37332512.649999999</v>
      </c>
      <c r="U399" s="68">
        <f>VLOOKUP(A399,'Ensino-2.oQuadrimestre-2019-202'!$A$1:$H$645,8,FALSE)</f>
        <v>36501969.799999997</v>
      </c>
      <c r="V399" s="69">
        <f t="shared" si="71"/>
        <v>0.26214105400171334</v>
      </c>
      <c r="W399" s="70">
        <f t="shared" si="62"/>
        <v>17.435898938433574</v>
      </c>
      <c r="X399" s="71">
        <f t="shared" si="63"/>
        <v>-3.6022147066581862</v>
      </c>
      <c r="Y399" s="71">
        <f t="shared" si="64"/>
        <v>-2.0389611106640335</v>
      </c>
      <c r="Z399" s="72">
        <f t="shared" si="64"/>
        <v>-1.3545159384782972</v>
      </c>
      <c r="AA399" s="70">
        <f t="shared" si="65"/>
        <v>-3.5417902820043832</v>
      </c>
      <c r="AB399" s="70">
        <f t="shared" si="66"/>
        <v>1.1306932664238445</v>
      </c>
      <c r="AC399" s="70">
        <f t="shared" si="67"/>
        <v>3.4993653197153063</v>
      </c>
    </row>
    <row r="400" spans="1:29" ht="15.75" thickBot="1" x14ac:dyDescent="0.3">
      <c r="A400" s="61">
        <f>VLOOKUP(B400,cod_ibge!$C$2:$D$646,2,FALSE)</f>
        <v>3534807</v>
      </c>
      <c r="B400" s="62" t="s">
        <v>401</v>
      </c>
      <c r="C400" s="63">
        <f>VLOOKUP(A400,'[1]2019completo'!$C$3:$F$646,3,FALSE)</f>
        <v>8562</v>
      </c>
      <c r="D400" s="64" t="str">
        <f>VLOOKUP(A400,'[1]2019completo'!$C$3:$F$646,4,FALSE)</f>
        <v>Pequeno</v>
      </c>
      <c r="E400" s="65">
        <f>VLOOKUP(A400,'RCL 2019'!$A$1:$E$645,5,FALSE)</f>
        <v>24996401.25</v>
      </c>
      <c r="F400" s="65">
        <f>VLOOKUP(A400,'RCL 2020'!$A$1:$E$645,5,FALSE)</f>
        <v>25355859.530000001</v>
      </c>
      <c r="G400" s="66">
        <f>VLOOKUP(A400,'Saude-2.oQuadrimestre-2019-2020'!$A$1:$H$645,3,FALSE)</f>
        <v>11896108.99</v>
      </c>
      <c r="H400" s="66">
        <f>VLOOKUP(A400,'Saude-2.oQuadrimestre-2019-2020'!$A$1:$H$645,4,FALSE)</f>
        <v>2164980.59</v>
      </c>
      <c r="I400" s="66">
        <f>VLOOKUP(A400,'Saude-2.oQuadrimestre-2019-2020'!$A$1:$H$645,5,FALSE)</f>
        <v>1977030.78</v>
      </c>
      <c r="J400" s="67">
        <f t="shared" si="68"/>
        <v>0.1661913808676361</v>
      </c>
      <c r="K400" s="66">
        <f>VLOOKUP(A400,'Saude-2.oQuadrimestre-2019-2020'!$A$1:$H$645,6,FALSE)</f>
        <v>9638347.4900000002</v>
      </c>
      <c r="L400" s="66">
        <f>VLOOKUP(A400,'Saude-2.oQuadrimestre-2019-2020'!$A$1:$H$645,7,FALSE)</f>
        <v>2337638.58</v>
      </c>
      <c r="M400" s="66">
        <f>VLOOKUP(A400,'Saude-2.oQuadrimestre-2019-2020'!$A$1:$H$645,8,FALSE)</f>
        <v>2242658.8199999998</v>
      </c>
      <c r="N400" s="67">
        <f t="shared" si="69"/>
        <v>0.23268084309336307</v>
      </c>
      <c r="O400" s="68">
        <f>VLOOKUP(A400,'Ensino-2.oQuadrimestre-2019-202'!$A$1:$H$645,3,FALSE)</f>
        <v>11896108.99</v>
      </c>
      <c r="P400" s="68">
        <f>VLOOKUP(A400,'Ensino-2.oQuadrimestre-2019-202'!$A$1:$H$645,4,FALSE)</f>
        <v>3335580.44</v>
      </c>
      <c r="Q400" s="68">
        <f>VLOOKUP(A400,'Ensino-2.oQuadrimestre-2019-202'!$A$1:$H$645,5,FALSE)</f>
        <v>3282488.12</v>
      </c>
      <c r="R400" s="69">
        <f t="shared" si="70"/>
        <v>0.27592956005693087</v>
      </c>
      <c r="S400" s="68">
        <f>VLOOKUP(A400,'Ensino-2.oQuadrimestre-2019-202'!$A$1:$H$645,6,FALSE)</f>
        <v>9638347.4900000002</v>
      </c>
      <c r="T400" s="68">
        <f>VLOOKUP(A400,'Ensino-2.oQuadrimestre-2019-202'!$A$1:$H$645,7,FALSE)</f>
        <v>2859320.56</v>
      </c>
      <c r="U400" s="68">
        <f>VLOOKUP(A400,'Ensino-2.oQuadrimestre-2019-202'!$A$1:$H$645,8,FALSE)</f>
        <v>2798881.4</v>
      </c>
      <c r="V400" s="69">
        <f t="shared" si="71"/>
        <v>0.29039017351303237</v>
      </c>
      <c r="W400" s="70">
        <f t="shared" si="62"/>
        <v>1.4380401258761246</v>
      </c>
      <c r="X400" s="71">
        <f t="shared" si="63"/>
        <v>-18.978991381954376</v>
      </c>
      <c r="Y400" s="71">
        <f t="shared" si="64"/>
        <v>7.9750363951300018</v>
      </c>
      <c r="Z400" s="72">
        <f t="shared" si="64"/>
        <v>13.435705841666248</v>
      </c>
      <c r="AA400" s="70">
        <f t="shared" si="65"/>
        <v>-18.978991381954376</v>
      </c>
      <c r="AB400" s="70">
        <f t="shared" si="66"/>
        <v>-14.278171028008543</v>
      </c>
      <c r="AC400" s="70">
        <f t="shared" si="67"/>
        <v>-14.732931310654681</v>
      </c>
    </row>
    <row r="401" spans="1:29" ht="15.75" thickBot="1" x14ac:dyDescent="0.3">
      <c r="A401" s="61">
        <f>VLOOKUP(B401,cod_ibge!$C$2:$D$646,2,FALSE)</f>
        <v>3534757</v>
      </c>
      <c r="B401" s="62" t="s">
        <v>400</v>
      </c>
      <c r="C401" s="63">
        <f>VLOOKUP(A401,'[1]2019completo'!$C$3:$F$646,3,FALSE)</f>
        <v>10361</v>
      </c>
      <c r="D401" s="64" t="str">
        <f>VLOOKUP(A401,'[1]2019completo'!$C$3:$F$646,4,FALSE)</f>
        <v>Pequeno</v>
      </c>
      <c r="E401" s="65">
        <f>VLOOKUP(A401,'RCL 2019'!$A$1:$E$645,5,FALSE)</f>
        <v>68673604.530000001</v>
      </c>
      <c r="F401" s="65">
        <f>VLOOKUP(A401,'RCL 2020'!$A$1:$E$645,5,FALSE)</f>
        <v>64730910.530000001</v>
      </c>
      <c r="G401" s="66">
        <f>VLOOKUP(A401,'Saude-2.oQuadrimestre-2019-2020'!$A$1:$H$645,3,FALSE)</f>
        <v>38066676.579999998</v>
      </c>
      <c r="H401" s="66">
        <f>VLOOKUP(A401,'Saude-2.oQuadrimestre-2019-2020'!$A$1:$H$645,4,FALSE)</f>
        <v>11446842.140000001</v>
      </c>
      <c r="I401" s="66">
        <f>VLOOKUP(A401,'Saude-2.oQuadrimestre-2019-2020'!$A$1:$H$645,5,FALSE)</f>
        <v>10244017.16</v>
      </c>
      <c r="J401" s="67">
        <f t="shared" si="68"/>
        <v>0.26910721082969835</v>
      </c>
      <c r="K401" s="66">
        <f>VLOOKUP(A401,'Saude-2.oQuadrimestre-2019-2020'!$A$1:$H$645,6,FALSE)</f>
        <v>31140693.02</v>
      </c>
      <c r="L401" s="66">
        <f>VLOOKUP(A401,'Saude-2.oQuadrimestre-2019-2020'!$A$1:$H$645,7,FALSE)</f>
        <v>11561113.02</v>
      </c>
      <c r="M401" s="66">
        <f>VLOOKUP(A401,'Saude-2.oQuadrimestre-2019-2020'!$A$1:$H$645,8,FALSE)</f>
        <v>10565520.789999999</v>
      </c>
      <c r="N401" s="67">
        <f t="shared" si="69"/>
        <v>0.33928341874775653</v>
      </c>
      <c r="O401" s="68">
        <f>VLOOKUP(A401,'Ensino-2.oQuadrimestre-2019-202'!$A$1:$H$645,3,FALSE)</f>
        <v>38421044.159999996</v>
      </c>
      <c r="P401" s="68">
        <f>VLOOKUP(A401,'Ensino-2.oQuadrimestre-2019-202'!$A$1:$H$645,4,FALSE)</f>
        <v>9532315.6600000001</v>
      </c>
      <c r="Q401" s="68">
        <f>VLOOKUP(A401,'Ensino-2.oQuadrimestre-2019-202'!$A$1:$H$645,5,FALSE)</f>
        <v>9115219.9100000001</v>
      </c>
      <c r="R401" s="69">
        <f t="shared" si="70"/>
        <v>0.23724550202333702</v>
      </c>
      <c r="S401" s="68">
        <f>VLOOKUP(A401,'Ensino-2.oQuadrimestre-2019-202'!$A$1:$H$645,6,FALSE)</f>
        <v>31617969.960000001</v>
      </c>
      <c r="T401" s="68">
        <f>VLOOKUP(A401,'Ensino-2.oQuadrimestre-2019-202'!$A$1:$H$645,7,FALSE)</f>
        <v>9428886.1400000006</v>
      </c>
      <c r="U401" s="68">
        <f>VLOOKUP(A401,'Ensino-2.oQuadrimestre-2019-202'!$A$1:$H$645,8,FALSE)</f>
        <v>9001855.3800000008</v>
      </c>
      <c r="V401" s="69">
        <f t="shared" si="71"/>
        <v>0.28470693695351973</v>
      </c>
      <c r="W401" s="70">
        <f t="shared" si="62"/>
        <v>-5.7412073051701222</v>
      </c>
      <c r="X401" s="71">
        <f t="shared" si="63"/>
        <v>-18.19434787127928</v>
      </c>
      <c r="Y401" s="70">
        <f t="shared" si="64"/>
        <v>0.99827427164990101</v>
      </c>
      <c r="Z401" s="72">
        <f t="shared" si="64"/>
        <v>3.1384526692846628</v>
      </c>
      <c r="AA401" s="70">
        <f t="shared" si="65"/>
        <v>-17.706635383643867</v>
      </c>
      <c r="AB401" s="70">
        <f t="shared" si="66"/>
        <v>-1.0850408619388874</v>
      </c>
      <c r="AC401" s="70">
        <f t="shared" si="67"/>
        <v>-1.2436839826061787</v>
      </c>
    </row>
    <row r="402" spans="1:29" ht="15.75" thickBot="1" x14ac:dyDescent="0.3">
      <c r="A402" s="61">
        <f>VLOOKUP(B402,cod_ibge!$C$2:$D$646,2,FALSE)</f>
        <v>3534906</v>
      </c>
      <c r="B402" s="62" t="s">
        <v>402</v>
      </c>
      <c r="C402" s="63">
        <f>VLOOKUP(A402,'[1]2019completo'!$C$3:$F$646,3,FALSE)</f>
        <v>14197</v>
      </c>
      <c r="D402" s="64" t="str">
        <f>VLOOKUP(A402,'[1]2019completo'!$C$3:$F$646,4,FALSE)</f>
        <v>Pequeno</v>
      </c>
      <c r="E402" s="65">
        <f>VLOOKUP(A402,'RCL 2019'!$A$1:$E$645,5,FALSE)</f>
        <v>35382608.799999997</v>
      </c>
      <c r="F402" s="65">
        <f>VLOOKUP(A402,'RCL 2020'!$A$1:$E$645,5,FALSE)</f>
        <v>40361832.619999997</v>
      </c>
      <c r="G402" s="66">
        <f>VLOOKUP(A402,'Saude-2.oQuadrimestre-2019-2020'!$A$1:$H$645,3,FALSE)</f>
        <v>18481380.66</v>
      </c>
      <c r="H402" s="66">
        <f>VLOOKUP(A402,'Saude-2.oQuadrimestre-2019-2020'!$A$1:$H$645,4,FALSE)</f>
        <v>5624104.96</v>
      </c>
      <c r="I402" s="66">
        <f>VLOOKUP(A402,'Saude-2.oQuadrimestre-2019-2020'!$A$1:$H$645,5,FALSE)</f>
        <v>4509769.21</v>
      </c>
      <c r="J402" s="67">
        <f t="shared" si="68"/>
        <v>0.24401689965515813</v>
      </c>
      <c r="K402" s="66">
        <f>VLOOKUP(A402,'Saude-2.oQuadrimestre-2019-2020'!$A$1:$H$645,6,FALSE)</f>
        <v>16739613.75</v>
      </c>
      <c r="L402" s="66">
        <f>VLOOKUP(A402,'Saude-2.oQuadrimestre-2019-2020'!$A$1:$H$645,7,FALSE)</f>
        <v>5247231.9800000004</v>
      </c>
      <c r="M402" s="66">
        <f>VLOOKUP(A402,'Saude-2.oQuadrimestre-2019-2020'!$A$1:$H$645,8,FALSE)</f>
        <v>4096061.5</v>
      </c>
      <c r="N402" s="67">
        <f t="shared" si="69"/>
        <v>0.24469271281722377</v>
      </c>
      <c r="O402" s="68">
        <f>VLOOKUP(A402,'Ensino-2.oQuadrimestre-2019-202'!$A$1:$H$645,3,FALSE)</f>
        <v>19071993.309999999</v>
      </c>
      <c r="P402" s="68">
        <f>VLOOKUP(A402,'Ensino-2.oQuadrimestre-2019-202'!$A$1:$H$645,4,FALSE)</f>
        <v>5660018.4100000001</v>
      </c>
      <c r="Q402" s="68">
        <f>VLOOKUP(A402,'Ensino-2.oQuadrimestre-2019-202'!$A$1:$H$645,5,FALSE)</f>
        <v>5564197.2199999997</v>
      </c>
      <c r="R402" s="69">
        <f t="shared" si="70"/>
        <v>0.29174702033282124</v>
      </c>
      <c r="S402" s="68">
        <f>VLOOKUP(A402,'Ensino-2.oQuadrimestre-2019-202'!$A$1:$H$645,6,FALSE)</f>
        <v>17336209.920000002</v>
      </c>
      <c r="T402" s="68">
        <f>VLOOKUP(A402,'Ensino-2.oQuadrimestre-2019-202'!$A$1:$H$645,7,FALSE)</f>
        <v>5738385.9800000004</v>
      </c>
      <c r="U402" s="68">
        <f>VLOOKUP(A402,'Ensino-2.oQuadrimestre-2019-202'!$A$1:$H$645,8,FALSE)</f>
        <v>5581504.1600000001</v>
      </c>
      <c r="V402" s="69">
        <f t="shared" si="71"/>
        <v>0.32195642448704265</v>
      </c>
      <c r="W402" s="70">
        <f t="shared" si="62"/>
        <v>14.072517513180093</v>
      </c>
      <c r="X402" s="71">
        <f t="shared" si="63"/>
        <v>-9.4244415070664971</v>
      </c>
      <c r="Y402" s="71">
        <f t="shared" si="64"/>
        <v>-6.7010303449244217</v>
      </c>
      <c r="Z402" s="72">
        <f t="shared" si="64"/>
        <v>-9.1735893952763945</v>
      </c>
      <c r="AA402" s="70">
        <f t="shared" si="65"/>
        <v>-9.1012164370353226</v>
      </c>
      <c r="AB402" s="70">
        <f t="shared" si="66"/>
        <v>1.3845815388434453</v>
      </c>
      <c r="AC402" s="70">
        <f t="shared" si="67"/>
        <v>0.31104109570006239</v>
      </c>
    </row>
    <row r="403" spans="1:29" ht="15.75" thickBot="1" x14ac:dyDescent="0.3">
      <c r="A403" s="61">
        <f>VLOOKUP(B403,cod_ibge!$C$2:$D$646,2,FALSE)</f>
        <v>3535002</v>
      </c>
      <c r="B403" s="62" t="s">
        <v>403</v>
      </c>
      <c r="C403" s="63">
        <f>VLOOKUP(A403,'[1]2019completo'!$C$3:$F$646,3,FALSE)</f>
        <v>12957</v>
      </c>
      <c r="D403" s="64" t="str">
        <f>VLOOKUP(A403,'[1]2019completo'!$C$3:$F$646,4,FALSE)</f>
        <v>Pequeno</v>
      </c>
      <c r="E403" s="65">
        <f>VLOOKUP(A403,'RCL 2019'!$A$1:$E$645,5,FALSE)</f>
        <v>44118865.649999999</v>
      </c>
      <c r="F403" s="65">
        <f>VLOOKUP(A403,'RCL 2020'!$A$1:$E$645,5,FALSE)</f>
        <v>47442342.649999999</v>
      </c>
      <c r="G403" s="66">
        <f>VLOOKUP(A403,'Saude-2.oQuadrimestre-2019-2020'!$A$1:$H$645,3,FALSE)</f>
        <v>23372258.870000001</v>
      </c>
      <c r="H403" s="66">
        <f>VLOOKUP(A403,'Saude-2.oQuadrimestre-2019-2020'!$A$1:$H$645,4,FALSE)</f>
        <v>8161225.3899999997</v>
      </c>
      <c r="I403" s="66">
        <f>VLOOKUP(A403,'Saude-2.oQuadrimestre-2019-2020'!$A$1:$H$645,5,FALSE)</f>
        <v>6704717.2800000003</v>
      </c>
      <c r="J403" s="67">
        <f t="shared" si="68"/>
        <v>0.28686646495285889</v>
      </c>
      <c r="K403" s="66">
        <f>VLOOKUP(A403,'Saude-2.oQuadrimestre-2019-2020'!$A$1:$H$645,6,FALSE)</f>
        <v>22184255.27</v>
      </c>
      <c r="L403" s="66">
        <f>VLOOKUP(A403,'Saude-2.oQuadrimestre-2019-2020'!$A$1:$H$645,7,FALSE)</f>
        <v>6822078.6100000003</v>
      </c>
      <c r="M403" s="66">
        <f>VLOOKUP(A403,'Saude-2.oQuadrimestre-2019-2020'!$A$1:$H$645,8,FALSE)</f>
        <v>6153333.8600000003</v>
      </c>
      <c r="N403" s="67">
        <f t="shared" si="69"/>
        <v>0.27737392060761301</v>
      </c>
      <c r="O403" s="68">
        <f>VLOOKUP(A403,'Ensino-2.oQuadrimestre-2019-202'!$A$1:$H$645,3,FALSE)</f>
        <v>23844748.98</v>
      </c>
      <c r="P403" s="68">
        <f>VLOOKUP(A403,'Ensino-2.oQuadrimestre-2019-202'!$A$1:$H$645,4,FALSE)</f>
        <v>6532428.9900000002</v>
      </c>
      <c r="Q403" s="68">
        <f>VLOOKUP(A403,'Ensino-2.oQuadrimestre-2019-202'!$A$1:$H$645,5,FALSE)</f>
        <v>6198339.5700000003</v>
      </c>
      <c r="R403" s="69">
        <f t="shared" si="70"/>
        <v>0.25994568343742741</v>
      </c>
      <c r="S403" s="68">
        <f>VLOOKUP(A403,'Ensino-2.oQuadrimestre-2019-202'!$A$1:$H$645,6,FALSE)</f>
        <v>22661532.210000001</v>
      </c>
      <c r="T403" s="68">
        <f>VLOOKUP(A403,'Ensino-2.oQuadrimestre-2019-202'!$A$1:$H$645,7,FALSE)</f>
        <v>6525545.6299999999</v>
      </c>
      <c r="U403" s="68">
        <f>VLOOKUP(A403,'Ensino-2.oQuadrimestre-2019-202'!$A$1:$H$645,8,FALSE)</f>
        <v>6057775.1500000004</v>
      </c>
      <c r="V403" s="69">
        <f t="shared" si="71"/>
        <v>0.26731533833916343</v>
      </c>
      <c r="W403" s="70">
        <f t="shared" si="62"/>
        <v>7.533006461148668</v>
      </c>
      <c r="X403" s="71">
        <f t="shared" si="63"/>
        <v>-5.0829644092505362</v>
      </c>
      <c r="Y403" s="71">
        <f t="shared" si="64"/>
        <v>-16.4086484076382</v>
      </c>
      <c r="Z403" s="72">
        <f t="shared" si="64"/>
        <v>-8.2238131299698871</v>
      </c>
      <c r="AA403" s="70">
        <f t="shared" si="65"/>
        <v>-4.9621691173701734</v>
      </c>
      <c r="AB403" s="70">
        <f t="shared" si="66"/>
        <v>-0.10537213662081207</v>
      </c>
      <c r="AC403" s="70">
        <f t="shared" si="67"/>
        <v>-2.2677754003722632</v>
      </c>
    </row>
    <row r="404" spans="1:29" ht="15.75" thickBot="1" x14ac:dyDescent="0.3">
      <c r="A404" s="61">
        <f>VLOOKUP(B404,cod_ibge!$C$2:$D$646,2,FALSE)</f>
        <v>3535101</v>
      </c>
      <c r="B404" s="62" t="s">
        <v>404</v>
      </c>
      <c r="C404" s="63">
        <f>VLOOKUP(A404,'[1]2019completo'!$C$3:$F$646,3,FALSE)</f>
        <v>13275</v>
      </c>
      <c r="D404" s="64" t="str">
        <f>VLOOKUP(A404,'[1]2019completo'!$C$3:$F$646,4,FALSE)</f>
        <v>Pequeno</v>
      </c>
      <c r="E404" s="65">
        <f>VLOOKUP(A404,'RCL 2019'!$A$1:$E$645,5,FALSE)</f>
        <v>24625175.690000001</v>
      </c>
      <c r="F404" s="65">
        <f>VLOOKUP(A404,'RCL 2020'!$A$1:$E$645,5,FALSE)</f>
        <v>28740682.140000001</v>
      </c>
      <c r="G404" s="66">
        <f>VLOOKUP(A404,'Saude-2.oQuadrimestre-2019-2020'!$A$1:$H$645,3,FALSE)</f>
        <v>11881666.35</v>
      </c>
      <c r="H404" s="66">
        <f>VLOOKUP(A404,'Saude-2.oQuadrimestre-2019-2020'!$A$1:$H$645,4,FALSE)</f>
        <v>3360913.76</v>
      </c>
      <c r="I404" s="66">
        <f>VLOOKUP(A404,'Saude-2.oQuadrimestre-2019-2020'!$A$1:$H$645,5,FALSE)</f>
        <v>2926020.07</v>
      </c>
      <c r="J404" s="67">
        <f t="shared" si="68"/>
        <v>0.24626344351101898</v>
      </c>
      <c r="K404" s="66">
        <f>VLOOKUP(A404,'Saude-2.oQuadrimestre-2019-2020'!$A$1:$H$645,6,FALSE)</f>
        <v>11400681.43</v>
      </c>
      <c r="L404" s="66">
        <f>VLOOKUP(A404,'Saude-2.oQuadrimestre-2019-2020'!$A$1:$H$645,7,FALSE)</f>
        <v>2722636.52</v>
      </c>
      <c r="M404" s="66">
        <f>VLOOKUP(A404,'Saude-2.oQuadrimestre-2019-2020'!$A$1:$H$645,8,FALSE)</f>
        <v>2574758.71</v>
      </c>
      <c r="N404" s="67">
        <f t="shared" si="69"/>
        <v>0.2258425275549516</v>
      </c>
      <c r="O404" s="68">
        <f>VLOOKUP(A404,'Ensino-2.oQuadrimestre-2019-202'!$A$1:$H$645,3,FALSE)</f>
        <v>12354156.460000001</v>
      </c>
      <c r="P404" s="68">
        <f>VLOOKUP(A404,'Ensino-2.oQuadrimestre-2019-202'!$A$1:$H$645,4,FALSE)</f>
        <v>3635390.72</v>
      </c>
      <c r="Q404" s="68">
        <f>VLOOKUP(A404,'Ensino-2.oQuadrimestre-2019-202'!$A$1:$H$645,5,FALSE)</f>
        <v>3613466.62</v>
      </c>
      <c r="R404" s="69">
        <f t="shared" si="70"/>
        <v>0.29248995119169796</v>
      </c>
      <c r="S404" s="68">
        <f>VLOOKUP(A404,'Ensino-2.oQuadrimestre-2019-202'!$A$1:$H$645,6,FALSE)</f>
        <v>11877958.369999999</v>
      </c>
      <c r="T404" s="68">
        <f>VLOOKUP(A404,'Ensino-2.oQuadrimestre-2019-202'!$A$1:$H$645,7,FALSE)</f>
        <v>3394022.77</v>
      </c>
      <c r="U404" s="68">
        <f>VLOOKUP(A404,'Ensino-2.oQuadrimestre-2019-202'!$A$1:$H$645,8,FALSE)</f>
        <v>3341864.67</v>
      </c>
      <c r="V404" s="69">
        <f t="shared" si="71"/>
        <v>0.28135009114365167</v>
      </c>
      <c r="W404" s="70">
        <f t="shared" si="62"/>
        <v>16.712597310204202</v>
      </c>
      <c r="X404" s="71">
        <f t="shared" si="63"/>
        <v>-4.0481268016754228</v>
      </c>
      <c r="Y404" s="71">
        <f t="shared" si="64"/>
        <v>-18.991181731482445</v>
      </c>
      <c r="Z404" s="72">
        <f t="shared" si="64"/>
        <v>-12.00474882593679</v>
      </c>
      <c r="AA404" s="70">
        <f t="shared" si="65"/>
        <v>-3.8545577072932886</v>
      </c>
      <c r="AB404" s="70">
        <f t="shared" si="66"/>
        <v>-6.6393950084132953</v>
      </c>
      <c r="AC404" s="70">
        <f t="shared" si="67"/>
        <v>-7.516381872651702</v>
      </c>
    </row>
    <row r="405" spans="1:29" ht="15.75" thickBot="1" x14ac:dyDescent="0.3">
      <c r="A405" s="61">
        <f>VLOOKUP(B405,cod_ibge!$C$2:$D$646,2,FALSE)</f>
        <v>3535200</v>
      </c>
      <c r="B405" s="62" t="s">
        <v>405</v>
      </c>
      <c r="C405" s="63">
        <f>VLOOKUP(A405,'[1]2019completo'!$C$3:$F$646,3,FALSE)</f>
        <v>9283</v>
      </c>
      <c r="D405" s="64" t="str">
        <f>VLOOKUP(A405,'[1]2019completo'!$C$3:$F$646,4,FALSE)</f>
        <v>Pequeno</v>
      </c>
      <c r="E405" s="65">
        <f>VLOOKUP(A405,'RCL 2019'!$A$1:$E$645,5,FALSE)</f>
        <v>23129290.030000001</v>
      </c>
      <c r="F405" s="65">
        <f>VLOOKUP(A405,'RCL 2020'!$A$1:$E$645,5,FALSE)</f>
        <v>28136960.48</v>
      </c>
      <c r="G405" s="66">
        <f>VLOOKUP(A405,'Saude-2.oQuadrimestre-2019-2020'!$A$1:$H$645,3,FALSE)</f>
        <v>13259605.91</v>
      </c>
      <c r="H405" s="66">
        <f>VLOOKUP(A405,'Saude-2.oQuadrimestre-2019-2020'!$A$1:$H$645,4,FALSE)</f>
        <v>4285679.72</v>
      </c>
      <c r="I405" s="66">
        <f>VLOOKUP(A405,'Saude-2.oQuadrimestre-2019-2020'!$A$1:$H$645,5,FALSE)</f>
        <v>3789690.06</v>
      </c>
      <c r="J405" s="67">
        <f t="shared" si="68"/>
        <v>0.28580714130741464</v>
      </c>
      <c r="K405" s="66">
        <f>VLOOKUP(A405,'Saude-2.oQuadrimestre-2019-2020'!$A$1:$H$645,6,FALSE)</f>
        <v>13143254.84</v>
      </c>
      <c r="L405" s="66">
        <f>VLOOKUP(A405,'Saude-2.oQuadrimestre-2019-2020'!$A$1:$H$645,7,FALSE)</f>
        <v>4931903.68</v>
      </c>
      <c r="M405" s="66">
        <f>VLOOKUP(A405,'Saude-2.oQuadrimestre-2019-2020'!$A$1:$H$645,8,FALSE)</f>
        <v>4261371.3099999996</v>
      </c>
      <c r="N405" s="67">
        <f t="shared" si="69"/>
        <v>0.32422496268055317</v>
      </c>
      <c r="O405" s="68">
        <f>VLOOKUP(A405,'Ensino-2.oQuadrimestre-2019-202'!$A$1:$H$645,3,FALSE)</f>
        <v>13613973.49</v>
      </c>
      <c r="P405" s="68">
        <f>VLOOKUP(A405,'Ensino-2.oQuadrimestre-2019-202'!$A$1:$H$645,4,FALSE)</f>
        <v>3836398.56</v>
      </c>
      <c r="Q405" s="68">
        <f>VLOOKUP(A405,'Ensino-2.oQuadrimestre-2019-202'!$A$1:$H$645,5,FALSE)</f>
        <v>3652316.33</v>
      </c>
      <c r="R405" s="69">
        <f t="shared" si="70"/>
        <v>0.26827702673894366</v>
      </c>
      <c r="S405" s="68">
        <f>VLOOKUP(A405,'Ensino-2.oQuadrimestre-2019-202'!$A$1:$H$645,6,FALSE)</f>
        <v>13501212.539999999</v>
      </c>
      <c r="T405" s="68">
        <f>VLOOKUP(A405,'Ensino-2.oQuadrimestre-2019-202'!$A$1:$H$645,7,FALSE)</f>
        <v>3525625.98</v>
      </c>
      <c r="U405" s="68">
        <f>VLOOKUP(A405,'Ensino-2.oQuadrimestre-2019-202'!$A$1:$H$645,8,FALSE)</f>
        <v>3344954.88</v>
      </c>
      <c r="V405" s="69">
        <f t="shared" si="71"/>
        <v>0.24775218300503846</v>
      </c>
      <c r="W405" s="70">
        <f t="shared" si="62"/>
        <v>21.650774595782089</v>
      </c>
      <c r="X405" s="71">
        <f t="shared" si="63"/>
        <v>-0.87748512881707741</v>
      </c>
      <c r="Y405" s="71">
        <f t="shared" si="64"/>
        <v>15.078680681252587</v>
      </c>
      <c r="Z405" s="72">
        <f t="shared" si="64"/>
        <v>12.446433416246169</v>
      </c>
      <c r="AA405" s="70">
        <f t="shared" si="65"/>
        <v>-0.82827361227659557</v>
      </c>
      <c r="AB405" s="70">
        <f t="shared" si="66"/>
        <v>-8.1006333189740349</v>
      </c>
      <c r="AC405" s="70">
        <f t="shared" si="67"/>
        <v>-8.4155210619448226</v>
      </c>
    </row>
    <row r="406" spans="1:29" ht="15.75" thickBot="1" x14ac:dyDescent="0.3">
      <c r="A406" s="61">
        <f>VLOOKUP(B406,cod_ibge!$C$2:$D$646,2,FALSE)</f>
        <v>3535309</v>
      </c>
      <c r="B406" s="62" t="s">
        <v>406</v>
      </c>
      <c r="C406" s="63">
        <f>VLOOKUP(A406,'[1]2019completo'!$C$3:$F$646,3,FALSE)</f>
        <v>22221</v>
      </c>
      <c r="D406" s="64" t="str">
        <f>VLOOKUP(A406,'[1]2019completo'!$C$3:$F$646,4,FALSE)</f>
        <v>Médio</v>
      </c>
      <c r="E406" s="65">
        <f>VLOOKUP(A406,'RCL 2019'!$A$1:$E$645,5,FALSE)</f>
        <v>79629816.900000006</v>
      </c>
      <c r="F406" s="65">
        <f>VLOOKUP(A406,'RCL 2020'!$A$1:$E$645,5,FALSE)</f>
        <v>87688381.060000002</v>
      </c>
      <c r="G406" s="66">
        <f>VLOOKUP(A406,'Saude-2.oQuadrimestre-2019-2020'!$A$1:$H$645,3,FALSE)</f>
        <v>36346712.579999998</v>
      </c>
      <c r="H406" s="66">
        <f>VLOOKUP(A406,'Saude-2.oQuadrimestre-2019-2020'!$A$1:$H$645,4,FALSE)</f>
        <v>12809664.91</v>
      </c>
      <c r="I406" s="66">
        <f>VLOOKUP(A406,'Saude-2.oQuadrimestre-2019-2020'!$A$1:$H$645,5,FALSE)</f>
        <v>10756969.25</v>
      </c>
      <c r="J406" s="67">
        <f t="shared" si="68"/>
        <v>0.29595439274800023</v>
      </c>
      <c r="K406" s="66">
        <f>VLOOKUP(A406,'Saude-2.oQuadrimestre-2019-2020'!$A$1:$H$645,6,FALSE)</f>
        <v>35581221.920000002</v>
      </c>
      <c r="L406" s="66">
        <f>VLOOKUP(A406,'Saude-2.oQuadrimestre-2019-2020'!$A$1:$H$645,7,FALSE)</f>
        <v>13796331.1</v>
      </c>
      <c r="M406" s="66">
        <f>VLOOKUP(A406,'Saude-2.oQuadrimestre-2019-2020'!$A$1:$H$645,8,FALSE)</f>
        <v>12420241.890000001</v>
      </c>
      <c r="N406" s="67">
        <f t="shared" si="69"/>
        <v>0.34906732314942374</v>
      </c>
      <c r="O406" s="68">
        <f>VLOOKUP(A406,'Ensino-2.oQuadrimestre-2019-202'!$A$1:$H$645,3,FALSE)</f>
        <v>37055447.75</v>
      </c>
      <c r="P406" s="68">
        <f>VLOOKUP(A406,'Ensino-2.oQuadrimestre-2019-202'!$A$1:$H$645,4,FALSE)</f>
        <v>9429228.8800000008</v>
      </c>
      <c r="Q406" s="68">
        <f>VLOOKUP(A406,'Ensino-2.oQuadrimestre-2019-202'!$A$1:$H$645,5,FALSE)</f>
        <v>9188798.7100000009</v>
      </c>
      <c r="R406" s="69">
        <f t="shared" si="70"/>
        <v>0.24797429981128755</v>
      </c>
      <c r="S406" s="68">
        <f>VLOOKUP(A406,'Ensino-2.oQuadrimestre-2019-202'!$A$1:$H$645,6,FALSE)</f>
        <v>36297137.32</v>
      </c>
      <c r="T406" s="68">
        <f>VLOOKUP(A406,'Ensino-2.oQuadrimestre-2019-202'!$A$1:$H$645,7,FALSE)</f>
        <v>10098959.84</v>
      </c>
      <c r="U406" s="68">
        <f>VLOOKUP(A406,'Ensino-2.oQuadrimestre-2019-202'!$A$1:$H$645,8,FALSE)</f>
        <v>9841991.2899999991</v>
      </c>
      <c r="V406" s="69">
        <f t="shared" si="71"/>
        <v>0.27115062004013707</v>
      </c>
      <c r="W406" s="70">
        <f t="shared" si="62"/>
        <v>10.120033517243961</v>
      </c>
      <c r="X406" s="71">
        <f t="shared" si="63"/>
        <v>-2.1060794929256197</v>
      </c>
      <c r="Y406" s="71">
        <f t="shared" si="64"/>
        <v>7.7025136639581273</v>
      </c>
      <c r="Z406" s="72">
        <f t="shared" si="64"/>
        <v>15.462279396215624</v>
      </c>
      <c r="AA406" s="70">
        <f t="shared" si="65"/>
        <v>-2.0464209071660715</v>
      </c>
      <c r="AB406" s="70">
        <f t="shared" si="66"/>
        <v>7.1027118815679762</v>
      </c>
      <c r="AC406" s="70">
        <f t="shared" si="67"/>
        <v>7.1085742610635352</v>
      </c>
    </row>
    <row r="407" spans="1:29" ht="15.75" thickBot="1" x14ac:dyDescent="0.3">
      <c r="A407" s="61">
        <f>VLOOKUP(B407,cod_ibge!$C$2:$D$646,2,FALSE)</f>
        <v>3535408</v>
      </c>
      <c r="B407" s="62" t="s">
        <v>407</v>
      </c>
      <c r="C407" s="63">
        <f>VLOOKUP(A407,'[1]2019completo'!$C$3:$F$646,3,FALSE)</f>
        <v>15777</v>
      </c>
      <c r="D407" s="64" t="str">
        <f>VLOOKUP(A407,'[1]2019completo'!$C$3:$F$646,4,FALSE)</f>
        <v>Pequeno</v>
      </c>
      <c r="E407" s="65">
        <f>VLOOKUP(A407,'RCL 2019'!$A$1:$E$645,5,FALSE)</f>
        <v>44771015.810000002</v>
      </c>
      <c r="F407" s="65">
        <f>VLOOKUP(A407,'RCL 2020'!$A$1:$E$645,5,FALSE)</f>
        <v>48204508.609999999</v>
      </c>
      <c r="G407" s="66">
        <f>VLOOKUP(A407,'Saude-2.oQuadrimestre-2019-2020'!$A$1:$H$645,3,FALSE)</f>
        <v>20200223.920000002</v>
      </c>
      <c r="H407" s="66">
        <f>VLOOKUP(A407,'Saude-2.oQuadrimestre-2019-2020'!$A$1:$H$645,4,FALSE)</f>
        <v>6544922.5099999998</v>
      </c>
      <c r="I407" s="66">
        <f>VLOOKUP(A407,'Saude-2.oQuadrimestre-2019-2020'!$A$1:$H$645,5,FALSE)</f>
        <v>5513430.4000000004</v>
      </c>
      <c r="J407" s="67">
        <f t="shared" si="68"/>
        <v>0.27293907343973639</v>
      </c>
      <c r="K407" s="66">
        <f>VLOOKUP(A407,'Saude-2.oQuadrimestre-2019-2020'!$A$1:$H$645,6,FALSE)</f>
        <v>18145438.879999999</v>
      </c>
      <c r="L407" s="66">
        <f>VLOOKUP(A407,'Saude-2.oQuadrimestre-2019-2020'!$A$1:$H$645,7,FALSE)</f>
        <v>8671717.1600000001</v>
      </c>
      <c r="M407" s="66">
        <f>VLOOKUP(A407,'Saude-2.oQuadrimestre-2019-2020'!$A$1:$H$645,8,FALSE)</f>
        <v>6927723.3200000003</v>
      </c>
      <c r="N407" s="67">
        <f t="shared" si="69"/>
        <v>0.38178868892698842</v>
      </c>
      <c r="O407" s="68">
        <f>VLOOKUP(A407,'Ensino-2.oQuadrimestre-2019-202'!$A$1:$H$645,3,FALSE)</f>
        <v>20790840.190000001</v>
      </c>
      <c r="P407" s="68">
        <f>VLOOKUP(A407,'Ensino-2.oQuadrimestre-2019-202'!$A$1:$H$645,4,FALSE)</f>
        <v>5483128.1500000004</v>
      </c>
      <c r="Q407" s="68">
        <f>VLOOKUP(A407,'Ensino-2.oQuadrimestre-2019-202'!$A$1:$H$645,5,FALSE)</f>
        <v>5140958.22</v>
      </c>
      <c r="R407" s="69">
        <f t="shared" si="70"/>
        <v>0.24727034468153447</v>
      </c>
      <c r="S407" s="68">
        <f>VLOOKUP(A407,'Ensino-2.oQuadrimestre-2019-202'!$A$1:$H$645,6,FALSE)</f>
        <v>18742035.050000001</v>
      </c>
      <c r="T407" s="68">
        <f>VLOOKUP(A407,'Ensino-2.oQuadrimestre-2019-202'!$A$1:$H$645,7,FALSE)</f>
        <v>5147632.16</v>
      </c>
      <c r="U407" s="68">
        <f>VLOOKUP(A407,'Ensino-2.oQuadrimestre-2019-202'!$A$1:$H$645,8,FALSE)</f>
        <v>4675339.6100000003</v>
      </c>
      <c r="V407" s="69">
        <f t="shared" si="71"/>
        <v>0.24945741471121621</v>
      </c>
      <c r="W407" s="70">
        <f t="shared" si="62"/>
        <v>7.6690080354019932</v>
      </c>
      <c r="X407" s="71">
        <f t="shared" si="63"/>
        <v>-10.172090409183951</v>
      </c>
      <c r="Y407" s="71">
        <f t="shared" si="64"/>
        <v>32.495337366492372</v>
      </c>
      <c r="Z407" s="72">
        <f t="shared" si="64"/>
        <v>25.651777884055633</v>
      </c>
      <c r="AA407" s="70">
        <f t="shared" si="65"/>
        <v>-9.8543643319688297</v>
      </c>
      <c r="AB407" s="70">
        <f t="shared" si="66"/>
        <v>-6.1186968610244907</v>
      </c>
      <c r="AC407" s="70">
        <f t="shared" si="67"/>
        <v>-9.057039370376355</v>
      </c>
    </row>
    <row r="408" spans="1:29" ht="15.75" thickBot="1" x14ac:dyDescent="0.3">
      <c r="A408" s="61">
        <f>VLOOKUP(B408,cod_ibge!$C$2:$D$646,2,FALSE)</f>
        <v>3535507</v>
      </c>
      <c r="B408" s="62" t="s">
        <v>408</v>
      </c>
      <c r="C408" s="63">
        <f>VLOOKUP(A408,'[1]2019completo'!$C$3:$F$646,3,FALSE)</f>
        <v>45703</v>
      </c>
      <c r="D408" s="64" t="str">
        <f>VLOOKUP(A408,'[1]2019completo'!$C$3:$F$646,4,FALSE)</f>
        <v>Médio</v>
      </c>
      <c r="E408" s="65">
        <f>VLOOKUP(A408,'RCL 2019'!$A$1:$E$645,5,FALSE)</f>
        <v>130360431.09</v>
      </c>
      <c r="F408" s="65">
        <f>VLOOKUP(A408,'RCL 2020'!$A$1:$E$645,5,FALSE)</f>
        <v>151778970.5</v>
      </c>
      <c r="G408" s="66">
        <f>VLOOKUP(A408,'Saude-2.oQuadrimestre-2019-2020'!$A$1:$H$645,3,FALSE)</f>
        <v>61046338.740000002</v>
      </c>
      <c r="H408" s="66">
        <f>VLOOKUP(A408,'Saude-2.oQuadrimestre-2019-2020'!$A$1:$H$645,4,FALSE)</f>
        <v>13543604.859999999</v>
      </c>
      <c r="I408" s="66">
        <f>VLOOKUP(A408,'Saude-2.oQuadrimestre-2019-2020'!$A$1:$H$645,5,FALSE)</f>
        <v>12668448.960000001</v>
      </c>
      <c r="J408" s="67">
        <f t="shared" si="68"/>
        <v>0.20752184687038613</v>
      </c>
      <c r="K408" s="66">
        <f>VLOOKUP(A408,'Saude-2.oQuadrimestre-2019-2020'!$A$1:$H$645,6,FALSE)</f>
        <v>56367903.57</v>
      </c>
      <c r="L408" s="66">
        <f>VLOOKUP(A408,'Saude-2.oQuadrimestre-2019-2020'!$A$1:$H$645,7,FALSE)</f>
        <v>13903523.560000001</v>
      </c>
      <c r="M408" s="66">
        <f>VLOOKUP(A408,'Saude-2.oQuadrimestre-2019-2020'!$A$1:$H$645,8,FALSE)</f>
        <v>11897132.630000001</v>
      </c>
      <c r="N408" s="67">
        <f t="shared" si="69"/>
        <v>0.2110621803634341</v>
      </c>
      <c r="O408" s="68">
        <f>VLOOKUP(A408,'Ensino-2.oQuadrimestre-2019-202'!$A$1:$H$645,3,FALSE)</f>
        <v>62227564.020000003</v>
      </c>
      <c r="P408" s="68">
        <f>VLOOKUP(A408,'Ensino-2.oQuadrimestre-2019-202'!$A$1:$H$645,4,FALSE)</f>
        <v>18147882.780000001</v>
      </c>
      <c r="Q408" s="68">
        <f>VLOOKUP(A408,'Ensino-2.oQuadrimestre-2019-202'!$A$1:$H$645,5,FALSE)</f>
        <v>16900836.809999999</v>
      </c>
      <c r="R408" s="69">
        <f t="shared" si="70"/>
        <v>0.27159727487593843</v>
      </c>
      <c r="S408" s="68">
        <f>VLOOKUP(A408,'Ensino-2.oQuadrimestre-2019-202'!$A$1:$H$645,6,FALSE)</f>
        <v>57561095.909999996</v>
      </c>
      <c r="T408" s="68">
        <f>VLOOKUP(A408,'Ensino-2.oQuadrimestre-2019-202'!$A$1:$H$645,7,FALSE)</f>
        <v>19326220.989999998</v>
      </c>
      <c r="U408" s="68">
        <f>VLOOKUP(A408,'Ensino-2.oQuadrimestre-2019-202'!$A$1:$H$645,8,FALSE)</f>
        <v>18115993.48</v>
      </c>
      <c r="V408" s="69">
        <f t="shared" si="71"/>
        <v>0.31472634760681717</v>
      </c>
      <c r="W408" s="70">
        <f t="shared" si="62"/>
        <v>16.430245919647788</v>
      </c>
      <c r="X408" s="71">
        <f t="shared" si="63"/>
        <v>-7.663744077963031</v>
      </c>
      <c r="Y408" s="71">
        <f t="shared" si="64"/>
        <v>2.6574808089904738</v>
      </c>
      <c r="Z408" s="72">
        <f t="shared" si="64"/>
        <v>-6.0884827529825722</v>
      </c>
      <c r="AA408" s="70">
        <f t="shared" si="65"/>
        <v>-7.4990370963263153</v>
      </c>
      <c r="AB408" s="70">
        <f t="shared" si="66"/>
        <v>6.4929789567441594</v>
      </c>
      <c r="AC408" s="70">
        <f t="shared" si="67"/>
        <v>7.1899201421849703</v>
      </c>
    </row>
    <row r="409" spans="1:29" ht="15.75" thickBot="1" x14ac:dyDescent="0.3">
      <c r="A409" s="61">
        <f>VLOOKUP(B409,cod_ibge!$C$2:$D$646,2,FALSE)</f>
        <v>3535606</v>
      </c>
      <c r="B409" s="62" t="s">
        <v>409</v>
      </c>
      <c r="C409" s="63">
        <f>VLOOKUP(A409,'[1]2019completo'!$C$3:$F$646,3,FALSE)</f>
        <v>18222</v>
      </c>
      <c r="D409" s="64" t="str">
        <f>VLOOKUP(A409,'[1]2019completo'!$C$3:$F$646,4,FALSE)</f>
        <v>Pequeno</v>
      </c>
      <c r="E409" s="65">
        <f>VLOOKUP(A409,'RCL 2019'!$A$1:$E$645,5,FALSE)</f>
        <v>59411981.359999999</v>
      </c>
      <c r="F409" s="65">
        <f>VLOOKUP(A409,'RCL 2020'!$A$1:$E$645,5,FALSE)</f>
        <v>65683482.380000003</v>
      </c>
      <c r="G409" s="66">
        <f>VLOOKUP(A409,'Saude-2.oQuadrimestre-2019-2020'!$A$1:$H$645,3,FALSE)</f>
        <v>30092825.920000002</v>
      </c>
      <c r="H409" s="66">
        <f>VLOOKUP(A409,'Saude-2.oQuadrimestre-2019-2020'!$A$1:$H$645,4,FALSE)</f>
        <v>7609132.9500000002</v>
      </c>
      <c r="I409" s="66">
        <f>VLOOKUP(A409,'Saude-2.oQuadrimestre-2019-2020'!$A$1:$H$645,5,FALSE)</f>
        <v>5339377.2</v>
      </c>
      <c r="J409" s="67">
        <f t="shared" si="68"/>
        <v>0.17743023583741915</v>
      </c>
      <c r="K409" s="66">
        <f>VLOOKUP(A409,'Saude-2.oQuadrimestre-2019-2020'!$A$1:$H$645,6,FALSE)</f>
        <v>28663611.030000001</v>
      </c>
      <c r="L409" s="66">
        <f>VLOOKUP(A409,'Saude-2.oQuadrimestre-2019-2020'!$A$1:$H$645,7,FALSE)</f>
        <v>9423685.6600000001</v>
      </c>
      <c r="M409" s="66">
        <f>VLOOKUP(A409,'Saude-2.oQuadrimestre-2019-2020'!$A$1:$H$645,8,FALSE)</f>
        <v>6115929.2800000003</v>
      </c>
      <c r="N409" s="67">
        <f t="shared" si="69"/>
        <v>0.21336911366816019</v>
      </c>
      <c r="O409" s="68">
        <f>VLOOKUP(A409,'Ensino-2.oQuadrimestre-2019-202'!$A$1:$H$645,3,FALSE)</f>
        <v>30801561.09</v>
      </c>
      <c r="P409" s="68">
        <f>VLOOKUP(A409,'Ensino-2.oQuadrimestre-2019-202'!$A$1:$H$645,4,FALSE)</f>
        <v>9884895.5999999996</v>
      </c>
      <c r="Q409" s="68">
        <f>VLOOKUP(A409,'Ensino-2.oQuadrimestre-2019-202'!$A$1:$H$645,5,FALSE)</f>
        <v>8007035.6799999997</v>
      </c>
      <c r="R409" s="69">
        <f t="shared" si="70"/>
        <v>0.25995551513132736</v>
      </c>
      <c r="S409" s="68">
        <f>VLOOKUP(A409,'Ensino-2.oQuadrimestre-2019-202'!$A$1:$H$645,6,FALSE)</f>
        <v>29379526.43</v>
      </c>
      <c r="T409" s="68">
        <f>VLOOKUP(A409,'Ensino-2.oQuadrimestre-2019-202'!$A$1:$H$645,7,FALSE)</f>
        <v>10021230.960000001</v>
      </c>
      <c r="U409" s="68">
        <f>VLOOKUP(A409,'Ensino-2.oQuadrimestre-2019-202'!$A$1:$H$645,8,FALSE)</f>
        <v>8481266.3300000001</v>
      </c>
      <c r="V409" s="69">
        <f t="shared" si="71"/>
        <v>0.28867947719332931</v>
      </c>
      <c r="W409" s="70">
        <f t="shared" si="62"/>
        <v>10.555953321937828</v>
      </c>
      <c r="X409" s="71">
        <f t="shared" si="63"/>
        <v>-4.7493541942504294</v>
      </c>
      <c r="Y409" s="71">
        <f t="shared" si="64"/>
        <v>23.84703647476681</v>
      </c>
      <c r="Z409" s="72">
        <f t="shared" si="64"/>
        <v>14.543870022893307</v>
      </c>
      <c r="AA409" s="70">
        <f t="shared" si="65"/>
        <v>-4.6167616499855786</v>
      </c>
      <c r="AB409" s="70">
        <f t="shared" si="66"/>
        <v>1.379229134195421</v>
      </c>
      <c r="AC409" s="70">
        <f t="shared" si="67"/>
        <v>5.9226743697987416</v>
      </c>
    </row>
    <row r="410" spans="1:29" ht="15.75" thickBot="1" x14ac:dyDescent="0.3">
      <c r="A410" s="61">
        <f>VLOOKUP(B410,cod_ibge!$C$2:$D$646,2,FALSE)</f>
        <v>3535705</v>
      </c>
      <c r="B410" s="62" t="s">
        <v>410</v>
      </c>
      <c r="C410" s="63">
        <f>VLOOKUP(A410,'[1]2019completo'!$C$3:$F$646,3,FALSE)</f>
        <v>6454</v>
      </c>
      <c r="D410" s="64" t="str">
        <f>VLOOKUP(A410,'[1]2019completo'!$C$3:$F$646,4,FALSE)</f>
        <v>Pequeno</v>
      </c>
      <c r="E410" s="65">
        <f>VLOOKUP(A410,'RCL 2019'!$A$1:$E$645,5,FALSE)</f>
        <v>25719458.140000001</v>
      </c>
      <c r="F410" s="65">
        <f>VLOOKUP(A410,'RCL 2020'!$A$1:$E$645,5,FALSE)</f>
        <v>28426865.800000001</v>
      </c>
      <c r="G410" s="66">
        <f>VLOOKUP(A410,'Saude-2.oQuadrimestre-2019-2020'!$A$1:$H$645,3,FALSE)</f>
        <v>14543188.23</v>
      </c>
      <c r="H410" s="66">
        <f>VLOOKUP(A410,'Saude-2.oQuadrimestre-2019-2020'!$A$1:$H$645,4,FALSE)</f>
        <v>4306120.82</v>
      </c>
      <c r="I410" s="66">
        <f>VLOOKUP(A410,'Saude-2.oQuadrimestre-2019-2020'!$A$1:$H$645,5,FALSE)</f>
        <v>4254505.2300000004</v>
      </c>
      <c r="J410" s="67">
        <f t="shared" si="68"/>
        <v>0.29254281542087973</v>
      </c>
      <c r="K410" s="66">
        <f>VLOOKUP(A410,'Saude-2.oQuadrimestre-2019-2020'!$A$1:$H$645,6,FALSE)</f>
        <v>13867492.35</v>
      </c>
      <c r="L410" s="66">
        <f>VLOOKUP(A410,'Saude-2.oQuadrimestre-2019-2020'!$A$1:$H$645,7,FALSE)</f>
        <v>4755027.9400000004</v>
      </c>
      <c r="M410" s="66">
        <f>VLOOKUP(A410,'Saude-2.oQuadrimestre-2019-2020'!$A$1:$H$645,8,FALSE)</f>
        <v>4689624.62</v>
      </c>
      <c r="N410" s="67">
        <f t="shared" si="69"/>
        <v>0.33817394678425766</v>
      </c>
      <c r="O410" s="68">
        <f>VLOOKUP(A410,'Ensino-2.oQuadrimestre-2019-202'!$A$1:$H$645,3,FALSE)</f>
        <v>14897555.810000001</v>
      </c>
      <c r="P410" s="68">
        <f>VLOOKUP(A410,'Ensino-2.oQuadrimestre-2019-202'!$A$1:$H$645,4,FALSE)</f>
        <v>4101017.33</v>
      </c>
      <c r="Q410" s="68">
        <f>VLOOKUP(A410,'Ensino-2.oQuadrimestre-2019-202'!$A$1:$H$645,5,FALSE)</f>
        <v>4095191.66</v>
      </c>
      <c r="R410" s="69">
        <f t="shared" si="70"/>
        <v>0.27489017072526073</v>
      </c>
      <c r="S410" s="68">
        <f>VLOOKUP(A410,'Ensino-2.oQuadrimestre-2019-202'!$A$1:$H$645,6,FALSE)</f>
        <v>14225450.050000001</v>
      </c>
      <c r="T410" s="68">
        <f>VLOOKUP(A410,'Ensino-2.oQuadrimestre-2019-202'!$A$1:$H$645,7,FALSE)</f>
        <v>4097974.31</v>
      </c>
      <c r="U410" s="68">
        <f>VLOOKUP(A410,'Ensino-2.oQuadrimestre-2019-202'!$A$1:$H$645,8,FALSE)</f>
        <v>4091869.39</v>
      </c>
      <c r="V410" s="69">
        <f t="shared" si="71"/>
        <v>0.28764428370405054</v>
      </c>
      <c r="W410" s="70">
        <f t="shared" si="62"/>
        <v>10.526690124117833</v>
      </c>
      <c r="X410" s="71">
        <f t="shared" si="63"/>
        <v>-4.6461330852210301</v>
      </c>
      <c r="Y410" s="71">
        <f t="shared" si="64"/>
        <v>10.424861232760303</v>
      </c>
      <c r="Z410" s="72">
        <f t="shared" si="64"/>
        <v>10.227261843088616</v>
      </c>
      <c r="AA410" s="70">
        <f t="shared" si="65"/>
        <v>-4.5115169801803869</v>
      </c>
      <c r="AB410" s="70">
        <f t="shared" si="66"/>
        <v>-7.4201588414161093E-2</v>
      </c>
      <c r="AC410" s="70">
        <f t="shared" si="67"/>
        <v>-8.1126117550259377E-2</v>
      </c>
    </row>
    <row r="411" spans="1:29" ht="15.75" thickBot="1" x14ac:dyDescent="0.3">
      <c r="A411" s="61">
        <f>VLOOKUP(B411,cod_ibge!$C$2:$D$646,2,FALSE)</f>
        <v>3535804</v>
      </c>
      <c r="B411" s="62" t="s">
        <v>411</v>
      </c>
      <c r="C411" s="63">
        <f>VLOOKUP(A411,'[1]2019completo'!$C$3:$F$646,3,FALSE)</f>
        <v>20197</v>
      </c>
      <c r="D411" s="64" t="str">
        <f>VLOOKUP(A411,'[1]2019completo'!$C$3:$F$646,4,FALSE)</f>
        <v>Médio</v>
      </c>
      <c r="E411" s="65">
        <f>VLOOKUP(A411,'RCL 2019'!$A$1:$E$645,5,FALSE)</f>
        <v>79159245.549999997</v>
      </c>
      <c r="F411" s="65">
        <f>VLOOKUP(A411,'RCL 2020'!$A$1:$E$645,5,FALSE)</f>
        <v>86028652.159999996</v>
      </c>
      <c r="G411" s="66">
        <f>VLOOKUP(A411,'Saude-2.oQuadrimestre-2019-2020'!$A$1:$H$645,3,FALSE)</f>
        <v>39186565.770000003</v>
      </c>
      <c r="H411" s="66">
        <f>VLOOKUP(A411,'Saude-2.oQuadrimestre-2019-2020'!$A$1:$H$645,4,FALSE)</f>
        <v>15178580.9</v>
      </c>
      <c r="I411" s="66">
        <f>VLOOKUP(A411,'Saude-2.oQuadrimestre-2019-2020'!$A$1:$H$645,5,FALSE)</f>
        <v>12359117.300000001</v>
      </c>
      <c r="J411" s="67">
        <f t="shared" si="68"/>
        <v>0.31539169246266918</v>
      </c>
      <c r="K411" s="66">
        <f>VLOOKUP(A411,'Saude-2.oQuadrimestre-2019-2020'!$A$1:$H$645,6,FALSE)</f>
        <v>39967428.840000004</v>
      </c>
      <c r="L411" s="66">
        <f>VLOOKUP(A411,'Saude-2.oQuadrimestre-2019-2020'!$A$1:$H$645,7,FALSE)</f>
        <v>12081868.939999999</v>
      </c>
      <c r="M411" s="66">
        <f>VLOOKUP(A411,'Saude-2.oQuadrimestre-2019-2020'!$A$1:$H$645,8,FALSE)</f>
        <v>10607680.119999999</v>
      </c>
      <c r="N411" s="67">
        <f t="shared" si="69"/>
        <v>0.26540811925794117</v>
      </c>
      <c r="O411" s="68">
        <f>VLOOKUP(A411,'Ensino-2.oQuadrimestre-2019-202'!$A$1:$H$645,3,FALSE)</f>
        <v>39895300.939999998</v>
      </c>
      <c r="P411" s="68">
        <f>VLOOKUP(A411,'Ensino-2.oQuadrimestre-2019-202'!$A$1:$H$645,4,FALSE)</f>
        <v>10517540.4</v>
      </c>
      <c r="Q411" s="68">
        <f>VLOOKUP(A411,'Ensino-2.oQuadrimestre-2019-202'!$A$1:$H$645,5,FALSE)</f>
        <v>9127608.4100000001</v>
      </c>
      <c r="R411" s="69">
        <f t="shared" si="70"/>
        <v>0.22878906023863171</v>
      </c>
      <c r="S411" s="68">
        <f>VLOOKUP(A411,'Ensino-2.oQuadrimestre-2019-202'!$A$1:$H$645,6,FALSE)</f>
        <v>40683344.240000002</v>
      </c>
      <c r="T411" s="68">
        <f>VLOOKUP(A411,'Ensino-2.oQuadrimestre-2019-202'!$A$1:$H$645,7,FALSE)</f>
        <v>8561690.7899999991</v>
      </c>
      <c r="U411" s="68">
        <f>VLOOKUP(A411,'Ensino-2.oQuadrimestre-2019-202'!$A$1:$H$645,8,FALSE)</f>
        <v>8385278.75</v>
      </c>
      <c r="V411" s="69">
        <f t="shared" si="71"/>
        <v>0.20611085215938482</v>
      </c>
      <c r="W411" s="70">
        <f t="shared" si="62"/>
        <v>8.6779586670782773</v>
      </c>
      <c r="X411" s="71">
        <f t="shared" si="63"/>
        <v>1.9926805389968734</v>
      </c>
      <c r="Y411" s="71">
        <f t="shared" si="64"/>
        <v>-20.401854299831157</v>
      </c>
      <c r="Z411" s="72">
        <f t="shared" si="64"/>
        <v>-14.171215771210468</v>
      </c>
      <c r="AA411" s="70">
        <f t="shared" si="65"/>
        <v>1.9752784950417384</v>
      </c>
      <c r="AB411" s="70">
        <f t="shared" si="66"/>
        <v>-18.596074135355842</v>
      </c>
      <c r="AC411" s="70">
        <f t="shared" si="67"/>
        <v>-8.1327947766330624</v>
      </c>
    </row>
    <row r="412" spans="1:29" ht="15.75" thickBot="1" x14ac:dyDescent="0.3">
      <c r="A412" s="61">
        <f>VLOOKUP(B412,cod_ibge!$C$2:$D$646,2,FALSE)</f>
        <v>3535903</v>
      </c>
      <c r="B412" s="62" t="s">
        <v>412</v>
      </c>
      <c r="C412" s="63">
        <f>VLOOKUP(A412,'[1]2019completo'!$C$3:$F$646,3,FALSE)</f>
        <v>4078</v>
      </c>
      <c r="D412" s="64" t="str">
        <f>VLOOKUP(A412,'[1]2019completo'!$C$3:$F$646,4,FALSE)</f>
        <v>Muito Pequeno</v>
      </c>
      <c r="E412" s="65">
        <f>VLOOKUP(A412,'RCL 2019'!$A$1:$E$645,5,FALSE)</f>
        <v>15566136.130000001</v>
      </c>
      <c r="F412" s="65">
        <f>VLOOKUP(A412,'RCL 2020'!$A$1:$E$645,5,FALSE)</f>
        <v>17781970.870000001</v>
      </c>
      <c r="G412" s="66">
        <f>VLOOKUP(A412,'Saude-2.oQuadrimestre-2019-2020'!$A$1:$H$645,3,FALSE)</f>
        <v>9150112.3100000005</v>
      </c>
      <c r="H412" s="66">
        <f>VLOOKUP(A412,'Saude-2.oQuadrimestre-2019-2020'!$A$1:$H$645,4,FALSE)</f>
        <v>2243214.46</v>
      </c>
      <c r="I412" s="66">
        <f>VLOOKUP(A412,'Saude-2.oQuadrimestre-2019-2020'!$A$1:$H$645,5,FALSE)</f>
        <v>2120161.96</v>
      </c>
      <c r="J412" s="67">
        <f t="shared" si="68"/>
        <v>0.23170884554967827</v>
      </c>
      <c r="K412" s="66">
        <f>VLOOKUP(A412,'Saude-2.oQuadrimestre-2019-2020'!$A$1:$H$645,6,FALSE)</f>
        <v>8556571.3300000001</v>
      </c>
      <c r="L412" s="66">
        <f>VLOOKUP(A412,'Saude-2.oQuadrimestre-2019-2020'!$A$1:$H$645,7,FALSE)</f>
        <v>1751685.75</v>
      </c>
      <c r="M412" s="66">
        <f>VLOOKUP(A412,'Saude-2.oQuadrimestre-2019-2020'!$A$1:$H$645,8,FALSE)</f>
        <v>1668358.94</v>
      </c>
      <c r="N412" s="67">
        <f t="shared" si="69"/>
        <v>0.19497984363790724</v>
      </c>
      <c r="O412" s="68">
        <f>VLOOKUP(A412,'Ensino-2.oQuadrimestre-2019-202'!$A$1:$H$645,3,FALSE)</f>
        <v>9500936.2200000007</v>
      </c>
      <c r="P412" s="68">
        <f>VLOOKUP(A412,'Ensino-2.oQuadrimestre-2019-202'!$A$1:$H$645,4,FALSE)</f>
        <v>3158082.44</v>
      </c>
      <c r="Q412" s="68">
        <f>VLOOKUP(A412,'Ensino-2.oQuadrimestre-2019-202'!$A$1:$H$645,5,FALSE)</f>
        <v>3135108.75</v>
      </c>
      <c r="R412" s="69">
        <f t="shared" si="70"/>
        <v>0.32997892811872803</v>
      </c>
      <c r="S412" s="68">
        <f>VLOOKUP(A412,'Ensino-2.oQuadrimestre-2019-202'!$A$1:$H$645,6,FALSE)</f>
        <v>8914529.0299999993</v>
      </c>
      <c r="T412" s="68">
        <f>VLOOKUP(A412,'Ensino-2.oQuadrimestre-2019-202'!$A$1:$H$645,7,FALSE)</f>
        <v>2715242.25</v>
      </c>
      <c r="U412" s="68">
        <f>VLOOKUP(A412,'Ensino-2.oQuadrimestre-2019-202'!$A$1:$H$645,8,FALSE)</f>
        <v>2636860.41</v>
      </c>
      <c r="V412" s="69">
        <f t="shared" si="71"/>
        <v>0.2957935748625859</v>
      </c>
      <c r="W412" s="70">
        <f t="shared" si="62"/>
        <v>14.234969561454042</v>
      </c>
      <c r="X412" s="71">
        <f t="shared" si="63"/>
        <v>-6.4867070467684833</v>
      </c>
      <c r="Y412" s="71">
        <f t="shared" si="64"/>
        <v>-21.911801959407839</v>
      </c>
      <c r="Z412" s="72">
        <f t="shared" si="64"/>
        <v>-21.3098352165511</v>
      </c>
      <c r="AA412" s="70">
        <f t="shared" si="65"/>
        <v>-6.1720990060493355</v>
      </c>
      <c r="AB412" s="70">
        <f t="shared" si="66"/>
        <v>-14.022439198895642</v>
      </c>
      <c r="AC412" s="70">
        <f t="shared" si="67"/>
        <v>-15.892537699051104</v>
      </c>
    </row>
    <row r="413" spans="1:29" ht="15.75" thickBot="1" x14ac:dyDescent="0.3">
      <c r="A413" s="61">
        <f>VLOOKUP(B413,cod_ibge!$C$2:$D$646,2,FALSE)</f>
        <v>3536000</v>
      </c>
      <c r="B413" s="62" t="s">
        <v>413</v>
      </c>
      <c r="C413" s="63">
        <f>VLOOKUP(A413,'[1]2019completo'!$C$3:$F$646,3,FALSE)</f>
        <v>10964</v>
      </c>
      <c r="D413" s="64" t="str">
        <f>VLOOKUP(A413,'[1]2019completo'!$C$3:$F$646,4,FALSE)</f>
        <v>Pequeno</v>
      </c>
      <c r="E413" s="65">
        <f>VLOOKUP(A413,'RCL 2019'!$A$1:$E$645,5,FALSE)</f>
        <v>30970285.16</v>
      </c>
      <c r="F413" s="65">
        <f>VLOOKUP(A413,'RCL 2020'!$A$1:$E$645,5,FALSE)</f>
        <v>35729835.619999997</v>
      </c>
      <c r="G413" s="66">
        <f>VLOOKUP(A413,'Saude-2.oQuadrimestre-2019-2020'!$A$1:$H$645,3,FALSE)</f>
        <v>17630767.329999998</v>
      </c>
      <c r="H413" s="66">
        <f>VLOOKUP(A413,'Saude-2.oQuadrimestre-2019-2020'!$A$1:$H$645,4,FALSE)</f>
        <v>4655951.22</v>
      </c>
      <c r="I413" s="66">
        <f>VLOOKUP(A413,'Saude-2.oQuadrimestre-2019-2020'!$A$1:$H$645,5,FALSE)</f>
        <v>4435174.24</v>
      </c>
      <c r="J413" s="67">
        <f t="shared" si="68"/>
        <v>0.2515587754625539</v>
      </c>
      <c r="K413" s="66">
        <f>VLOOKUP(A413,'Saude-2.oQuadrimestre-2019-2020'!$A$1:$H$645,6,FALSE)</f>
        <v>16986736.079999998</v>
      </c>
      <c r="L413" s="66">
        <f>VLOOKUP(A413,'Saude-2.oQuadrimestre-2019-2020'!$A$1:$H$645,7,FALSE)</f>
        <v>4514634.46</v>
      </c>
      <c r="M413" s="66">
        <f>VLOOKUP(A413,'Saude-2.oQuadrimestre-2019-2020'!$A$1:$H$645,8,FALSE)</f>
        <v>4136715.66</v>
      </c>
      <c r="N413" s="67">
        <f t="shared" si="69"/>
        <v>0.2435262219014826</v>
      </c>
      <c r="O413" s="68">
        <f>VLOOKUP(A413,'Ensino-2.oQuadrimestre-2019-202'!$A$1:$H$645,3,FALSE)</f>
        <v>18103257.440000001</v>
      </c>
      <c r="P413" s="68">
        <f>VLOOKUP(A413,'Ensino-2.oQuadrimestre-2019-202'!$A$1:$H$645,4,FALSE)</f>
        <v>4500361.6900000004</v>
      </c>
      <c r="Q413" s="68">
        <f>VLOOKUP(A413,'Ensino-2.oQuadrimestre-2019-202'!$A$1:$H$645,5,FALSE)</f>
        <v>4498853.54</v>
      </c>
      <c r="R413" s="69">
        <f t="shared" si="70"/>
        <v>0.24851071995803203</v>
      </c>
      <c r="S413" s="68">
        <f>VLOOKUP(A413,'Ensino-2.oQuadrimestre-2019-202'!$A$1:$H$645,6,FALSE)</f>
        <v>17464013.02</v>
      </c>
      <c r="T413" s="68">
        <f>VLOOKUP(A413,'Ensino-2.oQuadrimestre-2019-202'!$A$1:$H$645,7,FALSE)</f>
        <v>4636676.7699999996</v>
      </c>
      <c r="U413" s="68">
        <f>VLOOKUP(A413,'Ensino-2.oQuadrimestre-2019-202'!$A$1:$H$645,8,FALSE)</f>
        <v>4632644.47</v>
      </c>
      <c r="V413" s="69">
        <f t="shared" si="71"/>
        <v>0.26526803803310495</v>
      </c>
      <c r="W413" s="70">
        <f t="shared" si="62"/>
        <v>15.3681195875692</v>
      </c>
      <c r="X413" s="71">
        <f t="shared" si="63"/>
        <v>-3.652882701844379</v>
      </c>
      <c r="Y413" s="71">
        <f t="shared" si="64"/>
        <v>-3.0351855791135156</v>
      </c>
      <c r="Z413" s="72">
        <f t="shared" si="64"/>
        <v>-6.7293541098849827</v>
      </c>
      <c r="AA413" s="70">
        <f t="shared" si="65"/>
        <v>-3.5311016380265419</v>
      </c>
      <c r="AB413" s="70">
        <f t="shared" si="66"/>
        <v>3.0289805440059889</v>
      </c>
      <c r="AC413" s="70">
        <f t="shared" si="67"/>
        <v>2.9738894322841127</v>
      </c>
    </row>
    <row r="414" spans="1:29" ht="15.75" thickBot="1" x14ac:dyDescent="0.3">
      <c r="A414" s="61">
        <f>VLOOKUP(B414,cod_ibge!$C$2:$D$646,2,FALSE)</f>
        <v>3536109</v>
      </c>
      <c r="B414" s="62" t="s">
        <v>414</v>
      </c>
      <c r="C414" s="63">
        <f>VLOOKUP(A414,'[1]2019completo'!$C$3:$F$646,3,FALSE)</f>
        <v>6435</v>
      </c>
      <c r="D414" s="64" t="str">
        <f>VLOOKUP(A414,'[1]2019completo'!$C$3:$F$646,4,FALSE)</f>
        <v>Pequeno</v>
      </c>
      <c r="E414" s="65">
        <f>VLOOKUP(A414,'RCL 2019'!$A$1:$E$645,5,FALSE)</f>
        <v>31972087.710000001</v>
      </c>
      <c r="F414" s="65">
        <f>VLOOKUP(A414,'RCL 2020'!$A$1:$E$645,5,FALSE)</f>
        <v>34464633.719999999</v>
      </c>
      <c r="G414" s="66">
        <f>VLOOKUP(A414,'Saude-2.oQuadrimestre-2019-2020'!$A$1:$H$645,3,FALSE)</f>
        <v>17670253.140000001</v>
      </c>
      <c r="H414" s="66">
        <f>VLOOKUP(A414,'Saude-2.oQuadrimestre-2019-2020'!$A$1:$H$645,4,FALSE)</f>
        <v>4486404.3099999996</v>
      </c>
      <c r="I414" s="66">
        <f>VLOOKUP(A414,'Saude-2.oQuadrimestre-2019-2020'!$A$1:$H$645,5,FALSE)</f>
        <v>3671284.33</v>
      </c>
      <c r="J414" s="67">
        <f t="shared" si="68"/>
        <v>0.20776636876182294</v>
      </c>
      <c r="K414" s="66">
        <f>VLOOKUP(A414,'Saude-2.oQuadrimestre-2019-2020'!$A$1:$H$645,6,FALSE)</f>
        <v>16009945.34</v>
      </c>
      <c r="L414" s="66">
        <f>VLOOKUP(A414,'Saude-2.oQuadrimestre-2019-2020'!$A$1:$H$645,7,FALSE)</f>
        <v>3546939.75</v>
      </c>
      <c r="M414" s="66">
        <f>VLOOKUP(A414,'Saude-2.oQuadrimestre-2019-2020'!$A$1:$H$645,8,FALSE)</f>
        <v>2908107.56</v>
      </c>
      <c r="N414" s="67">
        <f t="shared" si="69"/>
        <v>0.18164381565590029</v>
      </c>
      <c r="O414" s="68">
        <f>VLOOKUP(A414,'Ensino-2.oQuadrimestre-2019-202'!$A$1:$H$645,3,FALSE)</f>
        <v>18024620.719999999</v>
      </c>
      <c r="P414" s="68">
        <f>VLOOKUP(A414,'Ensino-2.oQuadrimestre-2019-202'!$A$1:$H$645,4,FALSE)</f>
        <v>5425343.3499999996</v>
      </c>
      <c r="Q414" s="68">
        <f>VLOOKUP(A414,'Ensino-2.oQuadrimestre-2019-202'!$A$1:$H$645,5,FALSE)</f>
        <v>5189685.68</v>
      </c>
      <c r="R414" s="69">
        <f t="shared" si="70"/>
        <v>0.28792204621768042</v>
      </c>
      <c r="S414" s="68">
        <f>VLOOKUP(A414,'Ensino-2.oQuadrimestre-2019-202'!$A$1:$H$645,6,FALSE)</f>
        <v>16367903.039999999</v>
      </c>
      <c r="T414" s="68">
        <f>VLOOKUP(A414,'Ensino-2.oQuadrimestre-2019-202'!$A$1:$H$645,7,FALSE)</f>
        <v>5547827.2400000002</v>
      </c>
      <c r="U414" s="68">
        <f>VLOOKUP(A414,'Ensino-2.oQuadrimestre-2019-202'!$A$1:$H$645,8,FALSE)</f>
        <v>5064878.57</v>
      </c>
      <c r="V414" s="69">
        <f t="shared" si="71"/>
        <v>0.30943967334254202</v>
      </c>
      <c r="W414" s="70">
        <f t="shared" si="62"/>
        <v>7.7960064184998377</v>
      </c>
      <c r="X414" s="71">
        <f t="shared" si="63"/>
        <v>-9.3960612043614482</v>
      </c>
      <c r="Y414" s="71">
        <f t="shared" si="64"/>
        <v>-20.940256273960287</v>
      </c>
      <c r="Z414" s="72">
        <f t="shared" si="64"/>
        <v>-20.787732613453013</v>
      </c>
      <c r="AA414" s="70">
        <f t="shared" si="65"/>
        <v>-9.1914149303664239</v>
      </c>
      <c r="AB414" s="70">
        <f t="shared" si="66"/>
        <v>2.2576246718099529</v>
      </c>
      <c r="AC414" s="70">
        <f t="shared" si="67"/>
        <v>-2.404906919141188</v>
      </c>
    </row>
    <row r="415" spans="1:29" ht="15.75" thickBot="1" x14ac:dyDescent="0.3">
      <c r="A415" s="61">
        <f>VLOOKUP(B415,cod_ibge!$C$2:$D$646,2,FALSE)</f>
        <v>3536208</v>
      </c>
      <c r="B415" s="62" t="s">
        <v>415</v>
      </c>
      <c r="C415" s="63">
        <f>VLOOKUP(A415,'[1]2019completo'!$C$3:$F$646,3,FALSE)</f>
        <v>19648</v>
      </c>
      <c r="D415" s="64" t="str">
        <f>VLOOKUP(A415,'[1]2019completo'!$C$3:$F$646,4,FALSE)</f>
        <v>Pequeno</v>
      </c>
      <c r="E415" s="65">
        <f>VLOOKUP(A415,'RCL 2019'!$A$1:$E$645,5,FALSE)</f>
        <v>46824456.399999999</v>
      </c>
      <c r="F415" s="65">
        <f>VLOOKUP(A415,'RCL 2020'!$A$1:$E$645,5,FALSE)</f>
        <v>53047813.640000001</v>
      </c>
      <c r="G415" s="66">
        <f>VLOOKUP(A415,'Saude-2.oQuadrimestre-2019-2020'!$A$1:$H$645,3,FALSE)</f>
        <v>22822479.66</v>
      </c>
      <c r="H415" s="66">
        <f>VLOOKUP(A415,'Saude-2.oQuadrimestre-2019-2020'!$A$1:$H$645,4,FALSE)</f>
        <v>5786039.54</v>
      </c>
      <c r="I415" s="66">
        <f>VLOOKUP(A415,'Saude-2.oQuadrimestre-2019-2020'!$A$1:$H$645,5,FALSE)</f>
        <v>4790660.74</v>
      </c>
      <c r="J415" s="67">
        <f t="shared" si="68"/>
        <v>0.20990973861601855</v>
      </c>
      <c r="K415" s="66">
        <f>VLOOKUP(A415,'Saude-2.oQuadrimestre-2019-2020'!$A$1:$H$645,6,FALSE)</f>
        <v>21648599.25</v>
      </c>
      <c r="L415" s="66">
        <f>VLOOKUP(A415,'Saude-2.oQuadrimestre-2019-2020'!$A$1:$H$645,7,FALSE)</f>
        <v>4920027.43</v>
      </c>
      <c r="M415" s="66">
        <f>VLOOKUP(A415,'Saude-2.oQuadrimestre-2019-2020'!$A$1:$H$645,8,FALSE)</f>
        <v>3530297.48</v>
      </c>
      <c r="N415" s="67">
        <f t="shared" si="69"/>
        <v>0.16307279003282396</v>
      </c>
      <c r="O415" s="68">
        <f>VLOOKUP(A415,'Ensino-2.oQuadrimestre-2019-202'!$A$1:$H$645,3,FALSE)</f>
        <v>23531214.829999998</v>
      </c>
      <c r="P415" s="68">
        <f>VLOOKUP(A415,'Ensino-2.oQuadrimestre-2019-202'!$A$1:$H$645,4,FALSE)</f>
        <v>6559866.2800000003</v>
      </c>
      <c r="Q415" s="68">
        <f>VLOOKUP(A415,'Ensino-2.oQuadrimestre-2019-202'!$A$1:$H$645,5,FALSE)</f>
        <v>6062606.4699999997</v>
      </c>
      <c r="R415" s="69">
        <f t="shared" si="70"/>
        <v>0.25764103187187637</v>
      </c>
      <c r="S415" s="68">
        <f>VLOOKUP(A415,'Ensino-2.oQuadrimestre-2019-202'!$A$1:$H$645,6,FALSE)</f>
        <v>22364514.649999999</v>
      </c>
      <c r="T415" s="68">
        <f>VLOOKUP(A415,'Ensino-2.oQuadrimestre-2019-202'!$A$1:$H$645,7,FALSE)</f>
        <v>5876606.1900000004</v>
      </c>
      <c r="U415" s="68">
        <f>VLOOKUP(A415,'Ensino-2.oQuadrimestre-2019-202'!$A$1:$H$645,8,FALSE)</f>
        <v>5456246.4100000001</v>
      </c>
      <c r="V415" s="69">
        <f t="shared" si="71"/>
        <v>0.24396891662480144</v>
      </c>
      <c r="W415" s="70">
        <f t="shared" si="62"/>
        <v>13.290826457944746</v>
      </c>
      <c r="X415" s="71">
        <f t="shared" si="63"/>
        <v>-5.1435270289994426</v>
      </c>
      <c r="Y415" s="71">
        <f t="shared" si="64"/>
        <v>-14.967269131382402</v>
      </c>
      <c r="Z415" s="72">
        <f t="shared" si="64"/>
        <v>-26.308756315731095</v>
      </c>
      <c r="AA415" s="70">
        <f t="shared" si="65"/>
        <v>-4.9580958247534719</v>
      </c>
      <c r="AB415" s="70">
        <f t="shared" si="66"/>
        <v>-10.415762468865445</v>
      </c>
      <c r="AC415" s="70">
        <f t="shared" si="67"/>
        <v>-10.001639773264049</v>
      </c>
    </row>
    <row r="416" spans="1:29" ht="15.75" thickBot="1" x14ac:dyDescent="0.3">
      <c r="A416" s="61">
        <f>VLOOKUP(B416,cod_ibge!$C$2:$D$646,2,FALSE)</f>
        <v>3536257</v>
      </c>
      <c r="B416" s="62" t="s">
        <v>416</v>
      </c>
      <c r="C416" s="63">
        <f>VLOOKUP(A416,'[1]2019completo'!$C$3:$F$646,3,FALSE)</f>
        <v>2161</v>
      </c>
      <c r="D416" s="64" t="str">
        <f>VLOOKUP(A416,'[1]2019completo'!$C$3:$F$646,4,FALSE)</f>
        <v>Muito Pequeno</v>
      </c>
      <c r="E416" s="65">
        <f>VLOOKUP(A416,'RCL 2019'!$A$1:$E$645,5,FALSE)</f>
        <v>13998912.26</v>
      </c>
      <c r="F416" s="65">
        <f>VLOOKUP(A416,'RCL 2020'!$A$1:$E$645,5,FALSE)</f>
        <v>15750263.1</v>
      </c>
      <c r="G416" s="66">
        <f>VLOOKUP(A416,'Saude-2.oQuadrimestre-2019-2020'!$A$1:$H$645,3,FALSE)</f>
        <v>8208905.46</v>
      </c>
      <c r="H416" s="66">
        <f>VLOOKUP(A416,'Saude-2.oQuadrimestre-2019-2020'!$A$1:$H$645,4,FALSE)</f>
        <v>1857619.71</v>
      </c>
      <c r="I416" s="66">
        <f>VLOOKUP(A416,'Saude-2.oQuadrimestre-2019-2020'!$A$1:$H$645,5,FALSE)</f>
        <v>1735159.1</v>
      </c>
      <c r="J416" s="67">
        <f t="shared" si="68"/>
        <v>0.21137520811452981</v>
      </c>
      <c r="K416" s="66">
        <f>VLOOKUP(A416,'Saude-2.oQuadrimestre-2019-2020'!$A$1:$H$645,6,FALSE)</f>
        <v>7696593.4500000002</v>
      </c>
      <c r="L416" s="66">
        <f>VLOOKUP(A416,'Saude-2.oQuadrimestre-2019-2020'!$A$1:$H$645,7,FALSE)</f>
        <v>2127138.29</v>
      </c>
      <c r="M416" s="66">
        <f>VLOOKUP(A416,'Saude-2.oQuadrimestre-2019-2020'!$A$1:$H$645,8,FALSE)</f>
        <v>2026157.06</v>
      </c>
      <c r="N416" s="67">
        <f t="shared" si="69"/>
        <v>0.26325374637009052</v>
      </c>
      <c r="O416" s="68">
        <f>VLOOKUP(A416,'Ensino-2.oQuadrimestre-2019-202'!$A$1:$H$645,3,FALSE)</f>
        <v>8563273.0399999991</v>
      </c>
      <c r="P416" s="68">
        <f>VLOOKUP(A416,'Ensino-2.oQuadrimestre-2019-202'!$A$1:$H$645,4,FALSE)</f>
        <v>2426406.17</v>
      </c>
      <c r="Q416" s="68">
        <f>VLOOKUP(A416,'Ensino-2.oQuadrimestre-2019-202'!$A$1:$H$645,5,FALSE)</f>
        <v>2389175.9500000002</v>
      </c>
      <c r="R416" s="69">
        <f t="shared" si="70"/>
        <v>0.27900265924488149</v>
      </c>
      <c r="S416" s="68">
        <f>VLOOKUP(A416,'Ensino-2.oQuadrimestre-2019-202'!$A$1:$H$645,6,FALSE)</f>
        <v>8054551.1500000004</v>
      </c>
      <c r="T416" s="68">
        <f>VLOOKUP(A416,'Ensino-2.oQuadrimestre-2019-202'!$A$1:$H$645,7,FALSE)</f>
        <v>2329914.84</v>
      </c>
      <c r="U416" s="68">
        <f>VLOOKUP(A416,'Ensino-2.oQuadrimestre-2019-202'!$A$1:$H$645,8,FALSE)</f>
        <v>2300347.2400000002</v>
      </c>
      <c r="V416" s="69">
        <f t="shared" si="71"/>
        <v>0.28559595651708042</v>
      </c>
      <c r="W416" s="70">
        <f t="shared" si="62"/>
        <v>12.510620878768188</v>
      </c>
      <c r="X416" s="71">
        <f t="shared" si="63"/>
        <v>-6.2409295916047718</v>
      </c>
      <c r="Y416" s="71">
        <f t="shared" si="64"/>
        <v>14.508813539666852</v>
      </c>
      <c r="Z416" s="72">
        <f t="shared" si="64"/>
        <v>16.770678838614852</v>
      </c>
      <c r="AA416" s="70">
        <f t="shared" si="65"/>
        <v>-5.9407412051875763</v>
      </c>
      <c r="AB416" s="70">
        <f t="shared" si="66"/>
        <v>-3.9767179622692801</v>
      </c>
      <c r="AC416" s="70">
        <f t="shared" si="67"/>
        <v>-3.7179643466610299</v>
      </c>
    </row>
    <row r="417" spans="1:29" ht="15.75" thickBot="1" x14ac:dyDescent="0.3">
      <c r="A417" s="61">
        <f>VLOOKUP(B417,cod_ibge!$C$2:$D$646,2,FALSE)</f>
        <v>3536307</v>
      </c>
      <c r="B417" s="62" t="s">
        <v>417</v>
      </c>
      <c r="C417" s="63">
        <f>VLOOKUP(A417,'[1]2019completo'!$C$3:$F$646,3,FALSE)</f>
        <v>14670</v>
      </c>
      <c r="D417" s="64" t="str">
        <f>VLOOKUP(A417,'[1]2019completo'!$C$3:$F$646,4,FALSE)</f>
        <v>Pequeno</v>
      </c>
      <c r="E417" s="65">
        <f>VLOOKUP(A417,'RCL 2019'!$A$1:$E$645,5,FALSE)</f>
        <v>53890614.759999998</v>
      </c>
      <c r="F417" s="65">
        <f>VLOOKUP(A417,'RCL 2020'!$A$1:$E$645,5,FALSE)</f>
        <v>59020331.689999998</v>
      </c>
      <c r="G417" s="66">
        <f>VLOOKUP(A417,'Saude-2.oQuadrimestre-2019-2020'!$A$1:$H$645,3,FALSE)</f>
        <v>29933781.789999999</v>
      </c>
      <c r="H417" s="66">
        <f>VLOOKUP(A417,'Saude-2.oQuadrimestre-2019-2020'!$A$1:$H$645,4,FALSE)</f>
        <v>7330048.6699999999</v>
      </c>
      <c r="I417" s="66">
        <f>VLOOKUP(A417,'Saude-2.oQuadrimestre-2019-2020'!$A$1:$H$645,5,FALSE)</f>
        <v>6458878.4000000004</v>
      </c>
      <c r="J417" s="67">
        <f t="shared" si="68"/>
        <v>0.2157722149948231</v>
      </c>
      <c r="K417" s="66">
        <f>VLOOKUP(A417,'Saude-2.oQuadrimestre-2019-2020'!$A$1:$H$645,6,FALSE)</f>
        <v>28243370.760000002</v>
      </c>
      <c r="L417" s="66">
        <f>VLOOKUP(A417,'Saude-2.oQuadrimestre-2019-2020'!$A$1:$H$645,7,FALSE)</f>
        <v>8234324.5499999998</v>
      </c>
      <c r="M417" s="66">
        <f>VLOOKUP(A417,'Saude-2.oQuadrimestre-2019-2020'!$A$1:$H$645,8,FALSE)</f>
        <v>6925942.0800000001</v>
      </c>
      <c r="N417" s="67">
        <f t="shared" si="69"/>
        <v>0.24522363633058081</v>
      </c>
      <c r="O417" s="68">
        <f>VLOOKUP(A417,'Ensino-2.oQuadrimestre-2019-202'!$A$1:$H$645,3,FALSE)</f>
        <v>30524394.440000001</v>
      </c>
      <c r="P417" s="68">
        <f>VLOOKUP(A417,'Ensino-2.oQuadrimestre-2019-202'!$A$1:$H$645,4,FALSE)</f>
        <v>9074008.9000000004</v>
      </c>
      <c r="Q417" s="68">
        <f>VLOOKUP(A417,'Ensino-2.oQuadrimestre-2019-202'!$A$1:$H$645,5,FALSE)</f>
        <v>8771167.0700000003</v>
      </c>
      <c r="R417" s="69">
        <f t="shared" si="70"/>
        <v>0.28734942104227373</v>
      </c>
      <c r="S417" s="68">
        <f>VLOOKUP(A417,'Ensino-2.oQuadrimestre-2019-202'!$A$1:$H$645,6,FALSE)</f>
        <v>28839966.93</v>
      </c>
      <c r="T417" s="68">
        <f>VLOOKUP(A417,'Ensino-2.oQuadrimestre-2019-202'!$A$1:$H$645,7,FALSE)</f>
        <v>8564885.0199999996</v>
      </c>
      <c r="U417" s="68">
        <f>VLOOKUP(A417,'Ensino-2.oQuadrimestre-2019-202'!$A$1:$H$645,8,FALSE)</f>
        <v>8508354.8300000001</v>
      </c>
      <c r="V417" s="69">
        <f t="shared" si="71"/>
        <v>0.29501957650129662</v>
      </c>
      <c r="W417" s="70">
        <f t="shared" si="62"/>
        <v>9.5187574920884046</v>
      </c>
      <c r="X417" s="71">
        <f t="shared" si="63"/>
        <v>-5.6471682791671665</v>
      </c>
      <c r="Y417" s="71">
        <f t="shared" si="64"/>
        <v>12.336560379209596</v>
      </c>
      <c r="Z417" s="72">
        <f t="shared" si="64"/>
        <v>7.2313434481132157</v>
      </c>
      <c r="AA417" s="70">
        <f t="shared" si="65"/>
        <v>-5.5182995138887403</v>
      </c>
      <c r="AB417" s="70">
        <f t="shared" si="66"/>
        <v>-5.6107932625016579</v>
      </c>
      <c r="AC417" s="70">
        <f t="shared" si="67"/>
        <v>-2.996320078075998</v>
      </c>
    </row>
    <row r="418" spans="1:29" ht="15.75" thickBot="1" x14ac:dyDescent="0.3">
      <c r="A418" s="61">
        <f>VLOOKUP(B418,cod_ibge!$C$2:$D$646,2,FALSE)</f>
        <v>3536406</v>
      </c>
      <c r="B418" s="62" t="s">
        <v>418</v>
      </c>
      <c r="C418" s="63">
        <f>VLOOKUP(A418,'[1]2019completo'!$C$3:$F$646,3,FALSE)</f>
        <v>7366</v>
      </c>
      <c r="D418" s="64" t="str">
        <f>VLOOKUP(A418,'[1]2019completo'!$C$3:$F$646,4,FALSE)</f>
        <v>Pequeno</v>
      </c>
      <c r="E418" s="65">
        <f>VLOOKUP(A418,'RCL 2019'!$A$1:$E$645,5,FALSE)</f>
        <v>32688883.25</v>
      </c>
      <c r="F418" s="65">
        <f>VLOOKUP(A418,'RCL 2020'!$A$1:$E$645,5,FALSE)</f>
        <v>34910311.600000001</v>
      </c>
      <c r="G418" s="66">
        <f>VLOOKUP(A418,'Saude-2.oQuadrimestre-2019-2020'!$A$1:$H$645,3,FALSE)</f>
        <v>18456722.25</v>
      </c>
      <c r="H418" s="66">
        <f>VLOOKUP(A418,'Saude-2.oQuadrimestre-2019-2020'!$A$1:$H$645,4,FALSE)</f>
        <v>4740727.3099999996</v>
      </c>
      <c r="I418" s="66">
        <f>VLOOKUP(A418,'Saude-2.oQuadrimestre-2019-2020'!$A$1:$H$645,5,FALSE)</f>
        <v>4132034.8</v>
      </c>
      <c r="J418" s="67">
        <f t="shared" si="68"/>
        <v>0.22387695626724835</v>
      </c>
      <c r="K418" s="66">
        <f>VLOOKUP(A418,'Saude-2.oQuadrimestre-2019-2020'!$A$1:$H$645,6,FALSE)</f>
        <v>16842614.649999999</v>
      </c>
      <c r="L418" s="66">
        <f>VLOOKUP(A418,'Saude-2.oQuadrimestre-2019-2020'!$A$1:$H$645,7,FALSE)</f>
        <v>4244314.7300000004</v>
      </c>
      <c r="M418" s="66">
        <f>VLOOKUP(A418,'Saude-2.oQuadrimestre-2019-2020'!$A$1:$H$645,8,FALSE)</f>
        <v>3939984.71</v>
      </c>
      <c r="N418" s="67">
        <f t="shared" si="69"/>
        <v>0.23392951699455999</v>
      </c>
      <c r="O418" s="68">
        <f>VLOOKUP(A418,'Ensino-2.oQuadrimestre-2019-202'!$A$1:$H$645,3,FALSE)</f>
        <v>18456722.25</v>
      </c>
      <c r="P418" s="68">
        <f>VLOOKUP(A418,'Ensino-2.oQuadrimestre-2019-202'!$A$1:$H$645,4,FALSE)</f>
        <v>4511875.45</v>
      </c>
      <c r="Q418" s="68">
        <f>VLOOKUP(A418,'Ensino-2.oQuadrimestre-2019-202'!$A$1:$H$645,5,FALSE)</f>
        <v>4440109.34</v>
      </c>
      <c r="R418" s="69">
        <f t="shared" si="70"/>
        <v>0.24056868168994633</v>
      </c>
      <c r="S418" s="68">
        <f>VLOOKUP(A418,'Ensino-2.oQuadrimestre-2019-202'!$A$1:$H$645,6,FALSE)</f>
        <v>16842614.649999999</v>
      </c>
      <c r="T418" s="68">
        <f>VLOOKUP(A418,'Ensino-2.oQuadrimestre-2019-202'!$A$1:$H$645,7,FALSE)</f>
        <v>4581492.08</v>
      </c>
      <c r="U418" s="68">
        <f>VLOOKUP(A418,'Ensino-2.oQuadrimestre-2019-202'!$A$1:$H$645,8,FALSE)</f>
        <v>4463262.21</v>
      </c>
      <c r="V418" s="69">
        <f t="shared" si="71"/>
        <v>0.26499817889023547</v>
      </c>
      <c r="W418" s="70">
        <f t="shared" si="62"/>
        <v>6.7956691362345678</v>
      </c>
      <c r="X418" s="71">
        <f t="shared" si="63"/>
        <v>-8.7453643075763434</v>
      </c>
      <c r="Y418" s="71">
        <f t="shared" si="64"/>
        <v>-10.471232524867565</v>
      </c>
      <c r="Z418" s="72">
        <f t="shared" si="64"/>
        <v>-4.6478333144725656</v>
      </c>
      <c r="AA418" s="70">
        <f t="shared" si="65"/>
        <v>-8.7453643075763434</v>
      </c>
      <c r="AB418" s="70">
        <f t="shared" si="66"/>
        <v>1.5429643564296502</v>
      </c>
      <c r="AC418" s="70">
        <f t="shared" si="67"/>
        <v>0.52144819478702553</v>
      </c>
    </row>
    <row r="419" spans="1:29" ht="15.75" thickBot="1" x14ac:dyDescent="0.3">
      <c r="A419" s="61">
        <f>VLOOKUP(B419,cod_ibge!$C$2:$D$646,2,FALSE)</f>
        <v>3536505</v>
      </c>
      <c r="B419" s="62" t="s">
        <v>419</v>
      </c>
      <c r="C419" s="63">
        <f>VLOOKUP(A419,'[1]2019completo'!$C$3:$F$646,3,FALSE)</f>
        <v>109424</v>
      </c>
      <c r="D419" s="64" t="str">
        <f>VLOOKUP(A419,'[1]2019completo'!$C$3:$F$646,4,FALSE)</f>
        <v>Médio</v>
      </c>
      <c r="E419" s="65">
        <f>VLOOKUP(A419,'RCL 2019'!$A$1:$E$645,5,FALSE)</f>
        <v>1240136873.98</v>
      </c>
      <c r="F419" s="65">
        <f>VLOOKUP(A419,'RCL 2020'!$A$1:$E$645,5,FALSE)</f>
        <v>1218988502.47</v>
      </c>
      <c r="G419" s="66">
        <f>VLOOKUP(A419,'Saude-2.oQuadrimestre-2019-2020'!$A$1:$H$645,3,FALSE)</f>
        <v>882022136.54999995</v>
      </c>
      <c r="H419" s="66">
        <f>VLOOKUP(A419,'Saude-2.oQuadrimestre-2019-2020'!$A$1:$H$645,4,FALSE)</f>
        <v>236875648.16</v>
      </c>
      <c r="I419" s="66">
        <f>VLOOKUP(A419,'Saude-2.oQuadrimestre-2019-2020'!$A$1:$H$645,5,FALSE)</f>
        <v>189164261.06999999</v>
      </c>
      <c r="J419" s="67">
        <f t="shared" si="68"/>
        <v>0.2144665686168713</v>
      </c>
      <c r="K419" s="66">
        <f>VLOOKUP(A419,'Saude-2.oQuadrimestre-2019-2020'!$A$1:$H$645,6,FALSE)</f>
        <v>820231063.15999997</v>
      </c>
      <c r="L419" s="66">
        <f>VLOOKUP(A419,'Saude-2.oQuadrimestre-2019-2020'!$A$1:$H$645,7,FALSE)</f>
        <v>213627535.99000001</v>
      </c>
      <c r="M419" s="66">
        <f>VLOOKUP(A419,'Saude-2.oQuadrimestre-2019-2020'!$A$1:$H$645,8,FALSE)</f>
        <v>171842416.93000001</v>
      </c>
      <c r="N419" s="67">
        <f t="shared" si="69"/>
        <v>0.20950488788849883</v>
      </c>
      <c r="O419" s="68">
        <f>VLOOKUP(A419,'Ensino-2.oQuadrimestre-2019-202'!$A$1:$H$645,3,FALSE)</f>
        <v>883912097</v>
      </c>
      <c r="P419" s="68">
        <f>VLOOKUP(A419,'Ensino-2.oQuadrimestre-2019-202'!$A$1:$H$645,4,FALSE)</f>
        <v>301293306.08999997</v>
      </c>
      <c r="Q419" s="68">
        <f>VLOOKUP(A419,'Ensino-2.oQuadrimestre-2019-202'!$A$1:$H$645,5,FALSE)</f>
        <v>268467967.01999998</v>
      </c>
      <c r="R419" s="69">
        <f t="shared" si="70"/>
        <v>0.30372699721067398</v>
      </c>
      <c r="S419" s="68">
        <f>VLOOKUP(A419,'Ensino-2.oQuadrimestre-2019-202'!$A$1:$H$645,6,FALSE)</f>
        <v>822140170.90999997</v>
      </c>
      <c r="T419" s="68">
        <f>VLOOKUP(A419,'Ensino-2.oQuadrimestre-2019-202'!$A$1:$H$645,7,FALSE)</f>
        <v>313449704.00999999</v>
      </c>
      <c r="U419" s="68">
        <f>VLOOKUP(A419,'Ensino-2.oQuadrimestre-2019-202'!$A$1:$H$645,8,FALSE)</f>
        <v>264603015.22999999</v>
      </c>
      <c r="V419" s="69">
        <f t="shared" si="71"/>
        <v>0.32184659574184243</v>
      </c>
      <c r="W419" s="70">
        <f t="shared" si="62"/>
        <v>-1.7053255937893399</v>
      </c>
      <c r="X419" s="71">
        <f t="shared" si="63"/>
        <v>-7.0056148059609598</v>
      </c>
      <c r="Y419" s="70">
        <f t="shared" si="64"/>
        <v>-9.8144796016755667</v>
      </c>
      <c r="Z419" s="72">
        <f t="shared" si="64"/>
        <v>-9.1570384606583044</v>
      </c>
      <c r="AA419" s="70">
        <f t="shared" si="65"/>
        <v>-6.9884693624687468</v>
      </c>
      <c r="AB419" s="70">
        <f t="shared" si="66"/>
        <v>4.0347387991317509</v>
      </c>
      <c r="AC419" s="70">
        <f t="shared" si="67"/>
        <v>-1.4396323825523905</v>
      </c>
    </row>
    <row r="420" spans="1:29" ht="15.75" thickBot="1" x14ac:dyDescent="0.3">
      <c r="A420" s="61">
        <f>VLOOKUP(B420,cod_ibge!$C$2:$D$646,2,FALSE)</f>
        <v>3536570</v>
      </c>
      <c r="B420" s="62" t="s">
        <v>420</v>
      </c>
      <c r="C420" s="63">
        <f>VLOOKUP(A420,'[1]2019completo'!$C$3:$F$646,3,FALSE)</f>
        <v>1833</v>
      </c>
      <c r="D420" s="64" t="str">
        <f>VLOOKUP(A420,'[1]2019completo'!$C$3:$F$646,4,FALSE)</f>
        <v>Muito Pequeno</v>
      </c>
      <c r="E420" s="65">
        <f>VLOOKUP(A420,'RCL 2019'!$A$1:$E$645,5,FALSE)</f>
        <v>14905485.27</v>
      </c>
      <c r="F420" s="65">
        <f>VLOOKUP(A420,'RCL 2020'!$A$1:$E$645,5,FALSE)</f>
        <v>15827036.949999999</v>
      </c>
      <c r="G420" s="66">
        <f>VLOOKUP(A420,'Saude-2.oQuadrimestre-2019-2020'!$A$1:$H$645,3,FALSE)</f>
        <v>9599170.5800000001</v>
      </c>
      <c r="H420" s="66">
        <f>VLOOKUP(A420,'Saude-2.oQuadrimestre-2019-2020'!$A$1:$H$645,4,FALSE)</f>
        <v>2343800.31</v>
      </c>
      <c r="I420" s="66">
        <f>VLOOKUP(A420,'Saude-2.oQuadrimestre-2019-2020'!$A$1:$H$645,5,FALSE)</f>
        <v>2292059.7000000002</v>
      </c>
      <c r="J420" s="67">
        <f t="shared" si="68"/>
        <v>0.23877684857226489</v>
      </c>
      <c r="K420" s="66">
        <f>VLOOKUP(A420,'Saude-2.oQuadrimestre-2019-2020'!$A$1:$H$645,6,FALSE)</f>
        <v>8740980.9700000007</v>
      </c>
      <c r="L420" s="66">
        <f>VLOOKUP(A420,'Saude-2.oQuadrimestre-2019-2020'!$A$1:$H$645,7,FALSE)</f>
        <v>2184819.08</v>
      </c>
      <c r="M420" s="66">
        <f>VLOOKUP(A420,'Saude-2.oQuadrimestre-2019-2020'!$A$1:$H$645,8,FALSE)</f>
        <v>2125982.64</v>
      </c>
      <c r="N420" s="67">
        <f t="shared" si="69"/>
        <v>0.24322014283026175</v>
      </c>
      <c r="O420" s="68">
        <f>VLOOKUP(A420,'Ensino-2.oQuadrimestre-2019-202'!$A$1:$H$645,3,FALSE)</f>
        <v>9953538.1600000001</v>
      </c>
      <c r="P420" s="68">
        <f>VLOOKUP(A420,'Ensino-2.oQuadrimestre-2019-202'!$A$1:$H$645,4,FALSE)</f>
        <v>2498873.92</v>
      </c>
      <c r="Q420" s="68">
        <f>VLOOKUP(A420,'Ensino-2.oQuadrimestre-2019-202'!$A$1:$H$645,5,FALSE)</f>
        <v>2486132.5099999998</v>
      </c>
      <c r="R420" s="69">
        <f t="shared" si="70"/>
        <v>0.24977374578126899</v>
      </c>
      <c r="S420" s="68">
        <f>VLOOKUP(A420,'Ensino-2.oQuadrimestre-2019-202'!$A$1:$H$645,6,FALSE)</f>
        <v>9098938.6699999999</v>
      </c>
      <c r="T420" s="68">
        <f>VLOOKUP(A420,'Ensino-2.oQuadrimestre-2019-202'!$A$1:$H$645,7,FALSE)</f>
        <v>2292676.3199999998</v>
      </c>
      <c r="U420" s="68">
        <f>VLOOKUP(A420,'Ensino-2.oQuadrimestre-2019-202'!$A$1:$H$645,8,FALSE)</f>
        <v>2284275.1</v>
      </c>
      <c r="V420" s="69">
        <f t="shared" si="71"/>
        <v>0.25104852146453693</v>
      </c>
      <c r="W420" s="70">
        <f t="shared" si="62"/>
        <v>6.182634535587983</v>
      </c>
      <c r="X420" s="71">
        <f t="shared" si="63"/>
        <v>-8.940247522927125</v>
      </c>
      <c r="Y420" s="71">
        <f t="shared" si="64"/>
        <v>-6.7830535443525051</v>
      </c>
      <c r="Z420" s="72">
        <f t="shared" si="64"/>
        <v>-7.2457562950912688</v>
      </c>
      <c r="AA420" s="70">
        <f t="shared" si="65"/>
        <v>-8.5858865085217122</v>
      </c>
      <c r="AB420" s="70">
        <f t="shared" si="66"/>
        <v>-8.2516207940575121</v>
      </c>
      <c r="AC420" s="70">
        <f t="shared" si="67"/>
        <v>-8.1193343149677766</v>
      </c>
    </row>
    <row r="421" spans="1:29" ht="15.75" thickBot="1" x14ac:dyDescent="0.3">
      <c r="A421" s="61">
        <f>VLOOKUP(B421,cod_ibge!$C$2:$D$646,2,FALSE)</f>
        <v>3536604</v>
      </c>
      <c r="B421" s="62" t="s">
        <v>421</v>
      </c>
      <c r="C421" s="63">
        <f>VLOOKUP(A421,'[1]2019completo'!$C$3:$F$646,3,FALSE)</f>
        <v>8945</v>
      </c>
      <c r="D421" s="64" t="str">
        <f>VLOOKUP(A421,'[1]2019completo'!$C$3:$F$646,4,FALSE)</f>
        <v>Pequeno</v>
      </c>
      <c r="E421" s="65">
        <f>VLOOKUP(A421,'RCL 2019'!$A$1:$E$645,5,FALSE)</f>
        <v>35070386.93</v>
      </c>
      <c r="F421" s="65">
        <f>VLOOKUP(A421,'RCL 2020'!$A$1:$E$645,5,FALSE)</f>
        <v>39056623.770000003</v>
      </c>
      <c r="G421" s="66">
        <f>VLOOKUP(A421,'Saude-2.oQuadrimestre-2019-2020'!$A$1:$H$645,3,FALSE)</f>
        <v>18696441.449999999</v>
      </c>
      <c r="H421" s="66">
        <f>VLOOKUP(A421,'Saude-2.oQuadrimestre-2019-2020'!$A$1:$H$645,4,FALSE)</f>
        <v>6278982.5700000003</v>
      </c>
      <c r="I421" s="66">
        <f>VLOOKUP(A421,'Saude-2.oQuadrimestre-2019-2020'!$A$1:$H$645,5,FALSE)</f>
        <v>5206460.84</v>
      </c>
      <c r="J421" s="67">
        <f t="shared" si="68"/>
        <v>0.27847335836199993</v>
      </c>
      <c r="K421" s="66">
        <f>VLOOKUP(A421,'Saude-2.oQuadrimestre-2019-2020'!$A$1:$H$645,6,FALSE)</f>
        <v>16159137.76</v>
      </c>
      <c r="L421" s="66">
        <f>VLOOKUP(A421,'Saude-2.oQuadrimestre-2019-2020'!$A$1:$H$645,7,FALSE)</f>
        <v>5853158.5099999998</v>
      </c>
      <c r="M421" s="66">
        <f>VLOOKUP(A421,'Saude-2.oQuadrimestre-2019-2020'!$A$1:$H$645,8,FALSE)</f>
        <v>5542355.1399999997</v>
      </c>
      <c r="N421" s="67">
        <f t="shared" si="69"/>
        <v>0.3429858215405176</v>
      </c>
      <c r="O421" s="68">
        <f>VLOOKUP(A421,'Ensino-2.oQuadrimestre-2019-202'!$A$1:$H$645,3,FALSE)</f>
        <v>19050809.030000001</v>
      </c>
      <c r="P421" s="68">
        <f>VLOOKUP(A421,'Ensino-2.oQuadrimestre-2019-202'!$A$1:$H$645,4,FALSE)</f>
        <v>4758937.91</v>
      </c>
      <c r="Q421" s="68">
        <f>VLOOKUP(A421,'Ensino-2.oQuadrimestre-2019-202'!$A$1:$H$645,5,FALSE)</f>
        <v>4429735.4800000004</v>
      </c>
      <c r="R421" s="69">
        <f t="shared" si="70"/>
        <v>0.23252217126445052</v>
      </c>
      <c r="S421" s="68">
        <f>VLOOKUP(A421,'Ensino-2.oQuadrimestre-2019-202'!$A$1:$H$645,6,FALSE)</f>
        <v>16517095.460000001</v>
      </c>
      <c r="T421" s="68">
        <f>VLOOKUP(A421,'Ensino-2.oQuadrimestre-2019-202'!$A$1:$H$645,7,FALSE)</f>
        <v>4278482.34</v>
      </c>
      <c r="U421" s="68">
        <f>VLOOKUP(A421,'Ensino-2.oQuadrimestre-2019-202'!$A$1:$H$645,8,FALSE)</f>
        <v>4034555.56</v>
      </c>
      <c r="V421" s="69">
        <f t="shared" si="71"/>
        <v>0.24426543818013388</v>
      </c>
      <c r="W421" s="70">
        <f t="shared" si="62"/>
        <v>11.366389677868328</v>
      </c>
      <c r="X421" s="71">
        <f t="shared" si="63"/>
        <v>-13.571051458030265</v>
      </c>
      <c r="Y421" s="71">
        <f t="shared" si="64"/>
        <v>-6.7817366150134175</v>
      </c>
      <c r="Z421" s="72">
        <f t="shared" si="64"/>
        <v>6.4514899914238057</v>
      </c>
      <c r="AA421" s="70">
        <f t="shared" si="65"/>
        <v>-13.299768876009777</v>
      </c>
      <c r="AB421" s="70">
        <f t="shared" si="66"/>
        <v>-10.09585708169074</v>
      </c>
      <c r="AC421" s="70">
        <f t="shared" si="67"/>
        <v>-8.9210726415655035</v>
      </c>
    </row>
    <row r="422" spans="1:29" ht="15.75" thickBot="1" x14ac:dyDescent="0.3">
      <c r="A422" s="61">
        <f>VLOOKUP(B422,cod_ibge!$C$2:$D$646,2,FALSE)</f>
        <v>3536703</v>
      </c>
      <c r="B422" s="62" t="s">
        <v>422</v>
      </c>
      <c r="C422" s="63">
        <f>VLOOKUP(A422,'[1]2019completo'!$C$3:$F$646,3,FALSE)</f>
        <v>46687</v>
      </c>
      <c r="D422" s="64" t="str">
        <f>VLOOKUP(A422,'[1]2019completo'!$C$3:$F$646,4,FALSE)</f>
        <v>Médio</v>
      </c>
      <c r="E422" s="65">
        <f>VLOOKUP(A422,'RCL 2019'!$A$1:$E$645,5,FALSE)</f>
        <v>132135171.65000001</v>
      </c>
      <c r="F422" s="65">
        <f>VLOOKUP(A422,'RCL 2020'!$A$1:$E$645,5,FALSE)</f>
        <v>148640484.22</v>
      </c>
      <c r="G422" s="66">
        <f>VLOOKUP(A422,'Saude-2.oQuadrimestre-2019-2020'!$A$1:$H$645,3,FALSE)</f>
        <v>66638103.090000004</v>
      </c>
      <c r="H422" s="66">
        <f>VLOOKUP(A422,'Saude-2.oQuadrimestre-2019-2020'!$A$1:$H$645,4,FALSE)</f>
        <v>25840128.02</v>
      </c>
      <c r="I422" s="66">
        <f>VLOOKUP(A422,'Saude-2.oQuadrimestre-2019-2020'!$A$1:$H$645,5,FALSE)</f>
        <v>20357217.239999998</v>
      </c>
      <c r="J422" s="67">
        <f t="shared" si="68"/>
        <v>0.30548914653987036</v>
      </c>
      <c r="K422" s="66">
        <f>VLOOKUP(A422,'Saude-2.oQuadrimestre-2019-2020'!$A$1:$H$645,6,FALSE)</f>
        <v>66097430.460000001</v>
      </c>
      <c r="L422" s="66">
        <f>VLOOKUP(A422,'Saude-2.oQuadrimestre-2019-2020'!$A$1:$H$645,7,FALSE)</f>
        <v>26337621.73</v>
      </c>
      <c r="M422" s="66">
        <f>VLOOKUP(A422,'Saude-2.oQuadrimestre-2019-2020'!$A$1:$H$645,8,FALSE)</f>
        <v>20489271.510000002</v>
      </c>
      <c r="N422" s="67">
        <f t="shared" si="69"/>
        <v>0.30998590062286063</v>
      </c>
      <c r="O422" s="68">
        <f>VLOOKUP(A422,'Ensino-2.oQuadrimestre-2019-202'!$A$1:$H$645,3,FALSE)</f>
        <v>67819328.370000005</v>
      </c>
      <c r="P422" s="68">
        <f>VLOOKUP(A422,'Ensino-2.oQuadrimestre-2019-202'!$A$1:$H$645,4,FALSE)</f>
        <v>20611438.329999998</v>
      </c>
      <c r="Q422" s="68">
        <f>VLOOKUP(A422,'Ensino-2.oQuadrimestre-2019-202'!$A$1:$H$645,5,FALSE)</f>
        <v>18650844.780000001</v>
      </c>
      <c r="R422" s="69">
        <f t="shared" si="70"/>
        <v>0.27500780718804985</v>
      </c>
      <c r="S422" s="68">
        <f>VLOOKUP(A422,'Ensino-2.oQuadrimestre-2019-202'!$A$1:$H$645,6,FALSE)</f>
        <v>67290622.799999997</v>
      </c>
      <c r="T422" s="68">
        <f>VLOOKUP(A422,'Ensino-2.oQuadrimestre-2019-202'!$A$1:$H$645,7,FALSE)</f>
        <v>21799660.48</v>
      </c>
      <c r="U422" s="68">
        <f>VLOOKUP(A422,'Ensino-2.oQuadrimestre-2019-202'!$A$1:$H$645,8,FALSE)</f>
        <v>19576510.469999999</v>
      </c>
      <c r="V422" s="69">
        <f t="shared" si="71"/>
        <v>0.29092479242144864</v>
      </c>
      <c r="W422" s="70">
        <f t="shared" si="62"/>
        <v>12.491233305935614</v>
      </c>
      <c r="X422" s="71">
        <f t="shared" si="63"/>
        <v>-0.81135657368545089</v>
      </c>
      <c r="Y422" s="71">
        <f t="shared" si="64"/>
        <v>1.9252757169583128</v>
      </c>
      <c r="Z422" s="72">
        <f t="shared" si="64"/>
        <v>0.64868527187757852</v>
      </c>
      <c r="AA422" s="70">
        <f t="shared" si="65"/>
        <v>-0.77957948376540032</v>
      </c>
      <c r="AB422" s="70">
        <f t="shared" si="66"/>
        <v>5.7648676961594765</v>
      </c>
      <c r="AC422" s="70">
        <f t="shared" si="67"/>
        <v>4.9631300936707357</v>
      </c>
    </row>
    <row r="423" spans="1:29" ht="15.75" thickBot="1" x14ac:dyDescent="0.3">
      <c r="A423" s="61">
        <f>VLOOKUP(B423,cod_ibge!$C$2:$D$646,2,FALSE)</f>
        <v>3536802</v>
      </c>
      <c r="B423" s="62" t="s">
        <v>423</v>
      </c>
      <c r="C423" s="63">
        <f>VLOOKUP(A423,'[1]2019completo'!$C$3:$F$646,3,FALSE)</f>
        <v>6093</v>
      </c>
      <c r="D423" s="64" t="str">
        <f>VLOOKUP(A423,'[1]2019completo'!$C$3:$F$646,4,FALSE)</f>
        <v>Pequeno</v>
      </c>
      <c r="E423" s="65">
        <f>VLOOKUP(A423,'RCL 2019'!$A$1:$E$645,5,FALSE)</f>
        <v>19293063.859999999</v>
      </c>
      <c r="F423" s="65">
        <f>VLOOKUP(A423,'RCL 2020'!$A$1:$E$645,5,FALSE)</f>
        <v>21826369.989999998</v>
      </c>
      <c r="G423" s="66">
        <f>VLOOKUP(A423,'Saude-2.oQuadrimestre-2019-2020'!$A$1:$H$645,3,FALSE)</f>
        <v>10098716.52</v>
      </c>
      <c r="H423" s="66">
        <f>VLOOKUP(A423,'Saude-2.oQuadrimestre-2019-2020'!$A$1:$H$645,4,FALSE)</f>
        <v>3010881.45</v>
      </c>
      <c r="I423" s="66">
        <f>VLOOKUP(A423,'Saude-2.oQuadrimestre-2019-2020'!$A$1:$H$645,5,FALSE)</f>
        <v>2759388.75</v>
      </c>
      <c r="J423" s="67">
        <f t="shared" si="68"/>
        <v>0.27324152970678695</v>
      </c>
      <c r="K423" s="66">
        <f>VLOOKUP(A423,'Saude-2.oQuadrimestre-2019-2020'!$A$1:$H$645,6,FALSE)</f>
        <v>9180960.25</v>
      </c>
      <c r="L423" s="66">
        <f>VLOOKUP(A423,'Saude-2.oQuadrimestre-2019-2020'!$A$1:$H$645,7,FALSE)</f>
        <v>2377098.29</v>
      </c>
      <c r="M423" s="66">
        <f>VLOOKUP(A423,'Saude-2.oQuadrimestre-2019-2020'!$A$1:$H$645,8,FALSE)</f>
        <v>2256370.91</v>
      </c>
      <c r="N423" s="67">
        <f t="shared" si="69"/>
        <v>0.24576633037922152</v>
      </c>
      <c r="O423" s="68">
        <f>VLOOKUP(A423,'Ensino-2.oQuadrimestre-2019-202'!$A$1:$H$645,3,FALSE)</f>
        <v>10453084.1</v>
      </c>
      <c r="P423" s="68">
        <f>VLOOKUP(A423,'Ensino-2.oQuadrimestre-2019-202'!$A$1:$H$645,4,FALSE)</f>
        <v>3380988.64</v>
      </c>
      <c r="Q423" s="68">
        <f>VLOOKUP(A423,'Ensino-2.oQuadrimestre-2019-202'!$A$1:$H$645,5,FALSE)</f>
        <v>3266017.54</v>
      </c>
      <c r="R423" s="69">
        <f t="shared" si="70"/>
        <v>0.3124453518938014</v>
      </c>
      <c r="S423" s="68">
        <f>VLOOKUP(A423,'Ensino-2.oQuadrimestre-2019-202'!$A$1:$H$645,6,FALSE)</f>
        <v>9538925.3200000003</v>
      </c>
      <c r="T423" s="68">
        <f>VLOOKUP(A423,'Ensino-2.oQuadrimestre-2019-202'!$A$1:$H$645,7,FALSE)</f>
        <v>2722119.74</v>
      </c>
      <c r="U423" s="68">
        <f>VLOOKUP(A423,'Ensino-2.oQuadrimestre-2019-202'!$A$1:$H$645,8,FALSE)</f>
        <v>2672392.96</v>
      </c>
      <c r="V423" s="69">
        <f t="shared" si="71"/>
        <v>0.28015660783053492</v>
      </c>
      <c r="W423" s="70">
        <f t="shared" si="62"/>
        <v>13.130657465205731</v>
      </c>
      <c r="X423" s="71">
        <f t="shared" si="63"/>
        <v>-9.0878506014346421</v>
      </c>
      <c r="Y423" s="71">
        <f t="shared" si="64"/>
        <v>-21.049754715516951</v>
      </c>
      <c r="Z423" s="72">
        <f t="shared" si="64"/>
        <v>-18.229321258195309</v>
      </c>
      <c r="AA423" s="70">
        <f t="shared" si="65"/>
        <v>-8.7453499010880371</v>
      </c>
      <c r="AB423" s="70">
        <f t="shared" si="66"/>
        <v>-19.487462696709915</v>
      </c>
      <c r="AC423" s="70">
        <f t="shared" si="67"/>
        <v>-18.175792772992889</v>
      </c>
    </row>
    <row r="424" spans="1:29" ht="15.75" thickBot="1" x14ac:dyDescent="0.3">
      <c r="A424" s="61">
        <f>VLOOKUP(B424,cod_ibge!$C$2:$D$646,2,FALSE)</f>
        <v>3536901</v>
      </c>
      <c r="B424" s="62" t="s">
        <v>424</v>
      </c>
      <c r="C424" s="63">
        <f>VLOOKUP(A424,'[1]2019completo'!$C$3:$F$646,3,FALSE)</f>
        <v>2494</v>
      </c>
      <c r="D424" s="64" t="str">
        <f>VLOOKUP(A424,'[1]2019completo'!$C$3:$F$646,4,FALSE)</f>
        <v>Muito Pequeno</v>
      </c>
      <c r="E424" s="65">
        <f>VLOOKUP(A424,'RCL 2019'!$A$1:$E$645,5,FALSE)</f>
        <v>14604369.07</v>
      </c>
      <c r="F424" s="65">
        <f>VLOOKUP(A424,'RCL 2020'!$A$1:$E$645,5,FALSE)</f>
        <v>16679665.24</v>
      </c>
      <c r="G424" s="66">
        <f>VLOOKUP(A424,'Saude-2.oQuadrimestre-2019-2020'!$A$1:$H$645,3,FALSE)</f>
        <v>9256698.5399999991</v>
      </c>
      <c r="H424" s="66">
        <f>VLOOKUP(A424,'Saude-2.oQuadrimestre-2019-2020'!$A$1:$H$645,4,FALSE)</f>
        <v>2280830.8199999998</v>
      </c>
      <c r="I424" s="66">
        <f>VLOOKUP(A424,'Saude-2.oQuadrimestre-2019-2020'!$A$1:$H$645,5,FALSE)</f>
        <v>2065123.06</v>
      </c>
      <c r="J424" s="67">
        <f t="shared" si="68"/>
        <v>0.22309498911260864</v>
      </c>
      <c r="K424" s="66">
        <f>VLOOKUP(A424,'Saude-2.oQuadrimestre-2019-2020'!$A$1:$H$645,6,FALSE)</f>
        <v>8837119.5299999993</v>
      </c>
      <c r="L424" s="66">
        <f>VLOOKUP(A424,'Saude-2.oQuadrimestre-2019-2020'!$A$1:$H$645,7,FALSE)</f>
        <v>2374632.19</v>
      </c>
      <c r="M424" s="66">
        <f>VLOOKUP(A424,'Saude-2.oQuadrimestre-2019-2020'!$A$1:$H$645,8,FALSE)</f>
        <v>2143066.09</v>
      </c>
      <c r="N424" s="67">
        <f t="shared" si="69"/>
        <v>0.24250731052406621</v>
      </c>
      <c r="O424" s="68">
        <f>VLOOKUP(A424,'Ensino-2.oQuadrimestre-2019-202'!$A$1:$H$645,3,FALSE)</f>
        <v>9611066.1199999992</v>
      </c>
      <c r="P424" s="68">
        <f>VLOOKUP(A424,'Ensino-2.oQuadrimestre-2019-202'!$A$1:$H$645,4,FALSE)</f>
        <v>2851443.45</v>
      </c>
      <c r="Q424" s="68">
        <f>VLOOKUP(A424,'Ensino-2.oQuadrimestre-2019-202'!$A$1:$H$645,5,FALSE)</f>
        <v>2789911.54</v>
      </c>
      <c r="R424" s="69">
        <f t="shared" si="70"/>
        <v>0.290281172261876</v>
      </c>
      <c r="S424" s="68">
        <f>VLOOKUP(A424,'Ensino-2.oQuadrimestre-2019-202'!$A$1:$H$645,6,FALSE)</f>
        <v>9195077.2300000004</v>
      </c>
      <c r="T424" s="68">
        <f>VLOOKUP(A424,'Ensino-2.oQuadrimestre-2019-202'!$A$1:$H$645,7,FALSE)</f>
        <v>2647269.61</v>
      </c>
      <c r="U424" s="68">
        <f>VLOOKUP(A424,'Ensino-2.oQuadrimestre-2019-202'!$A$1:$H$645,8,FALSE)</f>
        <v>2598597.7999999998</v>
      </c>
      <c r="V424" s="69">
        <f t="shared" si="71"/>
        <v>0.28260750127489681</v>
      </c>
      <c r="W424" s="70">
        <f t="shared" si="62"/>
        <v>14.210104935399306</v>
      </c>
      <c r="X424" s="71">
        <f t="shared" si="63"/>
        <v>-4.5327068628941198</v>
      </c>
      <c r="Y424" s="71">
        <f t="shared" si="64"/>
        <v>4.1125965668948705</v>
      </c>
      <c r="Z424" s="72">
        <f t="shared" si="64"/>
        <v>3.7742559516041525</v>
      </c>
      <c r="AA424" s="70">
        <f t="shared" si="65"/>
        <v>-4.3282283651587106</v>
      </c>
      <c r="AB424" s="70">
        <f t="shared" si="66"/>
        <v>-7.1603678480806021</v>
      </c>
      <c r="AC424" s="70">
        <f t="shared" si="67"/>
        <v>-6.8573407169748553</v>
      </c>
    </row>
    <row r="425" spans="1:29" ht="15.75" thickBot="1" x14ac:dyDescent="0.3">
      <c r="A425" s="61">
        <f>VLOOKUP(B425,cod_ibge!$C$2:$D$646,2,FALSE)</f>
        <v>3537008</v>
      </c>
      <c r="B425" s="62" t="s">
        <v>425</v>
      </c>
      <c r="C425" s="63">
        <f>VLOOKUP(A425,'[1]2019completo'!$C$3:$F$646,3,FALSE)</f>
        <v>16744</v>
      </c>
      <c r="D425" s="64" t="str">
        <f>VLOOKUP(A425,'[1]2019completo'!$C$3:$F$646,4,FALSE)</f>
        <v>Pequeno</v>
      </c>
      <c r="E425" s="65">
        <f>VLOOKUP(A425,'RCL 2019'!$A$1:$E$645,5,FALSE)</f>
        <v>52704674.840000004</v>
      </c>
      <c r="F425" s="65">
        <f>VLOOKUP(A425,'RCL 2020'!$A$1:$E$645,5,FALSE)</f>
        <v>57767222.530000001</v>
      </c>
      <c r="G425" s="66">
        <f>VLOOKUP(A425,'Saude-2.oQuadrimestre-2019-2020'!$A$1:$H$645,3,FALSE)</f>
        <v>29916706.449999999</v>
      </c>
      <c r="H425" s="66">
        <f>VLOOKUP(A425,'Saude-2.oQuadrimestre-2019-2020'!$A$1:$H$645,4,FALSE)</f>
        <v>8588493.8399999999</v>
      </c>
      <c r="I425" s="66">
        <f>VLOOKUP(A425,'Saude-2.oQuadrimestre-2019-2020'!$A$1:$H$645,5,FALSE)</f>
        <v>7057390.8300000001</v>
      </c>
      <c r="J425" s="67">
        <f t="shared" si="68"/>
        <v>0.23590132963984745</v>
      </c>
      <c r="K425" s="66">
        <f>VLOOKUP(A425,'Saude-2.oQuadrimestre-2019-2020'!$A$1:$H$645,6,FALSE)</f>
        <v>27018356.149999999</v>
      </c>
      <c r="L425" s="66">
        <f>VLOOKUP(A425,'Saude-2.oQuadrimestre-2019-2020'!$A$1:$H$645,7,FALSE)</f>
        <v>7979719.4000000004</v>
      </c>
      <c r="M425" s="66">
        <f>VLOOKUP(A425,'Saude-2.oQuadrimestre-2019-2020'!$A$1:$H$645,8,FALSE)</f>
        <v>6753493.9000000004</v>
      </c>
      <c r="N425" s="67">
        <f t="shared" si="69"/>
        <v>0.24995946690857432</v>
      </c>
      <c r="O425" s="68">
        <f>VLOOKUP(A425,'Ensino-2.oQuadrimestre-2019-202'!$A$1:$H$645,3,FALSE)</f>
        <v>30507319.100000001</v>
      </c>
      <c r="P425" s="68">
        <f>VLOOKUP(A425,'Ensino-2.oQuadrimestre-2019-202'!$A$1:$H$645,4,FALSE)</f>
        <v>9512959.4000000004</v>
      </c>
      <c r="Q425" s="68">
        <f>VLOOKUP(A425,'Ensino-2.oQuadrimestre-2019-202'!$A$1:$H$645,5,FALSE)</f>
        <v>8971038.5399999991</v>
      </c>
      <c r="R425" s="69">
        <f t="shared" si="70"/>
        <v>0.29406184498198001</v>
      </c>
      <c r="S425" s="68">
        <f>VLOOKUP(A425,'Ensino-2.oQuadrimestre-2019-202'!$A$1:$H$645,6,FALSE)</f>
        <v>27614952.32</v>
      </c>
      <c r="T425" s="68">
        <f>VLOOKUP(A425,'Ensino-2.oQuadrimestre-2019-202'!$A$1:$H$645,7,FALSE)</f>
        <v>8570241.6400000006</v>
      </c>
      <c r="U425" s="68">
        <f>VLOOKUP(A425,'Ensino-2.oQuadrimestre-2019-202'!$A$1:$H$645,8,FALSE)</f>
        <v>8130288.5999999996</v>
      </c>
      <c r="V425" s="69">
        <f t="shared" si="71"/>
        <v>0.29441617373757606</v>
      </c>
      <c r="W425" s="70">
        <f t="shared" si="62"/>
        <v>9.6055002812725778</v>
      </c>
      <c r="X425" s="71">
        <f t="shared" si="63"/>
        <v>-9.6880661139755944</v>
      </c>
      <c r="Y425" s="71">
        <f t="shared" si="64"/>
        <v>-7.0882561173263818</v>
      </c>
      <c r="Z425" s="72">
        <f t="shared" si="64"/>
        <v>-4.3060804951905958</v>
      </c>
      <c r="AA425" s="70">
        <f t="shared" si="65"/>
        <v>-9.480894635543379</v>
      </c>
      <c r="AB425" s="70">
        <f t="shared" si="66"/>
        <v>-9.9098263785294787</v>
      </c>
      <c r="AC425" s="70">
        <f t="shared" si="67"/>
        <v>-9.3718239672170611</v>
      </c>
    </row>
    <row r="426" spans="1:29" ht="15.75" thickBot="1" x14ac:dyDescent="0.3">
      <c r="A426" s="61">
        <f>VLOOKUP(B426,cod_ibge!$C$2:$D$646,2,FALSE)</f>
        <v>3537107</v>
      </c>
      <c r="B426" s="62" t="s">
        <v>426</v>
      </c>
      <c r="C426" s="63">
        <f>VLOOKUP(A426,'[1]2019completo'!$C$3:$F$646,3,FALSE)</f>
        <v>47919</v>
      </c>
      <c r="D426" s="64" t="str">
        <f>VLOOKUP(A426,'[1]2019completo'!$C$3:$F$646,4,FALSE)</f>
        <v>Médio</v>
      </c>
      <c r="E426" s="65">
        <f>VLOOKUP(A426,'RCL 2019'!$A$1:$E$645,5,FALSE)</f>
        <v>140586138.53999999</v>
      </c>
      <c r="F426" s="65">
        <f>VLOOKUP(A426,'RCL 2020'!$A$1:$E$645,5,FALSE)</f>
        <v>158598070.96000001</v>
      </c>
      <c r="G426" s="66">
        <f>VLOOKUP(A426,'Saude-2.oQuadrimestre-2019-2020'!$A$1:$H$645,3,FALSE)</f>
        <v>63691821.090000004</v>
      </c>
      <c r="H426" s="66">
        <f>VLOOKUP(A426,'Saude-2.oQuadrimestre-2019-2020'!$A$1:$H$645,4,FALSE)</f>
        <v>22120943.48</v>
      </c>
      <c r="I426" s="66">
        <f>VLOOKUP(A426,'Saude-2.oQuadrimestre-2019-2020'!$A$1:$H$645,5,FALSE)</f>
        <v>19426189.170000002</v>
      </c>
      <c r="J426" s="67">
        <f t="shared" si="68"/>
        <v>0.3050028847903366</v>
      </c>
      <c r="K426" s="66">
        <f>VLOOKUP(A426,'Saude-2.oQuadrimestre-2019-2020'!$A$1:$H$645,6,FALSE)</f>
        <v>61684084.280000001</v>
      </c>
      <c r="L426" s="66">
        <f>VLOOKUP(A426,'Saude-2.oQuadrimestre-2019-2020'!$A$1:$H$645,7,FALSE)</f>
        <v>18946492.41</v>
      </c>
      <c r="M426" s="66">
        <f>VLOOKUP(A426,'Saude-2.oQuadrimestre-2019-2020'!$A$1:$H$645,8,FALSE)</f>
        <v>17510805.940000001</v>
      </c>
      <c r="N426" s="67">
        <f t="shared" si="69"/>
        <v>0.28387883429563332</v>
      </c>
      <c r="O426" s="68">
        <f>VLOOKUP(A426,'Ensino-2.oQuadrimestre-2019-202'!$A$1:$H$645,3,FALSE)</f>
        <v>64873046.369999997</v>
      </c>
      <c r="P426" s="68">
        <f>VLOOKUP(A426,'Ensino-2.oQuadrimestre-2019-202'!$A$1:$H$645,4,FALSE)</f>
        <v>17768874.739999998</v>
      </c>
      <c r="Q426" s="68">
        <f>VLOOKUP(A426,'Ensino-2.oQuadrimestre-2019-202'!$A$1:$H$645,5,FALSE)</f>
        <v>16204687.140000001</v>
      </c>
      <c r="R426" s="69">
        <f t="shared" si="70"/>
        <v>0.2497907535831973</v>
      </c>
      <c r="S426" s="68">
        <f>VLOOKUP(A426,'Ensino-2.oQuadrimestre-2019-202'!$A$1:$H$645,6,FALSE)</f>
        <v>62877276.619999997</v>
      </c>
      <c r="T426" s="68">
        <f>VLOOKUP(A426,'Ensino-2.oQuadrimestre-2019-202'!$A$1:$H$645,7,FALSE)</f>
        <v>18861652.989999998</v>
      </c>
      <c r="U426" s="68">
        <f>VLOOKUP(A426,'Ensino-2.oQuadrimestre-2019-202'!$A$1:$H$645,8,FALSE)</f>
        <v>16269944.85</v>
      </c>
      <c r="V426" s="69">
        <f t="shared" si="71"/>
        <v>0.25875714923735832</v>
      </c>
      <c r="W426" s="70">
        <f t="shared" si="62"/>
        <v>12.812025856215694</v>
      </c>
      <c r="X426" s="71">
        <f t="shared" si="63"/>
        <v>-3.152267866800293</v>
      </c>
      <c r="Y426" s="71">
        <f t="shared" si="64"/>
        <v>-14.350432534082854</v>
      </c>
      <c r="Z426" s="72">
        <f t="shared" si="64"/>
        <v>-9.8597991260063509</v>
      </c>
      <c r="AA426" s="70">
        <f t="shared" si="65"/>
        <v>-3.0764236638699418</v>
      </c>
      <c r="AB426" s="70">
        <f t="shared" si="66"/>
        <v>6.1499575296122559</v>
      </c>
      <c r="AC426" s="70">
        <f t="shared" si="67"/>
        <v>0.4027088547665662</v>
      </c>
    </row>
    <row r="427" spans="1:29" ht="15.75" thickBot="1" x14ac:dyDescent="0.3">
      <c r="A427" s="61">
        <f>VLOOKUP(B427,cod_ibge!$C$2:$D$646,2,FALSE)</f>
        <v>3537156</v>
      </c>
      <c r="B427" s="62" t="s">
        <v>427</v>
      </c>
      <c r="C427" s="63">
        <f>VLOOKUP(A427,'[1]2019completo'!$C$3:$F$646,3,FALSE)</f>
        <v>3093</v>
      </c>
      <c r="D427" s="64" t="str">
        <f>VLOOKUP(A427,'[1]2019completo'!$C$3:$F$646,4,FALSE)</f>
        <v>Muito Pequeno</v>
      </c>
      <c r="E427" s="65">
        <f>VLOOKUP(A427,'RCL 2019'!$A$1:$E$645,5,FALSE)</f>
        <v>18006062.48</v>
      </c>
      <c r="F427" s="65">
        <f>VLOOKUP(A427,'RCL 2020'!$A$1:$E$645,5,FALSE)</f>
        <v>20251214.510000002</v>
      </c>
      <c r="G427" s="66">
        <f>VLOOKUP(A427,'Saude-2.oQuadrimestre-2019-2020'!$A$1:$H$645,3,FALSE)</f>
        <v>10805202.279999999</v>
      </c>
      <c r="H427" s="66">
        <f>VLOOKUP(A427,'Saude-2.oQuadrimestre-2019-2020'!$A$1:$H$645,4,FALSE)</f>
        <v>3300524.73</v>
      </c>
      <c r="I427" s="66">
        <f>VLOOKUP(A427,'Saude-2.oQuadrimestre-2019-2020'!$A$1:$H$645,5,FALSE)</f>
        <v>2739090.77</v>
      </c>
      <c r="J427" s="67">
        <f t="shared" si="68"/>
        <v>0.25349740791710568</v>
      </c>
      <c r="K427" s="66">
        <f>VLOOKUP(A427,'Saude-2.oQuadrimestre-2019-2020'!$A$1:$H$645,6,FALSE)</f>
        <v>10618602.310000001</v>
      </c>
      <c r="L427" s="66">
        <f>VLOOKUP(A427,'Saude-2.oQuadrimestre-2019-2020'!$A$1:$H$645,7,FALSE)</f>
        <v>3365778.8</v>
      </c>
      <c r="M427" s="66">
        <f>VLOOKUP(A427,'Saude-2.oQuadrimestre-2019-2020'!$A$1:$H$645,8,FALSE)</f>
        <v>2817844.39</v>
      </c>
      <c r="N427" s="67">
        <f t="shared" si="69"/>
        <v>0.26536867167031136</v>
      </c>
      <c r="O427" s="68">
        <f>VLOOKUP(A427,'Ensino-2.oQuadrimestre-2019-202'!$A$1:$H$645,3,FALSE)</f>
        <v>11159569.859999999</v>
      </c>
      <c r="P427" s="68">
        <f>VLOOKUP(A427,'Ensino-2.oQuadrimestre-2019-202'!$A$1:$H$645,4,FALSE)</f>
        <v>3348254.57</v>
      </c>
      <c r="Q427" s="68">
        <f>VLOOKUP(A427,'Ensino-2.oQuadrimestre-2019-202'!$A$1:$H$645,5,FALSE)</f>
        <v>3288657.04</v>
      </c>
      <c r="R427" s="69">
        <f t="shared" si="70"/>
        <v>0.29469388885567677</v>
      </c>
      <c r="S427" s="68">
        <f>VLOOKUP(A427,'Ensino-2.oQuadrimestre-2019-202'!$A$1:$H$645,6,FALSE)</f>
        <v>10976560.01</v>
      </c>
      <c r="T427" s="68">
        <f>VLOOKUP(A427,'Ensino-2.oQuadrimestre-2019-202'!$A$1:$H$645,7,FALSE)</f>
        <v>3244470.55</v>
      </c>
      <c r="U427" s="68">
        <f>VLOOKUP(A427,'Ensino-2.oQuadrimestre-2019-202'!$A$1:$H$645,8,FALSE)</f>
        <v>3157861.89</v>
      </c>
      <c r="V427" s="69">
        <f t="shared" si="71"/>
        <v>0.28769139758932544</v>
      </c>
      <c r="W427" s="70">
        <f t="shared" si="62"/>
        <v>12.468867263421831</v>
      </c>
      <c r="X427" s="71">
        <f t="shared" si="63"/>
        <v>-1.7269456430759094</v>
      </c>
      <c r="Y427" s="71">
        <f t="shared" si="64"/>
        <v>1.9770816866444094</v>
      </c>
      <c r="Z427" s="72">
        <f t="shared" si="64"/>
        <v>2.8751737935285773</v>
      </c>
      <c r="AA427" s="70">
        <f t="shared" si="65"/>
        <v>-1.6399364159722158</v>
      </c>
      <c r="AB427" s="70">
        <f t="shared" si="66"/>
        <v>-3.0996454370552842</v>
      </c>
      <c r="AC427" s="70">
        <f t="shared" si="67"/>
        <v>-3.9771599290876467</v>
      </c>
    </row>
    <row r="428" spans="1:29" ht="15.75" thickBot="1" x14ac:dyDescent="0.3">
      <c r="A428" s="61">
        <f>VLOOKUP(B428,cod_ibge!$C$2:$D$646,2,FALSE)</f>
        <v>3537206</v>
      </c>
      <c r="B428" s="62" t="s">
        <v>428</v>
      </c>
      <c r="C428" s="63">
        <f>VLOOKUP(A428,'[1]2019completo'!$C$3:$F$646,3,FALSE)</f>
        <v>11331</v>
      </c>
      <c r="D428" s="64" t="str">
        <f>VLOOKUP(A428,'[1]2019completo'!$C$3:$F$646,4,FALSE)</f>
        <v>Pequeno</v>
      </c>
      <c r="E428" s="65">
        <f>VLOOKUP(A428,'RCL 2019'!$A$1:$E$645,5,FALSE)</f>
        <v>32724376.73</v>
      </c>
      <c r="F428" s="65">
        <f>VLOOKUP(A428,'RCL 2020'!$A$1:$E$645,5,FALSE)</f>
        <v>38100598.759999998</v>
      </c>
      <c r="G428" s="66">
        <f>VLOOKUP(A428,'Saude-2.oQuadrimestre-2019-2020'!$A$1:$H$645,3,FALSE)</f>
        <v>15729671.84</v>
      </c>
      <c r="H428" s="66">
        <f>VLOOKUP(A428,'Saude-2.oQuadrimestre-2019-2020'!$A$1:$H$645,4,FALSE)</f>
        <v>4842468.4800000004</v>
      </c>
      <c r="I428" s="66">
        <f>VLOOKUP(A428,'Saude-2.oQuadrimestre-2019-2020'!$A$1:$H$645,5,FALSE)</f>
        <v>4764429.95</v>
      </c>
      <c r="J428" s="67">
        <f t="shared" si="68"/>
        <v>0.30289442770727254</v>
      </c>
      <c r="K428" s="66">
        <f>VLOOKUP(A428,'Saude-2.oQuadrimestre-2019-2020'!$A$1:$H$645,6,FALSE)</f>
        <v>15160866.91</v>
      </c>
      <c r="L428" s="66">
        <f>VLOOKUP(A428,'Saude-2.oQuadrimestre-2019-2020'!$A$1:$H$645,7,FALSE)</f>
        <v>4503565.24</v>
      </c>
      <c r="M428" s="66">
        <f>VLOOKUP(A428,'Saude-2.oQuadrimestre-2019-2020'!$A$1:$H$645,8,FALSE)</f>
        <v>4379038.0599999996</v>
      </c>
      <c r="N428" s="67">
        <f t="shared" si="69"/>
        <v>0.28883823636177541</v>
      </c>
      <c r="O428" s="68">
        <f>VLOOKUP(A428,'Ensino-2.oQuadrimestre-2019-202'!$A$1:$H$645,3,FALSE)</f>
        <v>16202161.949999999</v>
      </c>
      <c r="P428" s="68">
        <f>VLOOKUP(A428,'Ensino-2.oQuadrimestre-2019-202'!$A$1:$H$645,4,FALSE)</f>
        <v>4281899.2699999996</v>
      </c>
      <c r="Q428" s="68">
        <f>VLOOKUP(A428,'Ensino-2.oQuadrimestre-2019-202'!$A$1:$H$645,5,FALSE)</f>
        <v>4239440.21</v>
      </c>
      <c r="R428" s="69">
        <f t="shared" si="70"/>
        <v>0.26165892077137276</v>
      </c>
      <c r="S428" s="68">
        <f>VLOOKUP(A428,'Ensino-2.oQuadrimestre-2019-202'!$A$1:$H$645,6,FALSE)</f>
        <v>15638143.85</v>
      </c>
      <c r="T428" s="68">
        <f>VLOOKUP(A428,'Ensino-2.oQuadrimestre-2019-202'!$A$1:$H$645,7,FALSE)</f>
        <v>4118943.86</v>
      </c>
      <c r="U428" s="68">
        <f>VLOOKUP(A428,'Ensino-2.oQuadrimestre-2019-202'!$A$1:$H$645,8,FALSE)</f>
        <v>4067823.9</v>
      </c>
      <c r="V428" s="69">
        <f t="shared" si="71"/>
        <v>0.26012191338168306</v>
      </c>
      <c r="W428" s="70">
        <f t="shared" si="62"/>
        <v>16.428798856454179</v>
      </c>
      <c r="X428" s="71">
        <f t="shared" si="63"/>
        <v>-3.616127124493143</v>
      </c>
      <c r="Y428" s="71">
        <f t="shared" si="64"/>
        <v>-6.998563674698409</v>
      </c>
      <c r="Z428" s="72">
        <f t="shared" si="64"/>
        <v>-8.088940209940553</v>
      </c>
      <c r="AA428" s="70">
        <f t="shared" si="65"/>
        <v>-3.4811286403664154</v>
      </c>
      <c r="AB428" s="70">
        <f t="shared" si="66"/>
        <v>-3.805680603971791</v>
      </c>
      <c r="AC428" s="70">
        <f t="shared" si="67"/>
        <v>-4.0480889338925259</v>
      </c>
    </row>
    <row r="429" spans="1:29" ht="15.75" thickBot="1" x14ac:dyDescent="0.3">
      <c r="A429" s="61">
        <f>VLOOKUP(B429,cod_ibge!$C$2:$D$646,2,FALSE)</f>
        <v>3537305</v>
      </c>
      <c r="B429" s="62" t="s">
        <v>429</v>
      </c>
      <c r="C429" s="63">
        <f>VLOOKUP(A429,'[1]2019completo'!$C$3:$F$646,3,FALSE)</f>
        <v>63407</v>
      </c>
      <c r="D429" s="64" t="str">
        <f>VLOOKUP(A429,'[1]2019completo'!$C$3:$F$646,4,FALSE)</f>
        <v>Médio</v>
      </c>
      <c r="E429" s="65">
        <f>VLOOKUP(A429,'RCL 2019'!$A$1:$E$645,5,FALSE)</f>
        <v>205500163</v>
      </c>
      <c r="F429" s="65">
        <f>VLOOKUP(A429,'RCL 2020'!$A$1:$E$645,5,FALSE)</f>
        <v>233346531.90000001</v>
      </c>
      <c r="G429" s="66">
        <f>VLOOKUP(A429,'Saude-2.oQuadrimestre-2019-2020'!$A$1:$H$645,3,FALSE)</f>
        <v>80850762.430000007</v>
      </c>
      <c r="H429" s="66">
        <f>VLOOKUP(A429,'Saude-2.oQuadrimestre-2019-2020'!$A$1:$H$645,4,FALSE)</f>
        <v>26484030.149999999</v>
      </c>
      <c r="I429" s="66">
        <f>VLOOKUP(A429,'Saude-2.oQuadrimestre-2019-2020'!$A$1:$H$645,5,FALSE)</f>
        <v>25152308.390000001</v>
      </c>
      <c r="J429" s="67">
        <f t="shared" si="68"/>
        <v>0.31109550032724409</v>
      </c>
      <c r="K429" s="66">
        <f>VLOOKUP(A429,'Saude-2.oQuadrimestre-2019-2020'!$A$1:$H$645,6,FALSE)</f>
        <v>77049081.510000005</v>
      </c>
      <c r="L429" s="66">
        <f>VLOOKUP(A429,'Saude-2.oQuadrimestre-2019-2020'!$A$1:$H$645,7,FALSE)</f>
        <v>24506447.780000001</v>
      </c>
      <c r="M429" s="66">
        <f>VLOOKUP(A429,'Saude-2.oQuadrimestre-2019-2020'!$A$1:$H$645,8,FALSE)</f>
        <v>24024369.190000001</v>
      </c>
      <c r="N429" s="67">
        <f t="shared" si="69"/>
        <v>0.31180604257926087</v>
      </c>
      <c r="O429" s="68">
        <f>VLOOKUP(A429,'Ensino-2.oQuadrimestre-2019-202'!$A$1:$H$645,3,FALSE)</f>
        <v>80850762.430000007</v>
      </c>
      <c r="P429" s="68">
        <f>VLOOKUP(A429,'Ensino-2.oQuadrimestre-2019-202'!$A$1:$H$645,4,FALSE)</f>
        <v>21106304.050000001</v>
      </c>
      <c r="Q429" s="68">
        <f>VLOOKUP(A429,'Ensino-2.oQuadrimestre-2019-202'!$A$1:$H$645,5,FALSE)</f>
        <v>20778235.32</v>
      </c>
      <c r="R429" s="69">
        <f t="shared" si="70"/>
        <v>0.25699492120423284</v>
      </c>
      <c r="S429" s="68">
        <f>VLOOKUP(A429,'Ensino-2.oQuadrimestre-2019-202'!$A$1:$H$645,6,FALSE)</f>
        <v>77049081.510000005</v>
      </c>
      <c r="T429" s="68">
        <f>VLOOKUP(A429,'Ensino-2.oQuadrimestre-2019-202'!$A$1:$H$645,7,FALSE)</f>
        <v>23689732.699999999</v>
      </c>
      <c r="U429" s="68">
        <f>VLOOKUP(A429,'Ensino-2.oQuadrimestre-2019-202'!$A$1:$H$645,8,FALSE)</f>
        <v>23390709.449999999</v>
      </c>
      <c r="V429" s="69">
        <f t="shared" si="71"/>
        <v>0.30358193753372881</v>
      </c>
      <c r="W429" s="70">
        <f t="shared" si="62"/>
        <v>13.550533728773736</v>
      </c>
      <c r="X429" s="71">
        <f t="shared" si="63"/>
        <v>-4.702096561292751</v>
      </c>
      <c r="Y429" s="71">
        <f t="shared" si="64"/>
        <v>-7.4670749081593133</v>
      </c>
      <c r="Z429" s="72">
        <f t="shared" si="64"/>
        <v>-4.4844361102396579</v>
      </c>
      <c r="AA429" s="70">
        <f t="shared" si="65"/>
        <v>-4.702096561292751</v>
      </c>
      <c r="AB429" s="70">
        <f t="shared" si="66"/>
        <v>12.240080707071964</v>
      </c>
      <c r="AC429" s="70">
        <f t="shared" si="67"/>
        <v>12.573128034050962</v>
      </c>
    </row>
    <row r="430" spans="1:29" ht="15.75" thickBot="1" x14ac:dyDescent="0.3">
      <c r="A430" s="61">
        <f>VLOOKUP(B430,cod_ibge!$C$2:$D$646,2,FALSE)</f>
        <v>3537404</v>
      </c>
      <c r="B430" s="62" t="s">
        <v>430</v>
      </c>
      <c r="C430" s="63">
        <f>VLOOKUP(A430,'[1]2019completo'!$C$3:$F$646,3,FALSE)</f>
        <v>25669</v>
      </c>
      <c r="D430" s="64" t="str">
        <f>VLOOKUP(A430,'[1]2019completo'!$C$3:$F$646,4,FALSE)</f>
        <v>Médio</v>
      </c>
      <c r="E430" s="65">
        <f>VLOOKUP(A430,'RCL 2019'!$A$1:$E$645,5,FALSE)</f>
        <v>90797210.010000005</v>
      </c>
      <c r="F430" s="65">
        <f>VLOOKUP(A430,'RCL 2020'!$A$1:$E$645,5,FALSE)</f>
        <v>101396816.98</v>
      </c>
      <c r="G430" s="66">
        <f>VLOOKUP(A430,'Saude-2.oQuadrimestre-2019-2020'!$A$1:$H$645,3,FALSE)</f>
        <v>42478881.859999999</v>
      </c>
      <c r="H430" s="66">
        <f>VLOOKUP(A430,'Saude-2.oQuadrimestre-2019-2020'!$A$1:$H$645,4,FALSE)</f>
        <v>16057898.42</v>
      </c>
      <c r="I430" s="66">
        <f>VLOOKUP(A430,'Saude-2.oQuadrimestre-2019-2020'!$A$1:$H$645,5,FALSE)</f>
        <v>13152207.01</v>
      </c>
      <c r="J430" s="67">
        <f t="shared" si="68"/>
        <v>0.30961754250845058</v>
      </c>
      <c r="K430" s="66">
        <f>VLOOKUP(A430,'Saude-2.oQuadrimestre-2019-2020'!$A$1:$H$645,6,FALSE)</f>
        <v>41149817.200000003</v>
      </c>
      <c r="L430" s="66">
        <f>VLOOKUP(A430,'Saude-2.oQuadrimestre-2019-2020'!$A$1:$H$645,7,FALSE)</f>
        <v>16389448.73</v>
      </c>
      <c r="M430" s="66">
        <f>VLOOKUP(A430,'Saude-2.oQuadrimestre-2019-2020'!$A$1:$H$645,8,FALSE)</f>
        <v>13511197.710000001</v>
      </c>
      <c r="N430" s="67">
        <f t="shared" si="69"/>
        <v>0.3283416216488077</v>
      </c>
      <c r="O430" s="68">
        <f>VLOOKUP(A430,'Ensino-2.oQuadrimestre-2019-202'!$A$1:$H$645,3,FALSE)</f>
        <v>43305739.560000002</v>
      </c>
      <c r="P430" s="68">
        <f>VLOOKUP(A430,'Ensino-2.oQuadrimestre-2019-202'!$A$1:$H$645,4,FALSE)</f>
        <v>12485779.48</v>
      </c>
      <c r="Q430" s="68">
        <f>VLOOKUP(A430,'Ensino-2.oQuadrimestre-2019-202'!$A$1:$H$645,5,FALSE)</f>
        <v>11037386.84</v>
      </c>
      <c r="R430" s="69">
        <f t="shared" si="70"/>
        <v>0.25487122381798205</v>
      </c>
      <c r="S430" s="68">
        <f>VLOOKUP(A430,'Ensino-2.oQuadrimestre-2019-202'!$A$1:$H$645,6,FALSE)</f>
        <v>41985051.829999998</v>
      </c>
      <c r="T430" s="68">
        <f>VLOOKUP(A430,'Ensino-2.oQuadrimestre-2019-202'!$A$1:$H$645,7,FALSE)</f>
        <v>11997148.720000001</v>
      </c>
      <c r="U430" s="68">
        <f>VLOOKUP(A430,'Ensino-2.oQuadrimestre-2019-202'!$A$1:$H$645,8,FALSE)</f>
        <v>10754652.460000001</v>
      </c>
      <c r="V430" s="69">
        <f t="shared" si="71"/>
        <v>0.25615432138910382</v>
      </c>
      <c r="W430" s="70">
        <f t="shared" si="62"/>
        <v>11.673934660363027</v>
      </c>
      <c r="X430" s="71">
        <f t="shared" si="63"/>
        <v>-3.1287656402545347</v>
      </c>
      <c r="Y430" s="71">
        <f t="shared" si="64"/>
        <v>2.0647179433334624</v>
      </c>
      <c r="Z430" s="72">
        <f t="shared" si="64"/>
        <v>2.7295091974073262</v>
      </c>
      <c r="AA430" s="70">
        <f t="shared" si="65"/>
        <v>-3.0496828905789597</v>
      </c>
      <c r="AB430" s="70">
        <f t="shared" si="66"/>
        <v>-3.9134982383975259</v>
      </c>
      <c r="AC430" s="70">
        <f t="shared" si="67"/>
        <v>-2.5616061491598399</v>
      </c>
    </row>
    <row r="431" spans="1:29" ht="15.75" thickBot="1" x14ac:dyDescent="0.3">
      <c r="A431" s="61">
        <f>VLOOKUP(B431,cod_ibge!$C$2:$D$646,2,FALSE)</f>
        <v>3537503</v>
      </c>
      <c r="B431" s="62" t="s">
        <v>431</v>
      </c>
      <c r="C431" s="63">
        <f>VLOOKUP(A431,'[1]2019completo'!$C$3:$F$646,3,FALSE)</f>
        <v>8668</v>
      </c>
      <c r="D431" s="64" t="str">
        <f>VLOOKUP(A431,'[1]2019completo'!$C$3:$F$646,4,FALSE)</f>
        <v>Pequeno</v>
      </c>
      <c r="E431" s="65">
        <f>VLOOKUP(A431,'RCL 2019'!$A$1:$E$645,5,FALSE)</f>
        <v>25266927.09</v>
      </c>
      <c r="F431" s="65">
        <f>VLOOKUP(A431,'RCL 2020'!$A$1:$E$645,5,FALSE)</f>
        <v>27815848.699999999</v>
      </c>
      <c r="G431" s="66">
        <f>VLOOKUP(A431,'Saude-2.oQuadrimestre-2019-2020'!$A$1:$H$645,3,FALSE)</f>
        <v>13636531.699999999</v>
      </c>
      <c r="H431" s="66">
        <f>VLOOKUP(A431,'Saude-2.oQuadrimestre-2019-2020'!$A$1:$H$645,4,FALSE)</f>
        <v>3559107.3</v>
      </c>
      <c r="I431" s="66">
        <f>VLOOKUP(A431,'Saude-2.oQuadrimestre-2019-2020'!$A$1:$H$645,5,FALSE)</f>
        <v>3469626.98</v>
      </c>
      <c r="J431" s="67">
        <f t="shared" si="68"/>
        <v>0.2544361760256092</v>
      </c>
      <c r="K431" s="66">
        <f>VLOOKUP(A431,'Saude-2.oQuadrimestre-2019-2020'!$A$1:$H$645,6,FALSE)</f>
        <v>13113121.99</v>
      </c>
      <c r="L431" s="66">
        <f>VLOOKUP(A431,'Saude-2.oQuadrimestre-2019-2020'!$A$1:$H$645,7,FALSE)</f>
        <v>3693718.93</v>
      </c>
      <c r="M431" s="66">
        <f>VLOOKUP(A431,'Saude-2.oQuadrimestre-2019-2020'!$A$1:$H$645,8,FALSE)</f>
        <v>3693718.93</v>
      </c>
      <c r="N431" s="67">
        <f t="shared" si="69"/>
        <v>0.28168112313885368</v>
      </c>
      <c r="O431" s="68">
        <f>VLOOKUP(A431,'Ensino-2.oQuadrimestre-2019-202'!$A$1:$H$645,3,FALSE)</f>
        <v>13990899.279999999</v>
      </c>
      <c r="P431" s="68">
        <f>VLOOKUP(A431,'Ensino-2.oQuadrimestre-2019-202'!$A$1:$H$645,4,FALSE)</f>
        <v>3579180.51</v>
      </c>
      <c r="Q431" s="68">
        <f>VLOOKUP(A431,'Ensino-2.oQuadrimestre-2019-202'!$A$1:$H$645,5,FALSE)</f>
        <v>3579180.51</v>
      </c>
      <c r="R431" s="69">
        <f t="shared" si="70"/>
        <v>0.25582204820217963</v>
      </c>
      <c r="S431" s="68">
        <f>VLOOKUP(A431,'Ensino-2.oQuadrimestre-2019-202'!$A$1:$H$645,6,FALSE)</f>
        <v>13471079.689999999</v>
      </c>
      <c r="T431" s="68">
        <f>VLOOKUP(A431,'Ensino-2.oQuadrimestre-2019-202'!$A$1:$H$645,7,FALSE)</f>
        <v>3769886.86</v>
      </c>
      <c r="U431" s="68">
        <f>VLOOKUP(A431,'Ensino-2.oQuadrimestre-2019-202'!$A$1:$H$645,8,FALSE)</f>
        <v>3769886.86</v>
      </c>
      <c r="V431" s="69">
        <f t="shared" si="71"/>
        <v>0.27985038666191725</v>
      </c>
      <c r="W431" s="70">
        <f t="shared" si="62"/>
        <v>10.087976273968025</v>
      </c>
      <c r="X431" s="71">
        <f t="shared" si="63"/>
        <v>-3.83829056768151</v>
      </c>
      <c r="Y431" s="71">
        <f t="shared" si="64"/>
        <v>3.7821739737939444</v>
      </c>
      <c r="Z431" s="72">
        <f t="shared" si="64"/>
        <v>6.4586755663284645</v>
      </c>
      <c r="AA431" s="70">
        <f t="shared" si="65"/>
        <v>-3.7154122804892347</v>
      </c>
      <c r="AB431" s="70">
        <f t="shared" si="66"/>
        <v>5.3282126863168493</v>
      </c>
      <c r="AC431" s="70">
        <f t="shared" si="67"/>
        <v>5.3282126863168493</v>
      </c>
    </row>
    <row r="432" spans="1:29" ht="15.75" thickBot="1" x14ac:dyDescent="0.3">
      <c r="A432" s="61">
        <f>VLOOKUP(B432,cod_ibge!$C$2:$D$646,2,FALSE)</f>
        <v>3537602</v>
      </c>
      <c r="B432" s="62" t="s">
        <v>432</v>
      </c>
      <c r="C432" s="63">
        <f>VLOOKUP(A432,'[1]2019completo'!$C$3:$F$646,3,FALSE)</f>
        <v>68284</v>
      </c>
      <c r="D432" s="64" t="str">
        <f>VLOOKUP(A432,'[1]2019completo'!$C$3:$F$646,4,FALSE)</f>
        <v>Médio</v>
      </c>
      <c r="E432" s="65">
        <f>VLOOKUP(A432,'RCL 2019'!$A$1:$E$645,5,FALSE)</f>
        <v>234459515.31</v>
      </c>
      <c r="F432" s="65">
        <f>VLOOKUP(A432,'RCL 2020'!$A$1:$E$645,5,FALSE)</f>
        <v>260510776.18000001</v>
      </c>
      <c r="G432" s="66">
        <f>VLOOKUP(A432,'Saude-2.oQuadrimestre-2019-2020'!$A$1:$H$645,3,FALSE)</f>
        <v>100491225.84</v>
      </c>
      <c r="H432" s="66">
        <f>VLOOKUP(A432,'Saude-2.oQuadrimestre-2019-2020'!$A$1:$H$645,4,FALSE)</f>
        <v>34802525.659999996</v>
      </c>
      <c r="I432" s="66">
        <f>VLOOKUP(A432,'Saude-2.oQuadrimestre-2019-2020'!$A$1:$H$645,5,FALSE)</f>
        <v>31507750.629999999</v>
      </c>
      <c r="J432" s="67">
        <f t="shared" si="68"/>
        <v>0.31353732991739969</v>
      </c>
      <c r="K432" s="66">
        <f>VLOOKUP(A432,'Saude-2.oQuadrimestre-2019-2020'!$A$1:$H$645,6,FALSE)</f>
        <v>102890012.58</v>
      </c>
      <c r="L432" s="66">
        <f>VLOOKUP(A432,'Saude-2.oQuadrimestre-2019-2020'!$A$1:$H$645,7,FALSE)</f>
        <v>37695257.969999999</v>
      </c>
      <c r="M432" s="66">
        <f>VLOOKUP(A432,'Saude-2.oQuadrimestre-2019-2020'!$A$1:$H$645,8,FALSE)</f>
        <v>34824669.5</v>
      </c>
      <c r="N432" s="67">
        <f t="shared" si="69"/>
        <v>0.33846501353008196</v>
      </c>
      <c r="O432" s="68">
        <f>VLOOKUP(A432,'Ensino-2.oQuadrimestre-2019-202'!$A$1:$H$645,3,FALSE)</f>
        <v>101908696.17</v>
      </c>
      <c r="P432" s="68">
        <f>VLOOKUP(A432,'Ensino-2.oQuadrimestre-2019-202'!$A$1:$H$645,4,FALSE)</f>
        <v>30254832.629999999</v>
      </c>
      <c r="Q432" s="68">
        <f>VLOOKUP(A432,'Ensino-2.oQuadrimestre-2019-202'!$A$1:$H$645,5,FALSE)</f>
        <v>24412954.57</v>
      </c>
      <c r="R432" s="69">
        <f t="shared" si="70"/>
        <v>0.23955712797340953</v>
      </c>
      <c r="S432" s="68">
        <f>VLOOKUP(A432,'Ensino-2.oQuadrimestre-2019-202'!$A$1:$H$645,6,FALSE)</f>
        <v>104321843.39</v>
      </c>
      <c r="T432" s="68">
        <f>VLOOKUP(A432,'Ensino-2.oQuadrimestre-2019-202'!$A$1:$H$645,7,FALSE)</f>
        <v>29792479.02</v>
      </c>
      <c r="U432" s="68">
        <f>VLOOKUP(A432,'Ensino-2.oQuadrimestre-2019-202'!$A$1:$H$645,8,FALSE)</f>
        <v>21538005.489999998</v>
      </c>
      <c r="V432" s="69">
        <f t="shared" si="71"/>
        <v>0.20645729398666446</v>
      </c>
      <c r="W432" s="70">
        <f t="shared" si="62"/>
        <v>11.111197954817612</v>
      </c>
      <c r="X432" s="71">
        <f t="shared" si="63"/>
        <v>2.3870608801402144</v>
      </c>
      <c r="Y432" s="71">
        <f t="shared" si="64"/>
        <v>8.3118459225065422</v>
      </c>
      <c r="Z432" s="72">
        <f t="shared" si="64"/>
        <v>10.527310911372416</v>
      </c>
      <c r="AA432" s="70">
        <f t="shared" si="65"/>
        <v>2.3679502443780494</v>
      </c>
      <c r="AB432" s="70">
        <f t="shared" si="66"/>
        <v>-1.5281975466674378</v>
      </c>
      <c r="AC432" s="70">
        <f t="shared" si="67"/>
        <v>-11.776325850918919</v>
      </c>
    </row>
    <row r="433" spans="1:29" ht="15.75" thickBot="1" x14ac:dyDescent="0.3">
      <c r="A433" s="61">
        <f>VLOOKUP(B433,cod_ibge!$C$2:$D$646,2,FALSE)</f>
        <v>3537701</v>
      </c>
      <c r="B433" s="62" t="s">
        <v>433</v>
      </c>
      <c r="C433" s="63">
        <f>VLOOKUP(A433,'[1]2019completo'!$C$3:$F$646,3,FALSE)</f>
        <v>5980</v>
      </c>
      <c r="D433" s="64" t="str">
        <f>VLOOKUP(A433,'[1]2019completo'!$C$3:$F$646,4,FALSE)</f>
        <v>Pequeno</v>
      </c>
      <c r="E433" s="65">
        <f>VLOOKUP(A433,'RCL 2019'!$A$1:$E$645,5,FALSE)</f>
        <v>20347556.789999999</v>
      </c>
      <c r="F433" s="65">
        <f>VLOOKUP(A433,'RCL 2020'!$A$1:$E$645,5,FALSE)</f>
        <v>23407003.789999999</v>
      </c>
      <c r="G433" s="66">
        <f>VLOOKUP(A433,'Saude-2.oQuadrimestre-2019-2020'!$A$1:$H$645,3,FALSE)</f>
        <v>10896849.43</v>
      </c>
      <c r="H433" s="66">
        <f>VLOOKUP(A433,'Saude-2.oQuadrimestre-2019-2020'!$A$1:$H$645,4,FALSE)</f>
        <v>3338592.47</v>
      </c>
      <c r="I433" s="66">
        <f>VLOOKUP(A433,'Saude-2.oQuadrimestre-2019-2020'!$A$1:$H$645,5,FALSE)</f>
        <v>3117500.56</v>
      </c>
      <c r="J433" s="67">
        <f t="shared" si="68"/>
        <v>0.2860919185886191</v>
      </c>
      <c r="K433" s="66">
        <f>VLOOKUP(A433,'Saude-2.oQuadrimestre-2019-2020'!$A$1:$H$645,6,FALSE)</f>
        <v>10282149.470000001</v>
      </c>
      <c r="L433" s="66">
        <f>VLOOKUP(A433,'Saude-2.oQuadrimestre-2019-2020'!$A$1:$H$645,7,FALSE)</f>
        <v>2073329.37</v>
      </c>
      <c r="M433" s="66">
        <f>VLOOKUP(A433,'Saude-2.oQuadrimestre-2019-2020'!$A$1:$H$645,8,FALSE)</f>
        <v>2020138.36</v>
      </c>
      <c r="N433" s="67">
        <f t="shared" si="69"/>
        <v>0.19647043314183604</v>
      </c>
      <c r="O433" s="68">
        <f>VLOOKUP(A433,'Ensino-2.oQuadrimestre-2019-202'!$A$1:$H$645,3,FALSE)</f>
        <v>11251217.01</v>
      </c>
      <c r="P433" s="68">
        <f>VLOOKUP(A433,'Ensino-2.oQuadrimestre-2019-202'!$A$1:$H$645,4,FALSE)</f>
        <v>3000140.81</v>
      </c>
      <c r="Q433" s="68">
        <f>VLOOKUP(A433,'Ensino-2.oQuadrimestre-2019-202'!$A$1:$H$645,5,FALSE)</f>
        <v>2823845.7</v>
      </c>
      <c r="R433" s="69">
        <f t="shared" si="70"/>
        <v>0.25098135583823389</v>
      </c>
      <c r="S433" s="68">
        <f>VLOOKUP(A433,'Ensino-2.oQuadrimestre-2019-202'!$A$1:$H$645,6,FALSE)</f>
        <v>10640107.17</v>
      </c>
      <c r="T433" s="68">
        <f>VLOOKUP(A433,'Ensino-2.oQuadrimestre-2019-202'!$A$1:$H$645,7,FALSE)</f>
        <v>3023314.6</v>
      </c>
      <c r="U433" s="68">
        <f>VLOOKUP(A433,'Ensino-2.oQuadrimestre-2019-202'!$A$1:$H$645,8,FALSE)</f>
        <v>2873692.8</v>
      </c>
      <c r="V433" s="69">
        <f t="shared" si="71"/>
        <v>0.27008118941719267</v>
      </c>
      <c r="W433" s="70">
        <f t="shared" si="62"/>
        <v>15.035942799302541</v>
      </c>
      <c r="X433" s="71">
        <f t="shared" si="63"/>
        <v>-5.6410796895814226</v>
      </c>
      <c r="Y433" s="71">
        <f t="shared" si="64"/>
        <v>-37.898099614416253</v>
      </c>
      <c r="Z433" s="72">
        <f t="shared" si="64"/>
        <v>-35.2000642463397</v>
      </c>
      <c r="AA433" s="70">
        <f t="shared" si="65"/>
        <v>-5.4314998942501056</v>
      </c>
      <c r="AB433" s="70">
        <f t="shared" si="66"/>
        <v>0.772423411686468</v>
      </c>
      <c r="AC433" s="70">
        <f t="shared" si="67"/>
        <v>1.765220387218736</v>
      </c>
    </row>
    <row r="434" spans="1:29" ht="15.75" thickBot="1" x14ac:dyDescent="0.3">
      <c r="A434" s="61">
        <f>VLOOKUP(B434,cod_ibge!$C$2:$D$646,2,FALSE)</f>
        <v>3537800</v>
      </c>
      <c r="B434" s="62" t="s">
        <v>434</v>
      </c>
      <c r="C434" s="63">
        <f>VLOOKUP(A434,'[1]2019completo'!$C$3:$F$646,3,FALSE)</f>
        <v>55348</v>
      </c>
      <c r="D434" s="64" t="str">
        <f>VLOOKUP(A434,'[1]2019completo'!$C$3:$F$646,4,FALSE)</f>
        <v>Médio</v>
      </c>
      <c r="E434" s="65">
        <f>VLOOKUP(A434,'RCL 2019'!$A$1:$E$645,5,FALSE)</f>
        <v>122677253.5</v>
      </c>
      <c r="F434" s="65">
        <f>VLOOKUP(A434,'RCL 2020'!$A$1:$E$645,5,FALSE)</f>
        <v>134415762.62</v>
      </c>
      <c r="G434" s="66">
        <f>VLOOKUP(A434,'Saude-2.oQuadrimestre-2019-2020'!$A$1:$H$645,3,FALSE)</f>
        <v>56652979.909999996</v>
      </c>
      <c r="H434" s="66">
        <f>VLOOKUP(A434,'Saude-2.oQuadrimestre-2019-2020'!$A$1:$H$645,4,FALSE)</f>
        <v>21819954.370000001</v>
      </c>
      <c r="I434" s="66">
        <f>VLOOKUP(A434,'Saude-2.oQuadrimestre-2019-2020'!$A$1:$H$645,5,FALSE)</f>
        <v>17208254.050000001</v>
      </c>
      <c r="J434" s="67">
        <f t="shared" si="68"/>
        <v>0.30374843613411617</v>
      </c>
      <c r="K434" s="66">
        <f>VLOOKUP(A434,'Saude-2.oQuadrimestre-2019-2020'!$A$1:$H$645,6,FALSE)</f>
        <v>54245121.149999999</v>
      </c>
      <c r="L434" s="66">
        <f>VLOOKUP(A434,'Saude-2.oQuadrimestre-2019-2020'!$A$1:$H$645,7,FALSE)</f>
        <v>22905185.48</v>
      </c>
      <c r="M434" s="66">
        <f>VLOOKUP(A434,'Saude-2.oQuadrimestre-2019-2020'!$A$1:$H$645,8,FALSE)</f>
        <v>17168778.57</v>
      </c>
      <c r="N434" s="67">
        <f t="shared" si="69"/>
        <v>0.31650364504716383</v>
      </c>
      <c r="O434" s="68">
        <f>VLOOKUP(A434,'Ensino-2.oQuadrimestre-2019-202'!$A$1:$H$645,3,FALSE)</f>
        <v>56652979.909999996</v>
      </c>
      <c r="P434" s="68">
        <f>VLOOKUP(A434,'Ensino-2.oQuadrimestre-2019-202'!$A$1:$H$645,4,FALSE)</f>
        <v>16490781.630000001</v>
      </c>
      <c r="Q434" s="68">
        <f>VLOOKUP(A434,'Ensino-2.oQuadrimestre-2019-202'!$A$1:$H$645,5,FALSE)</f>
        <v>14967572.310000001</v>
      </c>
      <c r="R434" s="69">
        <f t="shared" si="70"/>
        <v>0.26419744087209129</v>
      </c>
      <c r="S434" s="68">
        <f>VLOOKUP(A434,'Ensino-2.oQuadrimestre-2019-202'!$A$1:$H$645,6,FALSE)</f>
        <v>54245121.149999999</v>
      </c>
      <c r="T434" s="68">
        <f>VLOOKUP(A434,'Ensino-2.oQuadrimestre-2019-202'!$A$1:$H$645,7,FALSE)</f>
        <v>14565598.439999999</v>
      </c>
      <c r="U434" s="68">
        <f>VLOOKUP(A434,'Ensino-2.oQuadrimestre-2019-202'!$A$1:$H$645,8,FALSE)</f>
        <v>12845031.119999999</v>
      </c>
      <c r="V434" s="69">
        <f t="shared" si="71"/>
        <v>0.23679606290270033</v>
      </c>
      <c r="W434" s="70">
        <f t="shared" si="62"/>
        <v>9.5686109568796347</v>
      </c>
      <c r="X434" s="71">
        <f t="shared" si="63"/>
        <v>-4.2501890700633371</v>
      </c>
      <c r="Y434" s="71">
        <f t="shared" si="64"/>
        <v>4.9735718581156654</v>
      </c>
      <c r="Z434" s="72">
        <f t="shared" si="64"/>
        <v>-0.22939851936925842</v>
      </c>
      <c r="AA434" s="70">
        <f t="shared" si="65"/>
        <v>-4.2501890700633371</v>
      </c>
      <c r="AB434" s="70">
        <f t="shared" si="66"/>
        <v>-11.674299212705064</v>
      </c>
      <c r="AC434" s="70">
        <f t="shared" si="67"/>
        <v>-14.18093159023463</v>
      </c>
    </row>
    <row r="435" spans="1:29" ht="15.75" thickBot="1" x14ac:dyDescent="0.3">
      <c r="A435" s="61">
        <f>VLOOKUP(B435,cod_ibge!$C$2:$D$646,2,FALSE)</f>
        <v>3537909</v>
      </c>
      <c r="B435" s="62" t="s">
        <v>435</v>
      </c>
      <c r="C435" s="63">
        <f>VLOOKUP(A435,'[1]2019completo'!$C$3:$F$646,3,FALSE)</f>
        <v>29185</v>
      </c>
      <c r="D435" s="64" t="str">
        <f>VLOOKUP(A435,'[1]2019completo'!$C$3:$F$646,4,FALSE)</f>
        <v>Médio</v>
      </c>
      <c r="E435" s="65">
        <f>VLOOKUP(A435,'RCL 2019'!$A$1:$E$645,5,FALSE)</f>
        <v>71582063.480000004</v>
      </c>
      <c r="F435" s="65">
        <f>VLOOKUP(A435,'RCL 2020'!$A$1:$E$645,5,FALSE)</f>
        <v>82149261.150000006</v>
      </c>
      <c r="G435" s="66">
        <f>VLOOKUP(A435,'Saude-2.oQuadrimestre-2019-2020'!$A$1:$H$645,3,FALSE)</f>
        <v>33433663.989999998</v>
      </c>
      <c r="H435" s="66">
        <f>VLOOKUP(A435,'Saude-2.oQuadrimestre-2019-2020'!$A$1:$H$645,4,FALSE)</f>
        <v>13274277.35</v>
      </c>
      <c r="I435" s="66">
        <f>VLOOKUP(A435,'Saude-2.oQuadrimestre-2019-2020'!$A$1:$H$645,5,FALSE)</f>
        <v>10632625.76</v>
      </c>
      <c r="J435" s="67">
        <f t="shared" si="68"/>
        <v>0.31802155346121252</v>
      </c>
      <c r="K435" s="66">
        <f>VLOOKUP(A435,'Saude-2.oQuadrimestre-2019-2020'!$A$1:$H$645,6,FALSE)</f>
        <v>34056366.420000002</v>
      </c>
      <c r="L435" s="66">
        <f>VLOOKUP(A435,'Saude-2.oQuadrimestre-2019-2020'!$A$1:$H$645,7,FALSE)</f>
        <v>14416447.32</v>
      </c>
      <c r="M435" s="66">
        <f>VLOOKUP(A435,'Saude-2.oQuadrimestre-2019-2020'!$A$1:$H$645,8,FALSE)</f>
        <v>11311840.630000001</v>
      </c>
      <c r="N435" s="67">
        <f t="shared" si="69"/>
        <v>0.33215054390996301</v>
      </c>
      <c r="O435" s="68">
        <f>VLOOKUP(A435,'Ensino-2.oQuadrimestre-2019-202'!$A$1:$H$645,3,FALSE)</f>
        <v>34260521.689999998</v>
      </c>
      <c r="P435" s="68">
        <f>VLOOKUP(A435,'Ensino-2.oQuadrimestre-2019-202'!$A$1:$H$645,4,FALSE)</f>
        <v>9721304.1300000008</v>
      </c>
      <c r="Q435" s="68">
        <f>VLOOKUP(A435,'Ensino-2.oQuadrimestre-2019-202'!$A$1:$H$645,5,FALSE)</f>
        <v>8950340.2599999998</v>
      </c>
      <c r="R435" s="69">
        <f t="shared" si="70"/>
        <v>0.26124354850709808</v>
      </c>
      <c r="S435" s="68">
        <f>VLOOKUP(A435,'Ensino-2.oQuadrimestre-2019-202'!$A$1:$H$645,6,FALSE)</f>
        <v>34891601.049999997</v>
      </c>
      <c r="T435" s="68">
        <f>VLOOKUP(A435,'Ensino-2.oQuadrimestre-2019-202'!$A$1:$H$645,7,FALSE)</f>
        <v>8479888.5500000007</v>
      </c>
      <c r="U435" s="68">
        <f>VLOOKUP(A435,'Ensino-2.oQuadrimestre-2019-202'!$A$1:$H$645,8,FALSE)</f>
        <v>7540983.7300000004</v>
      </c>
      <c r="V435" s="69">
        <f t="shared" si="71"/>
        <v>0.21612604475196479</v>
      </c>
      <c r="W435" s="70">
        <f t="shared" si="62"/>
        <v>14.762354081832903</v>
      </c>
      <c r="X435" s="71">
        <f t="shared" si="63"/>
        <v>1.8625013106139177</v>
      </c>
      <c r="Y435" s="71">
        <f t="shared" si="64"/>
        <v>8.6043853076491637</v>
      </c>
      <c r="Z435" s="72">
        <f t="shared" si="64"/>
        <v>6.3880257363633675</v>
      </c>
      <c r="AA435" s="70">
        <f t="shared" si="65"/>
        <v>1.8420016067186729</v>
      </c>
      <c r="AB435" s="70">
        <f t="shared" si="66"/>
        <v>-12.77005187163093</v>
      </c>
      <c r="AC435" s="70">
        <f t="shared" si="67"/>
        <v>-15.74640169043137</v>
      </c>
    </row>
    <row r="436" spans="1:29" ht="15.75" thickBot="1" x14ac:dyDescent="0.3">
      <c r="A436" s="61">
        <f>VLOOKUP(B436,cod_ibge!$C$2:$D$646,2,FALSE)</f>
        <v>3538006</v>
      </c>
      <c r="B436" s="62" t="s">
        <v>436</v>
      </c>
      <c r="C436" s="63">
        <f>VLOOKUP(A436,'[1]2019completo'!$C$3:$F$646,3,FALSE)</f>
        <v>168328</v>
      </c>
      <c r="D436" s="64" t="str">
        <f>VLOOKUP(A436,'[1]2019completo'!$C$3:$F$646,4,FALSE)</f>
        <v>Médio</v>
      </c>
      <c r="E436" s="65">
        <f>VLOOKUP(A436,'RCL 2019'!$A$1:$E$645,5,FALSE)</f>
        <v>456527274.11000001</v>
      </c>
      <c r="F436" s="65">
        <f>VLOOKUP(A436,'RCL 2020'!$A$1:$E$645,5,FALSE)</f>
        <v>536323289.25999999</v>
      </c>
      <c r="G436" s="66">
        <f>VLOOKUP(A436,'Saude-2.oQuadrimestre-2019-2020'!$A$1:$H$645,3,FALSE)</f>
        <v>250959128.97999999</v>
      </c>
      <c r="H436" s="66">
        <f>VLOOKUP(A436,'Saude-2.oQuadrimestre-2019-2020'!$A$1:$H$645,4,FALSE)</f>
        <v>87896266.969999999</v>
      </c>
      <c r="I436" s="66">
        <f>VLOOKUP(A436,'Saude-2.oQuadrimestre-2019-2020'!$A$1:$H$645,5,FALSE)</f>
        <v>72966383.829999998</v>
      </c>
      <c r="J436" s="67">
        <f t="shared" si="68"/>
        <v>0.29075006805516529</v>
      </c>
      <c r="K436" s="66">
        <f>VLOOKUP(A436,'Saude-2.oQuadrimestre-2019-2020'!$A$1:$H$645,6,FALSE)</f>
        <v>247020316.13999999</v>
      </c>
      <c r="L436" s="66">
        <f>VLOOKUP(A436,'Saude-2.oQuadrimestre-2019-2020'!$A$1:$H$645,7,FALSE)</f>
        <v>96159036.120000005</v>
      </c>
      <c r="M436" s="66">
        <f>VLOOKUP(A436,'Saude-2.oQuadrimestre-2019-2020'!$A$1:$H$645,8,FALSE)</f>
        <v>80268565.469999999</v>
      </c>
      <c r="N436" s="67">
        <f t="shared" si="69"/>
        <v>0.3249472218491834</v>
      </c>
      <c r="O436" s="68">
        <f>VLOOKUP(A436,'Ensino-2.oQuadrimestre-2019-202'!$A$1:$H$645,3,FALSE)</f>
        <v>253885841.05000001</v>
      </c>
      <c r="P436" s="68">
        <f>VLOOKUP(A436,'Ensino-2.oQuadrimestre-2019-202'!$A$1:$H$645,4,FALSE)</f>
        <v>66334918.909999996</v>
      </c>
      <c r="Q436" s="68">
        <f>VLOOKUP(A436,'Ensino-2.oQuadrimestre-2019-202'!$A$1:$H$645,5,FALSE)</f>
        <v>57151227.119999997</v>
      </c>
      <c r="R436" s="69">
        <f t="shared" si="70"/>
        <v>0.2251060038781158</v>
      </c>
      <c r="S436" s="68">
        <f>VLOOKUP(A436,'Ensino-2.oQuadrimestre-2019-202'!$A$1:$H$645,6,FALSE)</f>
        <v>249975379.71000001</v>
      </c>
      <c r="T436" s="68">
        <f>VLOOKUP(A436,'Ensino-2.oQuadrimestre-2019-202'!$A$1:$H$645,7,FALSE)</f>
        <v>70105564.019999996</v>
      </c>
      <c r="U436" s="68">
        <f>VLOOKUP(A436,'Ensino-2.oQuadrimestre-2019-202'!$A$1:$H$645,8,FALSE)</f>
        <v>59086965.520000003</v>
      </c>
      <c r="V436" s="69">
        <f t="shared" si="71"/>
        <v>0.23637114018407585</v>
      </c>
      <c r="W436" s="70">
        <f t="shared" si="62"/>
        <v>17.478915209515648</v>
      </c>
      <c r="X436" s="71">
        <f t="shared" si="63"/>
        <v>-1.5695037100299725</v>
      </c>
      <c r="Y436" s="71">
        <f t="shared" si="64"/>
        <v>9.400591668836384</v>
      </c>
      <c r="Z436" s="72">
        <f t="shared" si="64"/>
        <v>10.007597001124402</v>
      </c>
      <c r="AA436" s="70">
        <f t="shared" si="65"/>
        <v>-1.5402439631243088</v>
      </c>
      <c r="AB436" s="70">
        <f t="shared" si="66"/>
        <v>5.6842537414055299</v>
      </c>
      <c r="AC436" s="70">
        <f t="shared" si="67"/>
        <v>3.3870460837797074</v>
      </c>
    </row>
    <row r="437" spans="1:29" ht="15.75" thickBot="1" x14ac:dyDescent="0.3">
      <c r="A437" s="61">
        <f>VLOOKUP(B437,cod_ibge!$C$2:$D$646,2,FALSE)</f>
        <v>3538105</v>
      </c>
      <c r="B437" s="62" t="s">
        <v>437</v>
      </c>
      <c r="C437" s="63">
        <f>VLOOKUP(A437,'[1]2019completo'!$C$3:$F$646,3,FALSE)</f>
        <v>17049</v>
      </c>
      <c r="D437" s="64" t="str">
        <f>VLOOKUP(A437,'[1]2019completo'!$C$3:$F$646,4,FALSE)</f>
        <v>Pequeno</v>
      </c>
      <c r="E437" s="65">
        <f>VLOOKUP(A437,'RCL 2019'!$A$1:$E$645,5,FALSE)</f>
        <v>45403277.490000002</v>
      </c>
      <c r="F437" s="65">
        <f>VLOOKUP(A437,'RCL 2020'!$A$1:$E$645,5,FALSE)</f>
        <v>53593898.479999997</v>
      </c>
      <c r="G437" s="66">
        <f>VLOOKUP(A437,'Saude-2.oQuadrimestre-2019-2020'!$A$1:$H$645,3,FALSE)</f>
        <v>22945149.460000001</v>
      </c>
      <c r="H437" s="66">
        <f>VLOOKUP(A437,'Saude-2.oQuadrimestre-2019-2020'!$A$1:$H$645,4,FALSE)</f>
        <v>7306792.0899999999</v>
      </c>
      <c r="I437" s="66">
        <f>VLOOKUP(A437,'Saude-2.oQuadrimestre-2019-2020'!$A$1:$H$645,5,FALSE)</f>
        <v>7065409.4299999997</v>
      </c>
      <c r="J437" s="67">
        <f t="shared" si="68"/>
        <v>0.30792605828595893</v>
      </c>
      <c r="K437" s="66">
        <f>VLOOKUP(A437,'Saude-2.oQuadrimestre-2019-2020'!$A$1:$H$645,6,FALSE)</f>
        <v>23676178.829999998</v>
      </c>
      <c r="L437" s="66">
        <f>VLOOKUP(A437,'Saude-2.oQuadrimestre-2019-2020'!$A$1:$H$645,7,FALSE)</f>
        <v>7716782.3499999996</v>
      </c>
      <c r="M437" s="66">
        <f>VLOOKUP(A437,'Saude-2.oQuadrimestre-2019-2020'!$A$1:$H$645,8,FALSE)</f>
        <v>7462676.1699999999</v>
      </c>
      <c r="N437" s="67">
        <f t="shared" si="69"/>
        <v>0.31519766021297618</v>
      </c>
      <c r="O437" s="68">
        <f>VLOOKUP(A437,'Ensino-2.oQuadrimestre-2019-202'!$A$1:$H$645,3,FALSE)</f>
        <v>23535762.109999999</v>
      </c>
      <c r="P437" s="68">
        <f>VLOOKUP(A437,'Ensino-2.oQuadrimestre-2019-202'!$A$1:$H$645,4,FALSE)</f>
        <v>7077063.8799999999</v>
      </c>
      <c r="Q437" s="68">
        <f>VLOOKUP(A437,'Ensino-2.oQuadrimestre-2019-202'!$A$1:$H$645,5,FALSE)</f>
        <v>6966858.5</v>
      </c>
      <c r="R437" s="69">
        <f t="shared" si="70"/>
        <v>0.29601159577661962</v>
      </c>
      <c r="S437" s="68">
        <f>VLOOKUP(A437,'Ensino-2.oQuadrimestre-2019-202'!$A$1:$H$645,6,FALSE)</f>
        <v>24392094.23</v>
      </c>
      <c r="T437" s="68">
        <f>VLOOKUP(A437,'Ensino-2.oQuadrimestre-2019-202'!$A$1:$H$645,7,FALSE)</f>
        <v>7253950.2300000004</v>
      </c>
      <c r="U437" s="68">
        <f>VLOOKUP(A437,'Ensino-2.oQuadrimestre-2019-202'!$A$1:$H$645,8,FALSE)</f>
        <v>7034055.1399999997</v>
      </c>
      <c r="V437" s="69">
        <f t="shared" si="71"/>
        <v>0.28837438367013063</v>
      </c>
      <c r="W437" s="70">
        <f t="shared" si="62"/>
        <v>18.039713084157778</v>
      </c>
      <c r="X437" s="71">
        <f t="shared" si="63"/>
        <v>3.185986525275819</v>
      </c>
      <c r="Y437" s="71">
        <f t="shared" si="64"/>
        <v>5.6110842480533725</v>
      </c>
      <c r="Z437" s="72">
        <f t="shared" si="64"/>
        <v>5.6226994901836882</v>
      </c>
      <c r="AA437" s="70">
        <f t="shared" si="65"/>
        <v>3.6384295354351752</v>
      </c>
      <c r="AB437" s="70">
        <f t="shared" si="66"/>
        <v>2.4994313037061433</v>
      </c>
      <c r="AC437" s="70">
        <f t="shared" si="67"/>
        <v>0.96451851289931712</v>
      </c>
    </row>
    <row r="438" spans="1:29" ht="15.75" thickBot="1" x14ac:dyDescent="0.3">
      <c r="A438" s="61">
        <f>VLOOKUP(B438,cod_ibge!$C$2:$D$646,2,FALSE)</f>
        <v>3538204</v>
      </c>
      <c r="B438" s="62" t="s">
        <v>438</v>
      </c>
      <c r="C438" s="63">
        <f>VLOOKUP(A438,'[1]2019completo'!$C$3:$F$646,3,FALSE)</f>
        <v>15207</v>
      </c>
      <c r="D438" s="64" t="str">
        <f>VLOOKUP(A438,'[1]2019completo'!$C$3:$F$646,4,FALSE)</f>
        <v>Pequeno</v>
      </c>
      <c r="E438" s="65">
        <f>VLOOKUP(A438,'RCL 2019'!$A$1:$E$645,5,FALSE)</f>
        <v>37354778.030000001</v>
      </c>
      <c r="F438" s="65">
        <f>VLOOKUP(A438,'RCL 2020'!$A$1:$E$645,5,FALSE)</f>
        <v>42745791.659999996</v>
      </c>
      <c r="G438" s="66">
        <f>VLOOKUP(A438,'Saude-2.oQuadrimestre-2019-2020'!$A$1:$H$645,3,FALSE)</f>
        <v>18379116.210000001</v>
      </c>
      <c r="H438" s="66">
        <f>VLOOKUP(A438,'Saude-2.oQuadrimestre-2019-2020'!$A$1:$H$645,4,FALSE)</f>
        <v>5373544.9699999997</v>
      </c>
      <c r="I438" s="66">
        <f>VLOOKUP(A438,'Saude-2.oQuadrimestre-2019-2020'!$A$1:$H$645,5,FALSE)</f>
        <v>4582689.16</v>
      </c>
      <c r="J438" s="67">
        <f t="shared" si="68"/>
        <v>0.24934219402272337</v>
      </c>
      <c r="K438" s="66">
        <f>VLOOKUP(A438,'Saude-2.oQuadrimestre-2019-2020'!$A$1:$H$645,6,FALSE)</f>
        <v>18193816.84</v>
      </c>
      <c r="L438" s="66">
        <f>VLOOKUP(A438,'Saude-2.oQuadrimestre-2019-2020'!$A$1:$H$645,7,FALSE)</f>
        <v>6436972.4199999999</v>
      </c>
      <c r="M438" s="66">
        <f>VLOOKUP(A438,'Saude-2.oQuadrimestre-2019-2020'!$A$1:$H$645,8,FALSE)</f>
        <v>5173295.29</v>
      </c>
      <c r="N438" s="67">
        <f t="shared" si="69"/>
        <v>0.28434359516175056</v>
      </c>
      <c r="O438" s="68">
        <f>VLOOKUP(A438,'Ensino-2.oQuadrimestre-2019-202'!$A$1:$H$645,3,FALSE)</f>
        <v>18969728.859999999</v>
      </c>
      <c r="P438" s="68">
        <f>VLOOKUP(A438,'Ensino-2.oQuadrimestre-2019-202'!$A$1:$H$645,4,FALSE)</f>
        <v>5713850.3300000001</v>
      </c>
      <c r="Q438" s="68">
        <f>VLOOKUP(A438,'Ensino-2.oQuadrimestre-2019-202'!$A$1:$H$645,5,FALSE)</f>
        <v>5034158.1500000004</v>
      </c>
      <c r="R438" s="69">
        <f t="shared" si="70"/>
        <v>0.26537849787695916</v>
      </c>
      <c r="S438" s="68">
        <f>VLOOKUP(A438,'Ensino-2.oQuadrimestre-2019-202'!$A$1:$H$645,6,FALSE)</f>
        <v>18790413.010000002</v>
      </c>
      <c r="T438" s="68">
        <f>VLOOKUP(A438,'Ensino-2.oQuadrimestre-2019-202'!$A$1:$H$645,7,FALSE)</f>
        <v>5331476.6500000004</v>
      </c>
      <c r="U438" s="68">
        <f>VLOOKUP(A438,'Ensino-2.oQuadrimestre-2019-202'!$A$1:$H$645,8,FALSE)</f>
        <v>4602134.26</v>
      </c>
      <c r="V438" s="69">
        <f t="shared" si="71"/>
        <v>0.24491927120233103</v>
      </c>
      <c r="W438" s="70">
        <f t="shared" si="62"/>
        <v>14.431925216288041</v>
      </c>
      <c r="X438" s="71">
        <f t="shared" si="63"/>
        <v>-1.008206095890402</v>
      </c>
      <c r="Y438" s="71">
        <f t="shared" si="64"/>
        <v>19.790053976230151</v>
      </c>
      <c r="Z438" s="72">
        <f t="shared" si="64"/>
        <v>12.887763262564372</v>
      </c>
      <c r="AA438" s="70">
        <f t="shared" si="65"/>
        <v>-0.94527365848706069</v>
      </c>
      <c r="AB438" s="70">
        <f t="shared" si="66"/>
        <v>-6.6920492822919231</v>
      </c>
      <c r="AC438" s="70">
        <f t="shared" si="67"/>
        <v>-8.5818497776038392</v>
      </c>
    </row>
    <row r="439" spans="1:29" ht="15.75" thickBot="1" x14ac:dyDescent="0.3">
      <c r="A439" s="61">
        <f>VLOOKUP(B439,cod_ibge!$C$2:$D$646,2,FALSE)</f>
        <v>3538303</v>
      </c>
      <c r="B439" s="62" t="s">
        <v>439</v>
      </c>
      <c r="C439" s="63">
        <f>VLOOKUP(A439,'[1]2019completo'!$C$3:$F$646,3,FALSE)</f>
        <v>3692</v>
      </c>
      <c r="D439" s="64" t="str">
        <f>VLOOKUP(A439,'[1]2019completo'!$C$3:$F$646,4,FALSE)</f>
        <v>Muito Pequeno</v>
      </c>
      <c r="E439" s="65">
        <f>VLOOKUP(A439,'RCL 2019'!$A$1:$E$645,5,FALSE)</f>
        <v>17738147</v>
      </c>
      <c r="F439" s="65">
        <f>VLOOKUP(A439,'RCL 2020'!$A$1:$E$645,5,FALSE)</f>
        <v>19597541.73</v>
      </c>
      <c r="G439" s="66">
        <f>VLOOKUP(A439,'Saude-2.oQuadrimestre-2019-2020'!$A$1:$H$645,3,FALSE)</f>
        <v>11086574.449999999</v>
      </c>
      <c r="H439" s="66">
        <f>VLOOKUP(A439,'Saude-2.oQuadrimestre-2019-2020'!$A$1:$H$645,4,FALSE)</f>
        <v>2574957.96</v>
      </c>
      <c r="I439" s="66">
        <f>VLOOKUP(A439,'Saude-2.oQuadrimestre-2019-2020'!$A$1:$H$645,5,FALSE)</f>
        <v>2260002.63</v>
      </c>
      <c r="J439" s="67">
        <f t="shared" si="68"/>
        <v>0.20385039943514743</v>
      </c>
      <c r="K439" s="66">
        <f>VLOOKUP(A439,'Saude-2.oQuadrimestre-2019-2020'!$A$1:$H$645,6,FALSE)</f>
        <v>10626964.359999999</v>
      </c>
      <c r="L439" s="66">
        <f>VLOOKUP(A439,'Saude-2.oQuadrimestre-2019-2020'!$A$1:$H$645,7,FALSE)</f>
        <v>2387090.4300000002</v>
      </c>
      <c r="M439" s="66">
        <f>VLOOKUP(A439,'Saude-2.oQuadrimestre-2019-2020'!$A$1:$H$645,8,FALSE)</f>
        <v>2135929.39</v>
      </c>
      <c r="N439" s="67">
        <f t="shared" si="69"/>
        <v>0.2009914889749381</v>
      </c>
      <c r="O439" s="68">
        <f>VLOOKUP(A439,'Ensino-2.oQuadrimestre-2019-202'!$A$1:$H$645,3,FALSE)</f>
        <v>11440942.029999999</v>
      </c>
      <c r="P439" s="68">
        <f>VLOOKUP(A439,'Ensino-2.oQuadrimestre-2019-202'!$A$1:$H$645,4,FALSE)</f>
        <v>3446484.16</v>
      </c>
      <c r="Q439" s="68">
        <f>VLOOKUP(A439,'Ensino-2.oQuadrimestre-2019-202'!$A$1:$H$645,5,FALSE)</f>
        <v>3298612.19</v>
      </c>
      <c r="R439" s="69">
        <f t="shared" si="70"/>
        <v>0.28831648489700462</v>
      </c>
      <c r="S439" s="68">
        <f>VLOOKUP(A439,'Ensino-2.oQuadrimestre-2019-202'!$A$1:$H$645,6,FALSE)</f>
        <v>10984922.060000001</v>
      </c>
      <c r="T439" s="68">
        <f>VLOOKUP(A439,'Ensino-2.oQuadrimestre-2019-202'!$A$1:$H$645,7,FALSE)</f>
        <v>3288752.26</v>
      </c>
      <c r="U439" s="68">
        <f>VLOOKUP(A439,'Ensino-2.oQuadrimestre-2019-202'!$A$1:$H$645,8,FALSE)</f>
        <v>3209890.47</v>
      </c>
      <c r="V439" s="69">
        <f t="shared" si="71"/>
        <v>0.29220876147026575</v>
      </c>
      <c r="W439" s="70">
        <f t="shared" si="62"/>
        <v>10.482463190771846</v>
      </c>
      <c r="X439" s="71">
        <f t="shared" si="63"/>
        <v>-4.1456456371877781</v>
      </c>
      <c r="Y439" s="71">
        <f t="shared" si="64"/>
        <v>-7.2959455229319472</v>
      </c>
      <c r="Z439" s="72">
        <f t="shared" si="64"/>
        <v>-5.4899599829226648</v>
      </c>
      <c r="AA439" s="70">
        <f t="shared" si="65"/>
        <v>-3.9858603321670607</v>
      </c>
      <c r="AB439" s="70">
        <f t="shared" si="66"/>
        <v>-4.5766030736668277</v>
      </c>
      <c r="AC439" s="70">
        <f t="shared" si="67"/>
        <v>-2.6896681055434932</v>
      </c>
    </row>
    <row r="440" spans="1:29" ht="15.75" thickBot="1" x14ac:dyDescent="0.3">
      <c r="A440" s="61">
        <f>VLOOKUP(B440,cod_ibge!$C$2:$D$646,2,FALSE)</f>
        <v>3538501</v>
      </c>
      <c r="B440" s="62" t="s">
        <v>440</v>
      </c>
      <c r="C440" s="63">
        <f>VLOOKUP(A440,'[1]2019completo'!$C$3:$F$646,3,FALSE)</f>
        <v>13657</v>
      </c>
      <c r="D440" s="64" t="str">
        <f>VLOOKUP(A440,'[1]2019completo'!$C$3:$F$646,4,FALSE)</f>
        <v>Pequeno</v>
      </c>
      <c r="E440" s="65">
        <f>VLOOKUP(A440,'RCL 2019'!$A$1:$E$645,5,FALSE)</f>
        <v>30668875.940000001</v>
      </c>
      <c r="F440" s="65">
        <f>VLOOKUP(A440,'RCL 2020'!$A$1:$E$645,5,FALSE)</f>
        <v>34006262.030000001</v>
      </c>
      <c r="G440" s="66">
        <f>VLOOKUP(A440,'Saude-2.oQuadrimestre-2019-2020'!$A$1:$H$645,3,FALSE)</f>
        <v>16259062.74</v>
      </c>
      <c r="H440" s="66">
        <f>VLOOKUP(A440,'Saude-2.oQuadrimestre-2019-2020'!$A$1:$H$645,4,FALSE)</f>
        <v>5880448.5999999996</v>
      </c>
      <c r="I440" s="66">
        <f>VLOOKUP(A440,'Saude-2.oQuadrimestre-2019-2020'!$A$1:$H$645,5,FALSE)</f>
        <v>4790321.62</v>
      </c>
      <c r="J440" s="67">
        <f t="shared" si="68"/>
        <v>0.29462470848427269</v>
      </c>
      <c r="K440" s="66">
        <f>VLOOKUP(A440,'Saude-2.oQuadrimestre-2019-2020'!$A$1:$H$645,6,FALSE)</f>
        <v>15630336.82</v>
      </c>
      <c r="L440" s="66">
        <f>VLOOKUP(A440,'Saude-2.oQuadrimestre-2019-2020'!$A$1:$H$645,7,FALSE)</f>
        <v>5785115.9800000004</v>
      </c>
      <c r="M440" s="66">
        <f>VLOOKUP(A440,'Saude-2.oQuadrimestre-2019-2020'!$A$1:$H$645,8,FALSE)</f>
        <v>5291342.1500000004</v>
      </c>
      <c r="N440" s="67">
        <f t="shared" si="69"/>
        <v>0.3385302703924713</v>
      </c>
      <c r="O440" s="68">
        <f>VLOOKUP(A440,'Ensino-2.oQuadrimestre-2019-202'!$A$1:$H$645,3,FALSE)</f>
        <v>16259062.74</v>
      </c>
      <c r="P440" s="68">
        <f>VLOOKUP(A440,'Ensino-2.oQuadrimestre-2019-202'!$A$1:$H$645,4,FALSE)</f>
        <v>4898263.08</v>
      </c>
      <c r="Q440" s="68">
        <f>VLOOKUP(A440,'Ensino-2.oQuadrimestre-2019-202'!$A$1:$H$645,5,FALSE)</f>
        <v>4008163.5</v>
      </c>
      <c r="R440" s="69">
        <f t="shared" si="70"/>
        <v>0.24651873014421985</v>
      </c>
      <c r="S440" s="68">
        <f>VLOOKUP(A440,'Ensino-2.oQuadrimestre-2019-202'!$A$1:$H$645,6,FALSE)</f>
        <v>15859708.08</v>
      </c>
      <c r="T440" s="68">
        <f>VLOOKUP(A440,'Ensino-2.oQuadrimestre-2019-202'!$A$1:$H$645,7,FALSE)</f>
        <v>5002768.67</v>
      </c>
      <c r="U440" s="68">
        <f>VLOOKUP(A440,'Ensino-2.oQuadrimestre-2019-202'!$A$1:$H$645,8,FALSE)</f>
        <v>4209139.6100000003</v>
      </c>
      <c r="V440" s="69">
        <f t="shared" si="71"/>
        <v>0.26539830296800776</v>
      </c>
      <c r="W440" s="70">
        <f t="shared" si="62"/>
        <v>10.881996772653807</v>
      </c>
      <c r="X440" s="71">
        <f t="shared" si="63"/>
        <v>-3.8669259726345078</v>
      </c>
      <c r="Y440" s="71">
        <f t="shared" si="64"/>
        <v>-1.6211793773692571</v>
      </c>
      <c r="Z440" s="72">
        <f t="shared" si="64"/>
        <v>10.45901652841423</v>
      </c>
      <c r="AA440" s="70">
        <f t="shared" si="65"/>
        <v>-2.4561972998450963</v>
      </c>
      <c r="AB440" s="70">
        <f t="shared" si="66"/>
        <v>2.1335234203059557</v>
      </c>
      <c r="AC440" s="70">
        <f t="shared" si="67"/>
        <v>5.014169456909638</v>
      </c>
    </row>
    <row r="441" spans="1:29" ht="15.75" thickBot="1" x14ac:dyDescent="0.3">
      <c r="A441" s="61">
        <f>VLOOKUP(B441,cod_ibge!$C$2:$D$646,2,FALSE)</f>
        <v>3538600</v>
      </c>
      <c r="B441" s="62" t="s">
        <v>441</v>
      </c>
      <c r="C441" s="63">
        <f>VLOOKUP(A441,'[1]2019completo'!$C$3:$F$646,3,FALSE)</f>
        <v>27303</v>
      </c>
      <c r="D441" s="64" t="str">
        <f>VLOOKUP(A441,'[1]2019completo'!$C$3:$F$646,4,FALSE)</f>
        <v>Médio</v>
      </c>
      <c r="E441" s="65">
        <f>VLOOKUP(A441,'RCL 2019'!$A$1:$E$645,5,FALSE)</f>
        <v>77241836.049999997</v>
      </c>
      <c r="F441" s="65">
        <f>VLOOKUP(A441,'RCL 2020'!$A$1:$E$645,5,FALSE)</f>
        <v>82604967.140000001</v>
      </c>
      <c r="G441" s="66">
        <f>VLOOKUP(A441,'Saude-2.oQuadrimestre-2019-2020'!$A$1:$H$645,3,FALSE)</f>
        <v>37861975.170000002</v>
      </c>
      <c r="H441" s="66">
        <f>VLOOKUP(A441,'Saude-2.oQuadrimestre-2019-2020'!$A$1:$H$645,4,FALSE)</f>
        <v>8621384.3800000008</v>
      </c>
      <c r="I441" s="66">
        <f>VLOOKUP(A441,'Saude-2.oQuadrimestre-2019-2020'!$A$1:$H$645,5,FALSE)</f>
        <v>8163887.5700000003</v>
      </c>
      <c r="J441" s="67">
        <f t="shared" si="68"/>
        <v>0.21562233701079256</v>
      </c>
      <c r="K441" s="66">
        <f>VLOOKUP(A441,'Saude-2.oQuadrimestre-2019-2020'!$A$1:$H$645,6,FALSE)</f>
        <v>36885488.149999999</v>
      </c>
      <c r="L441" s="66">
        <f>VLOOKUP(A441,'Saude-2.oQuadrimestre-2019-2020'!$A$1:$H$645,7,FALSE)</f>
        <v>8981188.4900000002</v>
      </c>
      <c r="M441" s="66">
        <f>VLOOKUP(A441,'Saude-2.oQuadrimestre-2019-2020'!$A$1:$H$645,8,FALSE)</f>
        <v>7887091.46</v>
      </c>
      <c r="N441" s="67">
        <f t="shared" si="69"/>
        <v>0.21382640858448285</v>
      </c>
      <c r="O441" s="68">
        <f>VLOOKUP(A441,'Ensino-2.oQuadrimestre-2019-202'!$A$1:$H$645,3,FALSE)</f>
        <v>38688832.869999997</v>
      </c>
      <c r="P441" s="68">
        <f>VLOOKUP(A441,'Ensino-2.oQuadrimestre-2019-202'!$A$1:$H$645,4,FALSE)</f>
        <v>11697639.949999999</v>
      </c>
      <c r="Q441" s="68">
        <f>VLOOKUP(A441,'Ensino-2.oQuadrimestre-2019-202'!$A$1:$H$645,5,FALSE)</f>
        <v>10029442.109999999</v>
      </c>
      <c r="R441" s="69">
        <f t="shared" si="70"/>
        <v>0.25923351432441388</v>
      </c>
      <c r="S441" s="68">
        <f>VLOOKUP(A441,'Ensino-2.oQuadrimestre-2019-202'!$A$1:$H$645,6,FALSE)</f>
        <v>37824447.799999997</v>
      </c>
      <c r="T441" s="68">
        <f>VLOOKUP(A441,'Ensino-2.oQuadrimestre-2019-202'!$A$1:$H$645,7,FALSE)</f>
        <v>11488546.4</v>
      </c>
      <c r="U441" s="68">
        <f>VLOOKUP(A441,'Ensino-2.oQuadrimestre-2019-202'!$A$1:$H$645,8,FALSE)</f>
        <v>9656887.6600000001</v>
      </c>
      <c r="V441" s="69">
        <f t="shared" si="71"/>
        <v>0.25530809361875206</v>
      </c>
      <c r="W441" s="70">
        <f t="shared" si="62"/>
        <v>6.9432983008435407</v>
      </c>
      <c r="X441" s="71">
        <f t="shared" si="63"/>
        <v>-2.5790704674428193</v>
      </c>
      <c r="Y441" s="71">
        <f t="shared" si="64"/>
        <v>4.1733913504039748</v>
      </c>
      <c r="Z441" s="72">
        <f t="shared" si="64"/>
        <v>-3.3904938992196376</v>
      </c>
      <c r="AA441" s="70">
        <f t="shared" si="65"/>
        <v>-2.2341978443869257</v>
      </c>
      <c r="AB441" s="70">
        <f t="shared" si="66"/>
        <v>-1.7874849191267757</v>
      </c>
      <c r="AC441" s="70">
        <f t="shared" si="67"/>
        <v>-3.7146079105291259</v>
      </c>
    </row>
    <row r="442" spans="1:29" ht="15.75" thickBot="1" x14ac:dyDescent="0.3">
      <c r="A442" s="61">
        <f>VLOOKUP(B442,cod_ibge!$C$2:$D$646,2,FALSE)</f>
        <v>3538709</v>
      </c>
      <c r="B442" s="62" t="s">
        <v>442</v>
      </c>
      <c r="C442" s="63">
        <f>VLOOKUP(A442,'[1]2019completo'!$C$3:$F$646,3,FALSE)</f>
        <v>404142</v>
      </c>
      <c r="D442" s="64" t="str">
        <f>VLOOKUP(A442,'[1]2019completo'!$C$3:$F$646,4,FALSE)</f>
        <v>Grande</v>
      </c>
      <c r="E442" s="65">
        <f>VLOOKUP(A442,'RCL 2019'!$A$1:$E$645,5,FALSE)</f>
        <v>1554773987.21</v>
      </c>
      <c r="F442" s="65">
        <f>VLOOKUP(A442,'RCL 2020'!$A$1:$E$645,5,FALSE)</f>
        <v>1727025765.99</v>
      </c>
      <c r="G442" s="66">
        <f>VLOOKUP(A442,'Saude-2.oQuadrimestre-2019-2020'!$A$1:$H$645,3,FALSE)</f>
        <v>697488694.00999999</v>
      </c>
      <c r="H442" s="66">
        <f>VLOOKUP(A442,'Saude-2.oQuadrimestre-2019-2020'!$A$1:$H$645,4,FALSE)</f>
        <v>199895274.56999999</v>
      </c>
      <c r="I442" s="66">
        <f>VLOOKUP(A442,'Saude-2.oQuadrimestre-2019-2020'!$A$1:$H$645,5,FALSE)</f>
        <v>172942184.68000001</v>
      </c>
      <c r="J442" s="67">
        <f t="shared" si="68"/>
        <v>0.24794980358136173</v>
      </c>
      <c r="K442" s="66">
        <f>VLOOKUP(A442,'Saude-2.oQuadrimestre-2019-2020'!$A$1:$H$645,6,FALSE)</f>
        <v>695073524.25</v>
      </c>
      <c r="L442" s="66">
        <f>VLOOKUP(A442,'Saude-2.oQuadrimestre-2019-2020'!$A$1:$H$645,7,FALSE)</f>
        <v>199673744.5</v>
      </c>
      <c r="M442" s="66">
        <f>VLOOKUP(A442,'Saude-2.oQuadrimestre-2019-2020'!$A$1:$H$645,8,FALSE)</f>
        <v>169007423.65000001</v>
      </c>
      <c r="N442" s="67">
        <f t="shared" si="69"/>
        <v>0.2431504261831334</v>
      </c>
      <c r="O442" s="68">
        <f>VLOOKUP(A442,'Ensino-2.oQuadrimestre-2019-202'!$A$1:$H$645,3,FALSE)</f>
        <v>697488694.00999999</v>
      </c>
      <c r="P442" s="68">
        <f>VLOOKUP(A442,'Ensino-2.oQuadrimestre-2019-202'!$A$1:$H$645,4,FALSE)</f>
        <v>182420861.87</v>
      </c>
      <c r="Q442" s="68">
        <f>VLOOKUP(A442,'Ensino-2.oQuadrimestre-2019-202'!$A$1:$H$645,5,FALSE)</f>
        <v>154479036.13</v>
      </c>
      <c r="R442" s="69">
        <f t="shared" si="70"/>
        <v>0.22147891063562561</v>
      </c>
      <c r="S442" s="68">
        <f>VLOOKUP(A442,'Ensino-2.oQuadrimestre-2019-202'!$A$1:$H$645,6,FALSE)</f>
        <v>695073524.25</v>
      </c>
      <c r="T442" s="68">
        <f>VLOOKUP(A442,'Ensino-2.oQuadrimestre-2019-202'!$A$1:$H$645,7,FALSE)</f>
        <v>176972403.44999999</v>
      </c>
      <c r="U442" s="68">
        <f>VLOOKUP(A442,'Ensino-2.oQuadrimestre-2019-202'!$A$1:$H$645,8,FALSE)</f>
        <v>145598705.84999999</v>
      </c>
      <c r="V442" s="69">
        <f t="shared" si="71"/>
        <v>0.20947238064793833</v>
      </c>
      <c r="W442" s="70">
        <f t="shared" si="62"/>
        <v>11.07889508037764</v>
      </c>
      <c r="X442" s="71">
        <f t="shared" si="63"/>
        <v>-0.34626651023039579</v>
      </c>
      <c r="Y442" s="71">
        <f t="shared" si="64"/>
        <v>-0.11082306496565865</v>
      </c>
      <c r="Z442" s="72">
        <f t="shared" si="64"/>
        <v>-2.275188692267653</v>
      </c>
      <c r="AA442" s="70">
        <f t="shared" si="65"/>
        <v>-0.34626651023039579</v>
      </c>
      <c r="AB442" s="70">
        <f t="shared" si="66"/>
        <v>-2.986751824406352</v>
      </c>
      <c r="AC442" s="70">
        <f t="shared" si="67"/>
        <v>-5.7485666032553864</v>
      </c>
    </row>
    <row r="443" spans="1:29" ht="15.75" thickBot="1" x14ac:dyDescent="0.3">
      <c r="A443" s="61">
        <f>VLOOKUP(B443,cod_ibge!$C$2:$D$646,2,FALSE)</f>
        <v>3538808</v>
      </c>
      <c r="B443" s="62" t="s">
        <v>443</v>
      </c>
      <c r="C443" s="63">
        <f>VLOOKUP(A443,'[1]2019completo'!$C$3:$F$646,3,FALSE)</f>
        <v>29806</v>
      </c>
      <c r="D443" s="64" t="str">
        <f>VLOOKUP(A443,'[1]2019completo'!$C$3:$F$646,4,FALSE)</f>
        <v>Médio</v>
      </c>
      <c r="E443" s="65">
        <f>VLOOKUP(A443,'RCL 2019'!$A$1:$E$645,5,FALSE)</f>
        <v>84753699.290000007</v>
      </c>
      <c r="F443" s="65">
        <f>VLOOKUP(A443,'RCL 2020'!$A$1:$E$645,5,FALSE)</f>
        <v>102238363.04000001</v>
      </c>
      <c r="G443" s="66">
        <f>VLOOKUP(A443,'Saude-2.oQuadrimestre-2019-2020'!$A$1:$H$645,3,FALSE)</f>
        <v>41013670.700000003</v>
      </c>
      <c r="H443" s="66">
        <f>VLOOKUP(A443,'Saude-2.oQuadrimestre-2019-2020'!$A$1:$H$645,4,FALSE)</f>
        <v>15026860.59</v>
      </c>
      <c r="I443" s="66">
        <f>VLOOKUP(A443,'Saude-2.oQuadrimestre-2019-2020'!$A$1:$H$645,5,FALSE)</f>
        <v>11308598.939999999</v>
      </c>
      <c r="J443" s="67">
        <f t="shared" si="68"/>
        <v>0.27572755003370131</v>
      </c>
      <c r="K443" s="66">
        <f>VLOOKUP(A443,'Saude-2.oQuadrimestre-2019-2020'!$A$1:$H$645,6,FALSE)</f>
        <v>39582187.719999999</v>
      </c>
      <c r="L443" s="66">
        <f>VLOOKUP(A443,'Saude-2.oQuadrimestre-2019-2020'!$A$1:$H$645,7,FALSE)</f>
        <v>15562711.119999999</v>
      </c>
      <c r="M443" s="66">
        <f>VLOOKUP(A443,'Saude-2.oQuadrimestre-2019-2020'!$A$1:$H$645,8,FALSE)</f>
        <v>12058732.029999999</v>
      </c>
      <c r="N443" s="67">
        <f t="shared" si="69"/>
        <v>0.30465046842034427</v>
      </c>
      <c r="O443" s="68">
        <f>VLOOKUP(A443,'Ensino-2.oQuadrimestre-2019-202'!$A$1:$H$645,3,FALSE)</f>
        <v>41840528.399999999</v>
      </c>
      <c r="P443" s="68">
        <f>VLOOKUP(A443,'Ensino-2.oQuadrimestre-2019-202'!$A$1:$H$645,4,FALSE)</f>
        <v>12202061.49</v>
      </c>
      <c r="Q443" s="68">
        <f>VLOOKUP(A443,'Ensino-2.oQuadrimestre-2019-202'!$A$1:$H$645,5,FALSE)</f>
        <v>11893161.16</v>
      </c>
      <c r="R443" s="69">
        <f t="shared" si="70"/>
        <v>0.28424978399651379</v>
      </c>
      <c r="S443" s="68">
        <f>VLOOKUP(A443,'Ensino-2.oQuadrimestre-2019-202'!$A$1:$H$645,6,FALSE)</f>
        <v>40417422.350000001</v>
      </c>
      <c r="T443" s="68">
        <f>VLOOKUP(A443,'Ensino-2.oQuadrimestre-2019-202'!$A$1:$H$645,7,FALSE)</f>
        <v>12630404.210000001</v>
      </c>
      <c r="U443" s="68">
        <f>VLOOKUP(A443,'Ensino-2.oQuadrimestre-2019-202'!$A$1:$H$645,8,FALSE)</f>
        <v>12413303.42</v>
      </c>
      <c r="V443" s="69">
        <f t="shared" si="71"/>
        <v>0.3071275380331126</v>
      </c>
      <c r="W443" s="70">
        <f t="shared" si="62"/>
        <v>20.629971194735798</v>
      </c>
      <c r="X443" s="71">
        <f t="shared" si="63"/>
        <v>-3.4902581397085339</v>
      </c>
      <c r="Y443" s="71">
        <f t="shared" si="64"/>
        <v>3.5659512962846973</v>
      </c>
      <c r="Z443" s="72">
        <f t="shared" si="64"/>
        <v>6.6332982005991967</v>
      </c>
      <c r="AA443" s="70">
        <f t="shared" si="65"/>
        <v>-3.4012621360680448</v>
      </c>
      <c r="AB443" s="70">
        <f t="shared" si="66"/>
        <v>3.5104127310868081</v>
      </c>
      <c r="AC443" s="70">
        <f t="shared" si="67"/>
        <v>4.373456753864418</v>
      </c>
    </row>
    <row r="444" spans="1:29" ht="15.75" thickBot="1" x14ac:dyDescent="0.3">
      <c r="A444" s="61">
        <f>VLOOKUP(B444,cod_ibge!$C$2:$D$646,2,FALSE)</f>
        <v>3538907</v>
      </c>
      <c r="B444" s="62" t="s">
        <v>444</v>
      </c>
      <c r="C444" s="63">
        <f>VLOOKUP(A444,'[1]2019completo'!$C$3:$F$646,3,FALSE)</f>
        <v>25492</v>
      </c>
      <c r="D444" s="64" t="str">
        <f>VLOOKUP(A444,'[1]2019completo'!$C$3:$F$646,4,FALSE)</f>
        <v>Médio</v>
      </c>
      <c r="E444" s="65">
        <f>VLOOKUP(A444,'RCL 2019'!$A$1:$E$645,5,FALSE)</f>
        <v>62810013.100000001</v>
      </c>
      <c r="F444" s="65">
        <f>VLOOKUP(A444,'RCL 2020'!$A$1:$E$645,5,FALSE)</f>
        <v>73722630.560000002</v>
      </c>
      <c r="G444" s="66">
        <f>VLOOKUP(A444,'Saude-2.oQuadrimestre-2019-2020'!$A$1:$H$645,3,FALSE)</f>
        <v>32523417.129999999</v>
      </c>
      <c r="H444" s="66">
        <f>VLOOKUP(A444,'Saude-2.oQuadrimestre-2019-2020'!$A$1:$H$645,4,FALSE)</f>
        <v>6642760.1799999997</v>
      </c>
      <c r="I444" s="66">
        <f>VLOOKUP(A444,'Saude-2.oQuadrimestre-2019-2020'!$A$1:$H$645,5,FALSE)</f>
        <v>6577583.3700000001</v>
      </c>
      <c r="J444" s="67">
        <f t="shared" si="68"/>
        <v>0.20224146016725766</v>
      </c>
      <c r="K444" s="66">
        <f>VLOOKUP(A444,'Saude-2.oQuadrimestre-2019-2020'!$A$1:$H$645,6,FALSE)</f>
        <v>31328282.329999998</v>
      </c>
      <c r="L444" s="66">
        <f>VLOOKUP(A444,'Saude-2.oQuadrimestre-2019-2020'!$A$1:$H$645,7,FALSE)</f>
        <v>7972802.25</v>
      </c>
      <c r="M444" s="66">
        <f>VLOOKUP(A444,'Saude-2.oQuadrimestre-2019-2020'!$A$1:$H$645,8,FALSE)</f>
        <v>7890144.1699999999</v>
      </c>
      <c r="N444" s="67">
        <f t="shared" si="69"/>
        <v>0.2518537111894063</v>
      </c>
      <c r="O444" s="68">
        <f>VLOOKUP(A444,'Ensino-2.oQuadrimestre-2019-202'!$A$1:$H$645,3,FALSE)</f>
        <v>33350274.829999998</v>
      </c>
      <c r="P444" s="68">
        <f>VLOOKUP(A444,'Ensino-2.oQuadrimestre-2019-202'!$A$1:$H$645,4,FALSE)</f>
        <v>8797822.6999999993</v>
      </c>
      <c r="Q444" s="68">
        <f>VLOOKUP(A444,'Ensino-2.oQuadrimestre-2019-202'!$A$1:$H$645,5,FALSE)</f>
        <v>8795862.6999999993</v>
      </c>
      <c r="R444" s="69">
        <f t="shared" si="70"/>
        <v>0.26374183555716141</v>
      </c>
      <c r="S444" s="68">
        <f>VLOOKUP(A444,'Ensino-2.oQuadrimestre-2019-202'!$A$1:$H$645,6,FALSE)</f>
        <v>32163516.960000001</v>
      </c>
      <c r="T444" s="68">
        <f>VLOOKUP(A444,'Ensino-2.oQuadrimestre-2019-202'!$A$1:$H$645,7,FALSE)</f>
        <v>8532954.3399999999</v>
      </c>
      <c r="U444" s="68">
        <f>VLOOKUP(A444,'Ensino-2.oQuadrimestre-2019-202'!$A$1:$H$645,8,FALSE)</f>
        <v>8251610.7199999997</v>
      </c>
      <c r="V444" s="69">
        <f t="shared" si="71"/>
        <v>0.25655187926936207</v>
      </c>
      <c r="W444" s="70">
        <f t="shared" si="62"/>
        <v>17.374009208732357</v>
      </c>
      <c r="X444" s="71">
        <f t="shared" si="63"/>
        <v>-3.6746901324141419</v>
      </c>
      <c r="Y444" s="71">
        <f t="shared" si="64"/>
        <v>20.022430946769486</v>
      </c>
      <c r="Z444" s="72">
        <f t="shared" si="64"/>
        <v>19.955061398180344</v>
      </c>
      <c r="AA444" s="70">
        <f t="shared" si="65"/>
        <v>-3.5584650382924514</v>
      </c>
      <c r="AB444" s="70">
        <f t="shared" si="66"/>
        <v>-3.0106126144142391</v>
      </c>
      <c r="AC444" s="70">
        <f t="shared" si="67"/>
        <v>-6.187590672601103</v>
      </c>
    </row>
    <row r="445" spans="1:29" ht="15.75" thickBot="1" x14ac:dyDescent="0.3">
      <c r="A445" s="61">
        <f>VLOOKUP(B445,cod_ibge!$C$2:$D$646,2,FALSE)</f>
        <v>3539004</v>
      </c>
      <c r="B445" s="62" t="s">
        <v>445</v>
      </c>
      <c r="C445" s="63">
        <f>VLOOKUP(A445,'[1]2019completo'!$C$3:$F$646,3,FALSE)</f>
        <v>11417</v>
      </c>
      <c r="D445" s="64" t="str">
        <f>VLOOKUP(A445,'[1]2019completo'!$C$3:$F$646,4,FALSE)</f>
        <v>Pequeno</v>
      </c>
      <c r="E445" s="65">
        <f>VLOOKUP(A445,'RCL 2019'!$A$1:$E$645,5,FALSE)</f>
        <v>35204783.350000001</v>
      </c>
      <c r="F445" s="65">
        <f>VLOOKUP(A445,'RCL 2020'!$A$1:$E$645,5,FALSE)</f>
        <v>38611489.329999998</v>
      </c>
      <c r="G445" s="66">
        <f>VLOOKUP(A445,'Saude-2.oQuadrimestre-2019-2020'!$A$1:$H$645,3,FALSE)</f>
        <v>17432187.170000002</v>
      </c>
      <c r="H445" s="66">
        <f>VLOOKUP(A445,'Saude-2.oQuadrimestre-2019-2020'!$A$1:$H$645,4,FALSE)</f>
        <v>6466009.0499999998</v>
      </c>
      <c r="I445" s="66">
        <f>VLOOKUP(A445,'Saude-2.oQuadrimestre-2019-2020'!$A$1:$H$645,5,FALSE)</f>
        <v>5314410.8899999997</v>
      </c>
      <c r="J445" s="67">
        <f t="shared" si="68"/>
        <v>0.30486196816116445</v>
      </c>
      <c r="K445" s="66">
        <f>VLOOKUP(A445,'Saude-2.oQuadrimestre-2019-2020'!$A$1:$H$645,6,FALSE)</f>
        <v>16687772.73</v>
      </c>
      <c r="L445" s="66">
        <f>VLOOKUP(A445,'Saude-2.oQuadrimestre-2019-2020'!$A$1:$H$645,7,FALSE)</f>
        <v>6702701.0700000003</v>
      </c>
      <c r="M445" s="66">
        <f>VLOOKUP(A445,'Saude-2.oQuadrimestre-2019-2020'!$A$1:$H$645,8,FALSE)</f>
        <v>5264415.2300000004</v>
      </c>
      <c r="N445" s="67">
        <f t="shared" si="69"/>
        <v>0.31546541981219806</v>
      </c>
      <c r="O445" s="68">
        <f>VLOOKUP(A445,'Ensino-2.oQuadrimestre-2019-202'!$A$1:$H$645,3,FALSE)</f>
        <v>17904677.280000001</v>
      </c>
      <c r="P445" s="68">
        <f>VLOOKUP(A445,'Ensino-2.oQuadrimestre-2019-202'!$A$1:$H$645,4,FALSE)</f>
        <v>4744167.0999999996</v>
      </c>
      <c r="Q445" s="68">
        <f>VLOOKUP(A445,'Ensino-2.oQuadrimestre-2019-202'!$A$1:$H$645,5,FALSE)</f>
        <v>4312707.6900000004</v>
      </c>
      <c r="R445" s="69">
        <f t="shared" si="70"/>
        <v>0.24087045091940357</v>
      </c>
      <c r="S445" s="68">
        <f>VLOOKUP(A445,'Ensino-2.oQuadrimestre-2019-202'!$A$1:$H$645,6,FALSE)</f>
        <v>17165049.670000002</v>
      </c>
      <c r="T445" s="68">
        <f>VLOOKUP(A445,'Ensino-2.oQuadrimestre-2019-202'!$A$1:$H$645,7,FALSE)</f>
        <v>4354617.49</v>
      </c>
      <c r="U445" s="68">
        <f>VLOOKUP(A445,'Ensino-2.oQuadrimestre-2019-202'!$A$1:$H$645,8,FALSE)</f>
        <v>4329483.8899999997</v>
      </c>
      <c r="V445" s="69">
        <f t="shared" si="71"/>
        <v>0.25222670328573532</v>
      </c>
      <c r="W445" s="70">
        <f t="shared" si="62"/>
        <v>9.6768269985675026</v>
      </c>
      <c r="X445" s="71">
        <f t="shared" si="63"/>
        <v>-4.2703444653296554</v>
      </c>
      <c r="Y445" s="71">
        <f t="shared" si="64"/>
        <v>3.6605581305210277</v>
      </c>
      <c r="Z445" s="72">
        <f t="shared" si="64"/>
        <v>-0.94075638927495919</v>
      </c>
      <c r="AA445" s="70">
        <f t="shared" si="65"/>
        <v>-4.1309184099407537</v>
      </c>
      <c r="AB445" s="70">
        <f t="shared" si="66"/>
        <v>-8.2111275127724621</v>
      </c>
      <c r="AC445" s="70">
        <f t="shared" si="67"/>
        <v>0.38899459935341113</v>
      </c>
    </row>
    <row r="446" spans="1:29" ht="15.75" thickBot="1" x14ac:dyDescent="0.3">
      <c r="A446" s="61">
        <f>VLOOKUP(B446,cod_ibge!$C$2:$D$646,2,FALSE)</f>
        <v>3539103</v>
      </c>
      <c r="B446" s="62" t="s">
        <v>446</v>
      </c>
      <c r="C446" s="63">
        <f>VLOOKUP(A446,'[1]2019completo'!$C$3:$F$646,3,FALSE)</f>
        <v>18895</v>
      </c>
      <c r="D446" s="64" t="str">
        <f>VLOOKUP(A446,'[1]2019completo'!$C$3:$F$646,4,FALSE)</f>
        <v>Pequeno</v>
      </c>
      <c r="E446" s="65">
        <f>VLOOKUP(A446,'RCL 2019'!$A$1:$E$645,5,FALSE)</f>
        <v>60085992.310000002</v>
      </c>
      <c r="F446" s="65">
        <f>VLOOKUP(A446,'RCL 2020'!$A$1:$E$645,5,FALSE)</f>
        <v>66077687.130000003</v>
      </c>
      <c r="G446" s="66">
        <f>VLOOKUP(A446,'Saude-2.oQuadrimestre-2019-2020'!$A$1:$H$645,3,FALSE)</f>
        <v>22809488.359999999</v>
      </c>
      <c r="H446" s="66">
        <f>VLOOKUP(A446,'Saude-2.oQuadrimestre-2019-2020'!$A$1:$H$645,4,FALSE)</f>
        <v>4652565.1500000004</v>
      </c>
      <c r="I446" s="66">
        <f>VLOOKUP(A446,'Saude-2.oQuadrimestre-2019-2020'!$A$1:$H$645,5,FALSE)</f>
        <v>4458485.7</v>
      </c>
      <c r="J446" s="67">
        <f t="shared" si="68"/>
        <v>0.19546627393092478</v>
      </c>
      <c r="K446" s="66">
        <f>VLOOKUP(A446,'Saude-2.oQuadrimestre-2019-2020'!$A$1:$H$645,6,FALSE)</f>
        <v>20922923.48</v>
      </c>
      <c r="L446" s="66">
        <f>VLOOKUP(A446,'Saude-2.oQuadrimestre-2019-2020'!$A$1:$H$645,7,FALSE)</f>
        <v>5290434.03</v>
      </c>
      <c r="M446" s="66">
        <f>VLOOKUP(A446,'Saude-2.oQuadrimestre-2019-2020'!$A$1:$H$645,8,FALSE)</f>
        <v>5176323.75</v>
      </c>
      <c r="N446" s="67">
        <f t="shared" si="69"/>
        <v>0.24739964063568806</v>
      </c>
      <c r="O446" s="68">
        <f>VLOOKUP(A446,'Ensino-2.oQuadrimestre-2019-202'!$A$1:$H$645,3,FALSE)</f>
        <v>22809488.359999999</v>
      </c>
      <c r="P446" s="68">
        <f>VLOOKUP(A446,'Ensino-2.oQuadrimestre-2019-202'!$A$1:$H$645,4,FALSE)</f>
        <v>5159820.47</v>
      </c>
      <c r="Q446" s="68">
        <f>VLOOKUP(A446,'Ensino-2.oQuadrimestre-2019-202'!$A$1:$H$645,5,FALSE)</f>
        <v>5139519.8099999996</v>
      </c>
      <c r="R446" s="69">
        <f t="shared" si="70"/>
        <v>0.22532376565767034</v>
      </c>
      <c r="S446" s="68">
        <f>VLOOKUP(A446,'Ensino-2.oQuadrimestre-2019-202'!$A$1:$H$645,6,FALSE)</f>
        <v>21638838.879999999</v>
      </c>
      <c r="T446" s="68">
        <f>VLOOKUP(A446,'Ensino-2.oQuadrimestre-2019-202'!$A$1:$H$645,7,FALSE)</f>
        <v>5296045.3</v>
      </c>
      <c r="U446" s="68">
        <f>VLOOKUP(A446,'Ensino-2.oQuadrimestre-2019-202'!$A$1:$H$645,8,FALSE)</f>
        <v>5272654.3</v>
      </c>
      <c r="V446" s="69">
        <f t="shared" si="71"/>
        <v>0.24366623039433621</v>
      </c>
      <c r="W446" s="70">
        <f t="shared" si="62"/>
        <v>9.9718663030265269</v>
      </c>
      <c r="X446" s="71">
        <f t="shared" si="63"/>
        <v>-8.2709653554017688</v>
      </c>
      <c r="Y446" s="71">
        <f t="shared" si="64"/>
        <v>13.710047241358883</v>
      </c>
      <c r="Z446" s="72">
        <f t="shared" si="64"/>
        <v>16.100490128296247</v>
      </c>
      <c r="AA446" s="70">
        <f t="shared" si="65"/>
        <v>-5.1322917091508167</v>
      </c>
      <c r="AB446" s="70">
        <f t="shared" si="66"/>
        <v>2.6401079415850313</v>
      </c>
      <c r="AC446" s="70">
        <f t="shared" si="67"/>
        <v>2.5904071765801842</v>
      </c>
    </row>
    <row r="447" spans="1:29" ht="15.75" thickBot="1" x14ac:dyDescent="0.3">
      <c r="A447" s="61">
        <f>VLOOKUP(B447,cod_ibge!$C$2:$D$646,2,FALSE)</f>
        <v>3539202</v>
      </c>
      <c r="B447" s="62" t="s">
        <v>447</v>
      </c>
      <c r="C447" s="63">
        <f>VLOOKUP(A447,'[1]2019completo'!$C$3:$F$646,3,FALSE)</f>
        <v>27527</v>
      </c>
      <c r="D447" s="64" t="str">
        <f>VLOOKUP(A447,'[1]2019completo'!$C$3:$F$646,4,FALSE)</f>
        <v>Médio</v>
      </c>
      <c r="E447" s="65">
        <f>VLOOKUP(A447,'RCL 2019'!$A$1:$E$645,5,FALSE)</f>
        <v>73439817.870000005</v>
      </c>
      <c r="F447" s="65">
        <f>VLOOKUP(A447,'RCL 2020'!$A$1:$E$645,5,FALSE)</f>
        <v>84200496.659999996</v>
      </c>
      <c r="G447" s="66">
        <f>VLOOKUP(A447,'Saude-2.oQuadrimestre-2019-2020'!$A$1:$H$645,3,FALSE)</f>
        <v>39659413.869999997</v>
      </c>
      <c r="H447" s="66">
        <f>VLOOKUP(A447,'Saude-2.oQuadrimestre-2019-2020'!$A$1:$H$645,4,FALSE)</f>
        <v>9898067.8699999992</v>
      </c>
      <c r="I447" s="66">
        <f>VLOOKUP(A447,'Saude-2.oQuadrimestre-2019-2020'!$A$1:$H$645,5,FALSE)</f>
        <v>9509819.4000000004</v>
      </c>
      <c r="J447" s="67">
        <f t="shared" si="68"/>
        <v>0.23978718977472374</v>
      </c>
      <c r="K447" s="66">
        <f>VLOOKUP(A447,'Saude-2.oQuadrimestre-2019-2020'!$A$1:$H$645,6,FALSE)</f>
        <v>40316615.719999999</v>
      </c>
      <c r="L447" s="66">
        <f>VLOOKUP(A447,'Saude-2.oQuadrimestre-2019-2020'!$A$1:$H$645,7,FALSE)</f>
        <v>11529733.619999999</v>
      </c>
      <c r="M447" s="66">
        <f>VLOOKUP(A447,'Saude-2.oQuadrimestre-2019-2020'!$A$1:$H$645,8,FALSE)</f>
        <v>10599199.800000001</v>
      </c>
      <c r="N447" s="67">
        <f t="shared" si="69"/>
        <v>0.26289904573369288</v>
      </c>
      <c r="O447" s="68">
        <f>VLOOKUP(A447,'Ensino-2.oQuadrimestre-2019-202'!$A$1:$H$645,3,FALSE)</f>
        <v>39659413.869999997</v>
      </c>
      <c r="P447" s="68">
        <f>VLOOKUP(A447,'Ensino-2.oQuadrimestre-2019-202'!$A$1:$H$645,4,FALSE)</f>
        <v>10770372.460000001</v>
      </c>
      <c r="Q447" s="68">
        <f>VLOOKUP(A447,'Ensino-2.oQuadrimestre-2019-202'!$A$1:$H$645,5,FALSE)</f>
        <v>10470619.67</v>
      </c>
      <c r="R447" s="69">
        <f t="shared" si="70"/>
        <v>0.26401347494246263</v>
      </c>
      <c r="S447" s="68">
        <f>VLOOKUP(A447,'Ensino-2.oQuadrimestre-2019-202'!$A$1:$H$645,6,FALSE)</f>
        <v>40316615.719999999</v>
      </c>
      <c r="T447" s="68">
        <f>VLOOKUP(A447,'Ensino-2.oQuadrimestre-2019-202'!$A$1:$H$645,7,FALSE)</f>
        <v>9978356.3200000003</v>
      </c>
      <c r="U447" s="68">
        <f>VLOOKUP(A447,'Ensino-2.oQuadrimestre-2019-202'!$A$1:$H$645,8,FALSE)</f>
        <v>9545929.6600000001</v>
      </c>
      <c r="V447" s="69">
        <f t="shared" si="71"/>
        <v>0.23677408159198537</v>
      </c>
      <c r="W447" s="70">
        <f t="shared" si="62"/>
        <v>14.652376737981676</v>
      </c>
      <c r="X447" s="71">
        <f t="shared" si="63"/>
        <v>1.6571143793356355</v>
      </c>
      <c r="Y447" s="71">
        <f t="shared" si="64"/>
        <v>16.484689450810972</v>
      </c>
      <c r="Z447" s="72">
        <f t="shared" si="64"/>
        <v>11.455321643647622</v>
      </c>
      <c r="AA447" s="70">
        <f t="shared" si="65"/>
        <v>1.6571143793356355</v>
      </c>
      <c r="AB447" s="70">
        <f t="shared" si="66"/>
        <v>-7.3536559941772026</v>
      </c>
      <c r="AC447" s="70">
        <f t="shared" si="67"/>
        <v>-8.8312825710725082</v>
      </c>
    </row>
    <row r="448" spans="1:29" ht="15.75" thickBot="1" x14ac:dyDescent="0.3">
      <c r="A448" s="61">
        <f>VLOOKUP(B448,cod_ibge!$C$2:$D$646,2,FALSE)</f>
        <v>3539301</v>
      </c>
      <c r="B448" s="62" t="s">
        <v>448</v>
      </c>
      <c r="C448" s="63">
        <f>VLOOKUP(A448,'[1]2019completo'!$C$3:$F$646,3,FALSE)</f>
        <v>76409</v>
      </c>
      <c r="D448" s="64" t="str">
        <f>VLOOKUP(A448,'[1]2019completo'!$C$3:$F$646,4,FALSE)</f>
        <v>Médio</v>
      </c>
      <c r="E448" s="65">
        <f>VLOOKUP(A448,'RCL 2019'!$A$1:$E$645,5,FALSE)</f>
        <v>235469535.22999999</v>
      </c>
      <c r="F448" s="65">
        <f>VLOOKUP(A448,'RCL 2020'!$A$1:$E$645,5,FALSE)</f>
        <v>257540025.63</v>
      </c>
      <c r="G448" s="66">
        <f>VLOOKUP(A448,'Saude-2.oQuadrimestre-2019-2020'!$A$1:$H$645,3,FALSE)</f>
        <v>108292437.33</v>
      </c>
      <c r="H448" s="66">
        <f>VLOOKUP(A448,'Saude-2.oQuadrimestre-2019-2020'!$A$1:$H$645,4,FALSE)</f>
        <v>48433258.090000004</v>
      </c>
      <c r="I448" s="66">
        <f>VLOOKUP(A448,'Saude-2.oQuadrimestre-2019-2020'!$A$1:$H$645,5,FALSE)</f>
        <v>25987611.719999999</v>
      </c>
      <c r="J448" s="67">
        <f t="shared" si="68"/>
        <v>0.2399762380525968</v>
      </c>
      <c r="K448" s="66">
        <f>VLOOKUP(A448,'Saude-2.oQuadrimestre-2019-2020'!$A$1:$H$645,6,FALSE)</f>
        <v>111017192.98999999</v>
      </c>
      <c r="L448" s="66">
        <f>VLOOKUP(A448,'Saude-2.oQuadrimestre-2019-2020'!$A$1:$H$645,7,FALSE)</f>
        <v>43858112.810000002</v>
      </c>
      <c r="M448" s="66">
        <f>VLOOKUP(A448,'Saude-2.oQuadrimestre-2019-2020'!$A$1:$H$645,8,FALSE)</f>
        <v>26921595.32</v>
      </c>
      <c r="N448" s="67">
        <f t="shared" si="69"/>
        <v>0.24249933361605527</v>
      </c>
      <c r="O448" s="68">
        <f>VLOOKUP(A448,'Ensino-2.oQuadrimestre-2019-202'!$A$1:$H$645,3,FALSE)</f>
        <v>109828030.2</v>
      </c>
      <c r="P448" s="68">
        <f>VLOOKUP(A448,'Ensino-2.oQuadrimestre-2019-202'!$A$1:$H$645,4,FALSE)</f>
        <v>42374463.880000003</v>
      </c>
      <c r="Q448" s="68">
        <f>VLOOKUP(A448,'Ensino-2.oQuadrimestre-2019-202'!$A$1:$H$645,5,FALSE)</f>
        <v>31361571.260000002</v>
      </c>
      <c r="R448" s="69">
        <f t="shared" si="70"/>
        <v>0.28555161376280425</v>
      </c>
      <c r="S448" s="68">
        <f>VLOOKUP(A448,'Ensino-2.oQuadrimestre-2019-202'!$A$1:$H$645,6,FALSE)</f>
        <v>112568343.03</v>
      </c>
      <c r="T448" s="68">
        <f>VLOOKUP(A448,'Ensino-2.oQuadrimestre-2019-202'!$A$1:$H$645,7,FALSE)</f>
        <v>38071261.560000002</v>
      </c>
      <c r="U448" s="68">
        <f>VLOOKUP(A448,'Ensino-2.oQuadrimestre-2019-202'!$A$1:$H$645,8,FALSE)</f>
        <v>29416067.5</v>
      </c>
      <c r="V448" s="69">
        <f t="shared" si="71"/>
        <v>0.26131740690329319</v>
      </c>
      <c r="W448" s="70">
        <f t="shared" si="62"/>
        <v>9.3729706386187814</v>
      </c>
      <c r="X448" s="71">
        <f t="shared" si="63"/>
        <v>2.5161089058295341</v>
      </c>
      <c r="Y448" s="71">
        <f t="shared" si="64"/>
        <v>-9.446288481147274</v>
      </c>
      <c r="Z448" s="72">
        <f t="shared" si="64"/>
        <v>3.5939570363874953</v>
      </c>
      <c r="AA448" s="70">
        <f t="shared" si="65"/>
        <v>2.4950942168495689</v>
      </c>
      <c r="AB448" s="70">
        <f t="shared" si="66"/>
        <v>-10.155178203991474</v>
      </c>
      <c r="AC448" s="70">
        <f t="shared" si="67"/>
        <v>-6.2034639268262275</v>
      </c>
    </row>
    <row r="449" spans="1:29" ht="15.75" thickBot="1" x14ac:dyDescent="0.3">
      <c r="A449" s="61">
        <f>VLOOKUP(B449,cod_ibge!$C$2:$D$646,2,FALSE)</f>
        <v>3539400</v>
      </c>
      <c r="B449" s="62" t="s">
        <v>449</v>
      </c>
      <c r="C449" s="63">
        <f>VLOOKUP(A449,'[1]2019completo'!$C$3:$F$646,3,FALSE)</f>
        <v>13636</v>
      </c>
      <c r="D449" s="64" t="str">
        <f>VLOOKUP(A449,'[1]2019completo'!$C$3:$F$646,4,FALSE)</f>
        <v>Pequeno</v>
      </c>
      <c r="E449" s="65">
        <f>VLOOKUP(A449,'RCL 2019'!$A$1:$E$645,5,FALSE)</f>
        <v>35872591.030000001</v>
      </c>
      <c r="F449" s="65">
        <f>VLOOKUP(A449,'RCL 2020'!$A$1:$E$645,5,FALSE)</f>
        <v>44110541.640000001</v>
      </c>
      <c r="G449" s="66">
        <f>VLOOKUP(A449,'Saude-2.oQuadrimestre-2019-2020'!$A$1:$H$645,3,FALSE)</f>
        <v>21349357.539999999</v>
      </c>
      <c r="H449" s="66">
        <f>VLOOKUP(A449,'Saude-2.oQuadrimestre-2019-2020'!$A$1:$H$645,4,FALSE)</f>
        <v>8346582.5800000001</v>
      </c>
      <c r="I449" s="66">
        <f>VLOOKUP(A449,'Saude-2.oQuadrimestre-2019-2020'!$A$1:$H$645,5,FALSE)</f>
        <v>7136407.5899999999</v>
      </c>
      <c r="J449" s="67">
        <f t="shared" si="68"/>
        <v>0.33426802547239554</v>
      </c>
      <c r="K449" s="66">
        <f>VLOOKUP(A449,'Saude-2.oQuadrimestre-2019-2020'!$A$1:$H$645,6,FALSE)</f>
        <v>23122900.239999998</v>
      </c>
      <c r="L449" s="66">
        <f>VLOOKUP(A449,'Saude-2.oQuadrimestre-2019-2020'!$A$1:$H$645,7,FALSE)</f>
        <v>8829349.6199999992</v>
      </c>
      <c r="M449" s="66">
        <f>VLOOKUP(A449,'Saude-2.oQuadrimestre-2019-2020'!$A$1:$H$645,8,FALSE)</f>
        <v>7544783.4400000004</v>
      </c>
      <c r="N449" s="67">
        <f t="shared" si="69"/>
        <v>0.3262905328349936</v>
      </c>
      <c r="O449" s="68">
        <f>VLOOKUP(A449,'Ensino-2.oQuadrimestre-2019-202'!$A$1:$H$645,3,FALSE)</f>
        <v>21821847.649999999</v>
      </c>
      <c r="P449" s="68">
        <f>VLOOKUP(A449,'Ensino-2.oQuadrimestre-2019-202'!$A$1:$H$645,4,FALSE)</f>
        <v>6012361.6799999997</v>
      </c>
      <c r="Q449" s="68">
        <f>VLOOKUP(A449,'Ensino-2.oQuadrimestre-2019-202'!$A$1:$H$645,5,FALSE)</f>
        <v>5406705.0899999999</v>
      </c>
      <c r="R449" s="69">
        <f t="shared" si="70"/>
        <v>0.24776568770518387</v>
      </c>
      <c r="S449" s="68">
        <f>VLOOKUP(A449,'Ensino-2.oQuadrimestre-2019-202'!$A$1:$H$645,6,FALSE)</f>
        <v>23719496.41</v>
      </c>
      <c r="T449" s="68">
        <f>VLOOKUP(A449,'Ensino-2.oQuadrimestre-2019-202'!$A$1:$H$645,7,FALSE)</f>
        <v>6878912.71</v>
      </c>
      <c r="U449" s="68">
        <f>VLOOKUP(A449,'Ensino-2.oQuadrimestre-2019-202'!$A$1:$H$645,8,FALSE)</f>
        <v>6014911.9199999999</v>
      </c>
      <c r="V449" s="69">
        <f t="shared" si="71"/>
        <v>0.25358514430618978</v>
      </c>
      <c r="W449" s="70">
        <f t="shared" si="62"/>
        <v>22.96447057061102</v>
      </c>
      <c r="X449" s="71">
        <f t="shared" si="63"/>
        <v>8.307241548965127</v>
      </c>
      <c r="Y449" s="71">
        <f t="shared" si="64"/>
        <v>5.7840084294714922</v>
      </c>
      <c r="Z449" s="72">
        <f t="shared" si="64"/>
        <v>5.7224288950682061</v>
      </c>
      <c r="AA449" s="70">
        <f t="shared" si="65"/>
        <v>8.6960957222153539</v>
      </c>
      <c r="AB449" s="70">
        <f t="shared" si="66"/>
        <v>14.412822716280774</v>
      </c>
      <c r="AC449" s="70">
        <f t="shared" si="67"/>
        <v>11.249121597642015</v>
      </c>
    </row>
    <row r="450" spans="1:29" ht="15.75" thickBot="1" x14ac:dyDescent="0.3">
      <c r="A450" s="61">
        <f>VLOOKUP(B450,cod_ibge!$C$2:$D$646,2,FALSE)</f>
        <v>3539509</v>
      </c>
      <c r="B450" s="62" t="s">
        <v>450</v>
      </c>
      <c r="C450" s="63">
        <f>VLOOKUP(A450,'[1]2019completo'!$C$3:$F$646,3,FALSE)</f>
        <v>39719</v>
      </c>
      <c r="D450" s="64" t="str">
        <f>VLOOKUP(A450,'[1]2019completo'!$C$3:$F$646,4,FALSE)</f>
        <v>Médio</v>
      </c>
      <c r="E450" s="65">
        <f>VLOOKUP(A450,'RCL 2019'!$A$1:$E$645,5,FALSE)</f>
        <v>112574686.14</v>
      </c>
      <c r="F450" s="65">
        <f>VLOOKUP(A450,'RCL 2020'!$A$1:$E$645,5,FALSE)</f>
        <v>121368598.79000001</v>
      </c>
      <c r="G450" s="66">
        <f>VLOOKUP(A450,'Saude-2.oQuadrimestre-2019-2020'!$A$1:$H$645,3,FALSE)</f>
        <v>56444151.770000003</v>
      </c>
      <c r="H450" s="66">
        <f>VLOOKUP(A450,'Saude-2.oQuadrimestre-2019-2020'!$A$1:$H$645,4,FALSE)</f>
        <v>23379102.920000002</v>
      </c>
      <c r="I450" s="66">
        <f>VLOOKUP(A450,'Saude-2.oQuadrimestre-2019-2020'!$A$1:$H$645,5,FALSE)</f>
        <v>17527390.850000001</v>
      </c>
      <c r="J450" s="67">
        <f t="shared" si="68"/>
        <v>0.31052625117693394</v>
      </c>
      <c r="K450" s="66">
        <f>VLOOKUP(A450,'Saude-2.oQuadrimestre-2019-2020'!$A$1:$H$645,6,FALSE)</f>
        <v>52150934.049999997</v>
      </c>
      <c r="L450" s="66">
        <f>VLOOKUP(A450,'Saude-2.oQuadrimestre-2019-2020'!$A$1:$H$645,7,FALSE)</f>
        <v>19772088.809999999</v>
      </c>
      <c r="M450" s="66">
        <f>VLOOKUP(A450,'Saude-2.oQuadrimestre-2019-2020'!$A$1:$H$645,8,FALSE)</f>
        <v>14982857.5</v>
      </c>
      <c r="N450" s="67">
        <f t="shared" si="69"/>
        <v>0.28729797026521331</v>
      </c>
      <c r="O450" s="68">
        <f>VLOOKUP(A450,'Ensino-2.oQuadrimestre-2019-202'!$A$1:$H$645,3,FALSE)</f>
        <v>57507254.520000003</v>
      </c>
      <c r="P450" s="68">
        <f>VLOOKUP(A450,'Ensino-2.oQuadrimestre-2019-202'!$A$1:$H$645,4,FALSE)</f>
        <v>15292686.029999999</v>
      </c>
      <c r="Q450" s="68">
        <f>VLOOKUP(A450,'Ensino-2.oQuadrimestre-2019-202'!$A$1:$H$645,5,FALSE)</f>
        <v>13646957.640000001</v>
      </c>
      <c r="R450" s="69">
        <f t="shared" si="70"/>
        <v>0.23730845358395314</v>
      </c>
      <c r="S450" s="68">
        <f>VLOOKUP(A450,'Ensino-2.oQuadrimestre-2019-202'!$A$1:$H$645,6,FALSE)</f>
        <v>53224807.149999999</v>
      </c>
      <c r="T450" s="68">
        <f>VLOOKUP(A450,'Ensino-2.oQuadrimestre-2019-202'!$A$1:$H$645,7,FALSE)</f>
        <v>17656348.170000002</v>
      </c>
      <c r="U450" s="68">
        <f>VLOOKUP(A450,'Ensino-2.oQuadrimestre-2019-202'!$A$1:$H$645,8,FALSE)</f>
        <v>15615477.99</v>
      </c>
      <c r="V450" s="69">
        <f t="shared" si="71"/>
        <v>0.29338721596476469</v>
      </c>
      <c r="W450" s="70">
        <f t="shared" si="62"/>
        <v>7.8116252876456889</v>
      </c>
      <c r="X450" s="71">
        <f t="shared" si="63"/>
        <v>-7.6061338249782073</v>
      </c>
      <c r="Y450" s="71">
        <f t="shared" si="64"/>
        <v>-15.428368326803204</v>
      </c>
      <c r="Z450" s="72">
        <f t="shared" si="64"/>
        <v>-14.517467955020818</v>
      </c>
      <c r="AA450" s="70">
        <f t="shared" si="65"/>
        <v>-7.4467950274180543</v>
      </c>
      <c r="AB450" s="70">
        <f t="shared" si="66"/>
        <v>15.456160777532176</v>
      </c>
      <c r="AC450" s="70">
        <f t="shared" si="67"/>
        <v>14.424609513186704</v>
      </c>
    </row>
    <row r="451" spans="1:29" ht="15.75" thickBot="1" x14ac:dyDescent="0.3">
      <c r="A451" s="61">
        <f>VLOOKUP(B451,cod_ibge!$C$2:$D$646,2,FALSE)</f>
        <v>3539608</v>
      </c>
      <c r="B451" s="62" t="s">
        <v>451</v>
      </c>
      <c r="C451" s="63">
        <f>VLOOKUP(A451,'[1]2019completo'!$C$3:$F$646,3,FALSE)</f>
        <v>5237</v>
      </c>
      <c r="D451" s="64" t="str">
        <f>VLOOKUP(A451,'[1]2019completo'!$C$3:$F$646,4,FALSE)</f>
        <v>Pequeno</v>
      </c>
      <c r="E451" s="65">
        <f>VLOOKUP(A451,'RCL 2019'!$A$1:$E$645,5,FALSE)</f>
        <v>26023862.210000001</v>
      </c>
      <c r="F451" s="65">
        <f>VLOOKUP(A451,'RCL 2020'!$A$1:$E$645,5,FALSE)</f>
        <v>27722026.390000001</v>
      </c>
      <c r="G451" s="66">
        <f>VLOOKUP(A451,'Saude-2.oQuadrimestre-2019-2020'!$A$1:$H$645,3,FALSE)</f>
        <v>16282391.869999999</v>
      </c>
      <c r="H451" s="66">
        <f>VLOOKUP(A451,'Saude-2.oQuadrimestre-2019-2020'!$A$1:$H$645,4,FALSE)</f>
        <v>4008696.19</v>
      </c>
      <c r="I451" s="66">
        <f>VLOOKUP(A451,'Saude-2.oQuadrimestre-2019-2020'!$A$1:$H$645,5,FALSE)</f>
        <v>3709536.32</v>
      </c>
      <c r="J451" s="67">
        <f t="shared" si="68"/>
        <v>0.22782502408842958</v>
      </c>
      <c r="K451" s="66">
        <f>VLOOKUP(A451,'Saude-2.oQuadrimestre-2019-2020'!$A$1:$H$645,6,FALSE)</f>
        <v>14985715.779999999</v>
      </c>
      <c r="L451" s="66">
        <f>VLOOKUP(A451,'Saude-2.oQuadrimestre-2019-2020'!$A$1:$H$645,7,FALSE)</f>
        <v>4722582.17</v>
      </c>
      <c r="M451" s="66">
        <f>VLOOKUP(A451,'Saude-2.oQuadrimestre-2019-2020'!$A$1:$H$645,8,FALSE)</f>
        <v>4139806.26</v>
      </c>
      <c r="N451" s="67">
        <f t="shared" si="69"/>
        <v>0.2762501518629496</v>
      </c>
      <c r="O451" s="68">
        <f>VLOOKUP(A451,'Ensino-2.oQuadrimestre-2019-202'!$A$1:$H$645,3,FALSE)</f>
        <v>16636759.449999999</v>
      </c>
      <c r="P451" s="68">
        <f>VLOOKUP(A451,'Ensino-2.oQuadrimestre-2019-202'!$A$1:$H$645,4,FALSE)</f>
        <v>5176983.42</v>
      </c>
      <c r="Q451" s="68">
        <f>VLOOKUP(A451,'Ensino-2.oQuadrimestre-2019-202'!$A$1:$H$645,5,FALSE)</f>
        <v>4886862.46</v>
      </c>
      <c r="R451" s="69">
        <f t="shared" si="70"/>
        <v>0.29373884227195463</v>
      </c>
      <c r="S451" s="68">
        <f>VLOOKUP(A451,'Ensino-2.oQuadrimestre-2019-202'!$A$1:$H$645,6,FALSE)</f>
        <v>15343673.48</v>
      </c>
      <c r="T451" s="68">
        <f>VLOOKUP(A451,'Ensino-2.oQuadrimestre-2019-202'!$A$1:$H$645,7,FALSE)</f>
        <v>4966596.8600000003</v>
      </c>
      <c r="U451" s="68">
        <f>VLOOKUP(A451,'Ensino-2.oQuadrimestre-2019-202'!$A$1:$H$645,8,FALSE)</f>
        <v>4486667.75</v>
      </c>
      <c r="V451" s="69">
        <f t="shared" si="71"/>
        <v>0.29241157639650189</v>
      </c>
      <c r="W451" s="70">
        <f t="shared" si="62"/>
        <v>6.5254118174183171</v>
      </c>
      <c r="X451" s="71">
        <f t="shared" si="63"/>
        <v>-7.9636708190834131</v>
      </c>
      <c r="Y451" s="71">
        <f t="shared" si="64"/>
        <v>17.808433120495472</v>
      </c>
      <c r="Z451" s="72">
        <f t="shared" si="64"/>
        <v>11.599022165659777</v>
      </c>
      <c r="AA451" s="70">
        <f t="shared" si="65"/>
        <v>-7.772462984069886</v>
      </c>
      <c r="AB451" s="70">
        <f t="shared" si="66"/>
        <v>-4.0638832101957858</v>
      </c>
      <c r="AC451" s="70">
        <f t="shared" si="67"/>
        <v>-8.18919528175139</v>
      </c>
    </row>
    <row r="452" spans="1:29" ht="15.75" thickBot="1" x14ac:dyDescent="0.3">
      <c r="A452" s="61">
        <f>VLOOKUP(B452,cod_ibge!$C$2:$D$646,2,FALSE)</f>
        <v>3539707</v>
      </c>
      <c r="B452" s="62" t="s">
        <v>452</v>
      </c>
      <c r="C452" s="63">
        <f>VLOOKUP(A452,'[1]2019completo'!$C$3:$F$646,3,FALSE)</f>
        <v>3550</v>
      </c>
      <c r="D452" s="64" t="str">
        <f>VLOOKUP(A452,'[1]2019completo'!$C$3:$F$646,4,FALSE)</f>
        <v>Muito Pequeno</v>
      </c>
      <c r="E452" s="65">
        <f>VLOOKUP(A452,'RCL 2019'!$A$1:$E$645,5,FALSE)</f>
        <v>18014661.93</v>
      </c>
      <c r="F452" s="65">
        <f>VLOOKUP(A452,'RCL 2020'!$A$1:$E$645,5,FALSE)</f>
        <v>19735734.050000001</v>
      </c>
      <c r="G452" s="66">
        <f>VLOOKUP(A452,'Saude-2.oQuadrimestre-2019-2020'!$A$1:$H$645,3,FALSE)</f>
        <v>11310830.6</v>
      </c>
      <c r="H452" s="66">
        <f>VLOOKUP(A452,'Saude-2.oQuadrimestre-2019-2020'!$A$1:$H$645,4,FALSE)</f>
        <v>2636617.4500000002</v>
      </c>
      <c r="I452" s="66">
        <f>VLOOKUP(A452,'Saude-2.oQuadrimestre-2019-2020'!$A$1:$H$645,5,FALSE)</f>
        <v>2418794.6800000002</v>
      </c>
      <c r="J452" s="67">
        <f t="shared" si="68"/>
        <v>0.21384766208062564</v>
      </c>
      <c r="K452" s="66">
        <f>VLOOKUP(A452,'Saude-2.oQuadrimestre-2019-2020'!$A$1:$H$645,6,FALSE)</f>
        <v>10998983.220000001</v>
      </c>
      <c r="L452" s="66">
        <f>VLOOKUP(A452,'Saude-2.oQuadrimestre-2019-2020'!$A$1:$H$645,7,FALSE)</f>
        <v>2863432.57</v>
      </c>
      <c r="M452" s="66">
        <f>VLOOKUP(A452,'Saude-2.oQuadrimestre-2019-2020'!$A$1:$H$645,8,FALSE)</f>
        <v>2563830.77</v>
      </c>
      <c r="N452" s="67">
        <f t="shared" si="69"/>
        <v>0.23309707076723768</v>
      </c>
      <c r="O452" s="68">
        <f>VLOOKUP(A452,'Ensino-2.oQuadrimestre-2019-202'!$A$1:$H$645,3,FALSE)</f>
        <v>11665198.18</v>
      </c>
      <c r="P452" s="68">
        <f>VLOOKUP(A452,'Ensino-2.oQuadrimestre-2019-202'!$A$1:$H$645,4,FALSE)</f>
        <v>3545381.59</v>
      </c>
      <c r="Q452" s="68">
        <f>VLOOKUP(A452,'Ensino-2.oQuadrimestre-2019-202'!$A$1:$H$645,5,FALSE)</f>
        <v>3346477.51</v>
      </c>
      <c r="R452" s="69">
        <f t="shared" si="70"/>
        <v>0.28687703872340042</v>
      </c>
      <c r="S452" s="68">
        <f>VLOOKUP(A452,'Ensino-2.oQuadrimestre-2019-202'!$A$1:$H$645,6,FALSE)</f>
        <v>11356940.92</v>
      </c>
      <c r="T452" s="68">
        <f>VLOOKUP(A452,'Ensino-2.oQuadrimestre-2019-202'!$A$1:$H$645,7,FALSE)</f>
        <v>3831919.28</v>
      </c>
      <c r="U452" s="68">
        <f>VLOOKUP(A452,'Ensino-2.oQuadrimestre-2019-202'!$A$1:$H$645,8,FALSE)</f>
        <v>3480838.79</v>
      </c>
      <c r="V452" s="69">
        <f t="shared" si="71"/>
        <v>0.306494399726084</v>
      </c>
      <c r="W452" s="70">
        <f t="shared" si="62"/>
        <v>9.5537297712697136</v>
      </c>
      <c r="X452" s="71">
        <f t="shared" si="63"/>
        <v>-2.7570687867962498</v>
      </c>
      <c r="Y452" s="71">
        <f t="shared" si="64"/>
        <v>8.6025039392802185</v>
      </c>
      <c r="Z452" s="72">
        <f t="shared" si="64"/>
        <v>5.9962133702063474</v>
      </c>
      <c r="AA452" s="70">
        <f t="shared" si="65"/>
        <v>-2.6425377026899324</v>
      </c>
      <c r="AB452" s="70">
        <f t="shared" si="66"/>
        <v>8.0819985867868169</v>
      </c>
      <c r="AC452" s="70">
        <f t="shared" si="67"/>
        <v>4.0150062146988779</v>
      </c>
    </row>
    <row r="453" spans="1:29" ht="15.75" thickBot="1" x14ac:dyDescent="0.3">
      <c r="A453" s="61">
        <f>VLOOKUP(B453,cod_ibge!$C$2:$D$646,2,FALSE)</f>
        <v>3539806</v>
      </c>
      <c r="B453" s="62" t="s">
        <v>453</v>
      </c>
      <c r="C453" s="63">
        <f>VLOOKUP(A453,'[1]2019completo'!$C$3:$F$646,3,FALSE)</f>
        <v>117452</v>
      </c>
      <c r="D453" s="64" t="str">
        <f>VLOOKUP(A453,'[1]2019completo'!$C$3:$F$646,4,FALSE)</f>
        <v>Médio</v>
      </c>
      <c r="E453" s="65">
        <f>VLOOKUP(A453,'RCL 2019'!$A$1:$E$645,5,FALSE)</f>
        <v>468287702.24000001</v>
      </c>
      <c r="F453" s="65">
        <f>VLOOKUP(A453,'RCL 2020'!$A$1:$E$645,5,FALSE)</f>
        <v>352253161.81999999</v>
      </c>
      <c r="G453" s="66">
        <f>VLOOKUP(A453,'Saude-2.oQuadrimestre-2019-2020'!$A$1:$H$645,3,FALSE)</f>
        <v>239354388.59</v>
      </c>
      <c r="H453" s="66">
        <f>VLOOKUP(A453,'Saude-2.oQuadrimestre-2019-2020'!$A$1:$H$645,4,FALSE)</f>
        <v>74225817.319999993</v>
      </c>
      <c r="I453" s="66">
        <f>VLOOKUP(A453,'Saude-2.oQuadrimestre-2019-2020'!$A$1:$H$645,5,FALSE)</f>
        <v>60595557.159999996</v>
      </c>
      <c r="J453" s="67">
        <f t="shared" si="68"/>
        <v>0.25316250734719814</v>
      </c>
      <c r="K453" s="66">
        <f>VLOOKUP(A453,'Saude-2.oQuadrimestre-2019-2020'!$A$1:$H$645,6,FALSE)</f>
        <v>119133499.39</v>
      </c>
      <c r="L453" s="66">
        <f>VLOOKUP(A453,'Saude-2.oQuadrimestre-2019-2020'!$A$1:$H$645,7,FALSE)</f>
        <v>65942013.090000004</v>
      </c>
      <c r="M453" s="66">
        <f>VLOOKUP(A453,'Saude-2.oQuadrimestre-2019-2020'!$A$1:$H$645,8,FALSE)</f>
        <v>44587014.380000003</v>
      </c>
      <c r="N453" s="67">
        <f t="shared" si="69"/>
        <v>0.37426093087418039</v>
      </c>
      <c r="O453" s="68">
        <f>VLOOKUP(A453,'Ensino-2.oQuadrimestre-2019-202'!$A$1:$H$645,3,FALSE)</f>
        <v>239354388.59</v>
      </c>
      <c r="P453" s="68">
        <f>VLOOKUP(A453,'Ensino-2.oQuadrimestre-2019-202'!$A$1:$H$645,4,FALSE)</f>
        <v>62795301.039999999</v>
      </c>
      <c r="Q453" s="68">
        <f>VLOOKUP(A453,'Ensino-2.oQuadrimestre-2019-202'!$A$1:$H$645,5,FALSE)</f>
        <v>44064563.590000004</v>
      </c>
      <c r="R453" s="69">
        <f t="shared" si="70"/>
        <v>0.18409757953291597</v>
      </c>
      <c r="S453" s="68">
        <f>VLOOKUP(A453,'Ensino-2.oQuadrimestre-2019-202'!$A$1:$H$645,6,FALSE)</f>
        <v>119133499.39</v>
      </c>
      <c r="T453" s="68">
        <f>VLOOKUP(A453,'Ensino-2.oQuadrimestre-2019-202'!$A$1:$H$645,7,FALSE)</f>
        <v>49224886.549999997</v>
      </c>
      <c r="U453" s="68">
        <f>VLOOKUP(A453,'Ensino-2.oQuadrimestre-2019-202'!$A$1:$H$645,8,FALSE)</f>
        <v>22133586.620000001</v>
      </c>
      <c r="V453" s="69">
        <f t="shared" si="71"/>
        <v>0.18578810102389959</v>
      </c>
      <c r="W453" s="70">
        <f t="shared" si="62"/>
        <v>-24.778472692099797</v>
      </c>
      <c r="X453" s="71">
        <f t="shared" si="63"/>
        <v>-50.227150589635237</v>
      </c>
      <c r="Y453" s="70">
        <f t="shared" si="64"/>
        <v>-11.160273512768629</v>
      </c>
      <c r="Z453" s="72">
        <f t="shared" si="64"/>
        <v>-26.418674124457866</v>
      </c>
      <c r="AA453" s="70">
        <f t="shared" si="65"/>
        <v>-50.227150589635237</v>
      </c>
      <c r="AB453" s="70">
        <f t="shared" si="66"/>
        <v>-21.610557263442022</v>
      </c>
      <c r="AC453" s="70">
        <f t="shared" si="67"/>
        <v>-49.770099107431101</v>
      </c>
    </row>
    <row r="454" spans="1:29" ht="15.75" thickBot="1" x14ac:dyDescent="0.3">
      <c r="A454" s="61">
        <f>VLOOKUP(B454,cod_ibge!$C$2:$D$646,2,FALSE)</f>
        <v>3539905</v>
      </c>
      <c r="B454" s="62" t="s">
        <v>454</v>
      </c>
      <c r="C454" s="63">
        <f>VLOOKUP(A454,'[1]2019completo'!$C$3:$F$646,3,FALSE)</f>
        <v>6059</v>
      </c>
      <c r="D454" s="64" t="str">
        <f>VLOOKUP(A454,'[1]2019completo'!$C$3:$F$646,4,FALSE)</f>
        <v>Pequeno</v>
      </c>
      <c r="E454" s="65">
        <f>VLOOKUP(A454,'RCL 2019'!$A$1:$E$645,5,FALSE)</f>
        <v>18616011.09</v>
      </c>
      <c r="F454" s="65">
        <f>VLOOKUP(A454,'RCL 2020'!$A$1:$E$645,5,FALSE)</f>
        <v>21198204.170000002</v>
      </c>
      <c r="G454" s="66">
        <f>VLOOKUP(A454,'Saude-2.oQuadrimestre-2019-2020'!$A$1:$H$645,3,FALSE)</f>
        <v>12483911.33</v>
      </c>
      <c r="H454" s="66">
        <f>VLOOKUP(A454,'Saude-2.oQuadrimestre-2019-2020'!$A$1:$H$645,4,FALSE)</f>
        <v>2787582.75</v>
      </c>
      <c r="I454" s="66">
        <f>VLOOKUP(A454,'Saude-2.oQuadrimestre-2019-2020'!$A$1:$H$645,5,FALSE)</f>
        <v>2662902.21</v>
      </c>
      <c r="J454" s="67">
        <f t="shared" si="68"/>
        <v>0.21330672251738911</v>
      </c>
      <c r="K454" s="66">
        <f>VLOOKUP(A454,'Saude-2.oQuadrimestre-2019-2020'!$A$1:$H$645,6,FALSE)</f>
        <v>12199048.779999999</v>
      </c>
      <c r="L454" s="66">
        <f>VLOOKUP(A454,'Saude-2.oQuadrimestre-2019-2020'!$A$1:$H$645,7,FALSE)</f>
        <v>2974048.34</v>
      </c>
      <c r="M454" s="66">
        <f>VLOOKUP(A454,'Saude-2.oQuadrimestre-2019-2020'!$A$1:$H$645,8,FALSE)</f>
        <v>2836939.02</v>
      </c>
      <c r="N454" s="67">
        <f t="shared" si="69"/>
        <v>0.23255411722355621</v>
      </c>
      <c r="O454" s="68">
        <f>VLOOKUP(A454,'Ensino-2.oQuadrimestre-2019-202'!$A$1:$H$645,3,FALSE)</f>
        <v>12483911.33</v>
      </c>
      <c r="P454" s="68">
        <f>VLOOKUP(A454,'Ensino-2.oQuadrimestre-2019-202'!$A$1:$H$645,4,FALSE)</f>
        <v>3061922.79</v>
      </c>
      <c r="Q454" s="68">
        <f>VLOOKUP(A454,'Ensino-2.oQuadrimestre-2019-202'!$A$1:$H$645,5,FALSE)</f>
        <v>3061922.79</v>
      </c>
      <c r="R454" s="69">
        <f t="shared" si="70"/>
        <v>0.24526950801404002</v>
      </c>
      <c r="S454" s="68">
        <f>VLOOKUP(A454,'Ensino-2.oQuadrimestre-2019-202'!$A$1:$H$645,6,FALSE)</f>
        <v>12557006.48</v>
      </c>
      <c r="T454" s="68">
        <f>VLOOKUP(A454,'Ensino-2.oQuadrimestre-2019-202'!$A$1:$H$645,7,FALSE)</f>
        <v>3096428.47</v>
      </c>
      <c r="U454" s="68">
        <f>VLOOKUP(A454,'Ensino-2.oQuadrimestre-2019-202'!$A$1:$H$645,8,FALSE)</f>
        <v>3096428.47</v>
      </c>
      <c r="V454" s="69">
        <f t="shared" si="71"/>
        <v>0.24658970073255868</v>
      </c>
      <c r="W454" s="70">
        <f t="shared" si="62"/>
        <v>13.870818337592652</v>
      </c>
      <c r="X454" s="71">
        <f t="shared" si="63"/>
        <v>-2.281837338234288</v>
      </c>
      <c r="Y454" s="71">
        <f t="shared" si="64"/>
        <v>6.6891499454141714</v>
      </c>
      <c r="Z454" s="72">
        <f t="shared" si="64"/>
        <v>6.5356065028013193</v>
      </c>
      <c r="AA454" s="70">
        <f t="shared" si="65"/>
        <v>0.58551481236770664</v>
      </c>
      <c r="AB454" s="70">
        <f t="shared" si="66"/>
        <v>1.1269284814330724</v>
      </c>
      <c r="AC454" s="70">
        <f t="shared" si="67"/>
        <v>1.1269284814330724</v>
      </c>
    </row>
    <row r="455" spans="1:29" ht="15.75" thickBot="1" x14ac:dyDescent="0.3">
      <c r="A455" s="61">
        <f>VLOOKUP(B455,cod_ibge!$C$2:$D$646,2,FALSE)</f>
        <v>3540002</v>
      </c>
      <c r="B455" s="62" t="s">
        <v>455</v>
      </c>
      <c r="C455" s="63">
        <f>VLOOKUP(A455,'[1]2019completo'!$C$3:$F$646,3,FALSE)</f>
        <v>22014</v>
      </c>
      <c r="D455" s="64" t="str">
        <f>VLOOKUP(A455,'[1]2019completo'!$C$3:$F$646,4,FALSE)</f>
        <v>Médio</v>
      </c>
      <c r="E455" s="65">
        <f>VLOOKUP(A455,'RCL 2019'!$A$1:$E$645,5,FALSE)</f>
        <v>80369447.469999999</v>
      </c>
      <c r="F455" s="65">
        <f>VLOOKUP(A455,'RCL 2020'!$A$1:$E$645,5,FALSE)</f>
        <v>87996853.530000001</v>
      </c>
      <c r="G455" s="66">
        <f>VLOOKUP(A455,'Saude-2.oQuadrimestre-2019-2020'!$A$1:$H$645,3,FALSE)</f>
        <v>44273780.380000003</v>
      </c>
      <c r="H455" s="66">
        <f>VLOOKUP(A455,'Saude-2.oQuadrimestre-2019-2020'!$A$1:$H$645,4,FALSE)</f>
        <v>12623194.33</v>
      </c>
      <c r="I455" s="66">
        <f>VLOOKUP(A455,'Saude-2.oQuadrimestre-2019-2020'!$A$1:$H$645,5,FALSE)</f>
        <v>12583235.550000001</v>
      </c>
      <c r="J455" s="67">
        <f t="shared" si="68"/>
        <v>0.2842141656302809</v>
      </c>
      <c r="K455" s="66">
        <f>VLOOKUP(A455,'Saude-2.oQuadrimestre-2019-2020'!$A$1:$H$645,6,FALSE)</f>
        <v>43203416.770000003</v>
      </c>
      <c r="L455" s="66">
        <f>VLOOKUP(A455,'Saude-2.oQuadrimestre-2019-2020'!$A$1:$H$645,7,FALSE)</f>
        <v>14980515.310000001</v>
      </c>
      <c r="M455" s="66">
        <f>VLOOKUP(A455,'Saude-2.oQuadrimestre-2019-2020'!$A$1:$H$645,8,FALSE)</f>
        <v>14859618.449999999</v>
      </c>
      <c r="N455" s="67">
        <f t="shared" si="69"/>
        <v>0.34394544600737137</v>
      </c>
      <c r="O455" s="68">
        <f>VLOOKUP(A455,'Ensino-2.oQuadrimestre-2019-202'!$A$1:$H$645,3,FALSE)</f>
        <v>44273780.380000003</v>
      </c>
      <c r="P455" s="68">
        <f>VLOOKUP(A455,'Ensino-2.oQuadrimestre-2019-202'!$A$1:$H$645,4,FALSE)</f>
        <v>11081973.48</v>
      </c>
      <c r="Q455" s="68">
        <f>VLOOKUP(A455,'Ensino-2.oQuadrimestre-2019-202'!$A$1:$H$645,5,FALSE)</f>
        <v>11077974.34</v>
      </c>
      <c r="R455" s="69">
        <f t="shared" si="70"/>
        <v>0.25021523450037947</v>
      </c>
      <c r="S455" s="68">
        <f>VLOOKUP(A455,'Ensino-2.oQuadrimestre-2019-202'!$A$1:$H$645,6,FALSE)</f>
        <v>43203416.770000003</v>
      </c>
      <c r="T455" s="68">
        <f>VLOOKUP(A455,'Ensino-2.oQuadrimestre-2019-202'!$A$1:$H$645,7,FALSE)</f>
        <v>11103146.609999999</v>
      </c>
      <c r="U455" s="68">
        <f>VLOOKUP(A455,'Ensino-2.oQuadrimestre-2019-202'!$A$1:$H$645,8,FALSE)</f>
        <v>11103039.51</v>
      </c>
      <c r="V455" s="69">
        <f t="shared" si="71"/>
        <v>0.25699447729119962</v>
      </c>
      <c r="W455" s="70">
        <f t="shared" ref="W455:W518" si="72">(F455-E455)/E455*100</f>
        <v>9.4904298836285168</v>
      </c>
      <c r="X455" s="71">
        <f t="shared" ref="X455:X518" si="73">(K455-G455)/G455*100</f>
        <v>-2.4176015709819976</v>
      </c>
      <c r="Y455" s="71">
        <f t="shared" ref="Y455:Z518" si="74">(L455-H455)/H455*100</f>
        <v>18.674520239284</v>
      </c>
      <c r="Z455" s="72">
        <f t="shared" si="74"/>
        <v>18.09060071199254</v>
      </c>
      <c r="AA455" s="70">
        <f t="shared" ref="AA455:AA518" si="75">(S455-O455)/O455*100</f>
        <v>-2.4176015709819976</v>
      </c>
      <c r="AB455" s="70">
        <f t="shared" ref="AB455:AB518" si="76">(T455-P455)/P455*100</f>
        <v>0.19105920112704469</v>
      </c>
      <c r="AC455" s="70">
        <f t="shared" ref="AC455:AC518" si="77">(U455-Q455)/Q455*100</f>
        <v>0.22626131123535284</v>
      </c>
    </row>
    <row r="456" spans="1:29" ht="15.75" thickBot="1" x14ac:dyDescent="0.3">
      <c r="A456" s="61">
        <f>VLOOKUP(B456,cod_ibge!$C$2:$D$646,2,FALSE)</f>
        <v>3540101</v>
      </c>
      <c r="B456" s="62" t="s">
        <v>456</v>
      </c>
      <c r="C456" s="63">
        <f>VLOOKUP(A456,'[1]2019completo'!$C$3:$F$646,3,FALSE)</f>
        <v>3416</v>
      </c>
      <c r="D456" s="64" t="str">
        <f>VLOOKUP(A456,'[1]2019completo'!$C$3:$F$646,4,FALSE)</f>
        <v>Muito Pequeno</v>
      </c>
      <c r="E456" s="65">
        <f>VLOOKUP(A456,'RCL 2019'!$A$1:$E$645,5,FALSE)</f>
        <v>16277823.869999999</v>
      </c>
      <c r="F456" s="65">
        <f>VLOOKUP(A456,'RCL 2020'!$A$1:$E$645,5,FALSE)</f>
        <v>18433130.809999999</v>
      </c>
      <c r="G456" s="66">
        <f>VLOOKUP(A456,'Saude-2.oQuadrimestre-2019-2020'!$A$1:$H$645,3,FALSE)</f>
        <v>9941549.3100000005</v>
      </c>
      <c r="H456" s="66">
        <f>VLOOKUP(A456,'Saude-2.oQuadrimestre-2019-2020'!$A$1:$H$645,4,FALSE)</f>
        <v>2182576</v>
      </c>
      <c r="I456" s="66">
        <f>VLOOKUP(A456,'Saude-2.oQuadrimestre-2019-2020'!$A$1:$H$645,5,FALSE)</f>
        <v>2176059.44</v>
      </c>
      <c r="J456" s="67">
        <f t="shared" ref="J456:J519" si="78">+I456/G456</f>
        <v>0.21888534393840872</v>
      </c>
      <c r="K456" s="66">
        <f>VLOOKUP(A456,'Saude-2.oQuadrimestre-2019-2020'!$A$1:$H$645,6,FALSE)</f>
        <v>9649697.6400000006</v>
      </c>
      <c r="L456" s="66">
        <f>VLOOKUP(A456,'Saude-2.oQuadrimestre-2019-2020'!$A$1:$H$645,7,FALSE)</f>
        <v>2051406.96</v>
      </c>
      <c r="M456" s="66">
        <f>VLOOKUP(A456,'Saude-2.oQuadrimestre-2019-2020'!$A$1:$H$645,8,FALSE)</f>
        <v>2045106.46</v>
      </c>
      <c r="N456" s="67">
        <f t="shared" ref="N456:N519" si="79">+M456/K456</f>
        <v>0.21193477104635994</v>
      </c>
      <c r="O456" s="68">
        <f>VLOOKUP(A456,'Ensino-2.oQuadrimestre-2019-202'!$A$1:$H$645,3,FALSE)</f>
        <v>10295916.890000001</v>
      </c>
      <c r="P456" s="68">
        <f>VLOOKUP(A456,'Ensino-2.oQuadrimestre-2019-202'!$A$1:$H$645,4,FALSE)</f>
        <v>3110100.1</v>
      </c>
      <c r="Q456" s="68">
        <f>VLOOKUP(A456,'Ensino-2.oQuadrimestre-2019-202'!$A$1:$H$645,5,FALSE)</f>
        <v>3093725.1</v>
      </c>
      <c r="R456" s="69">
        <f t="shared" ref="R456:R519" si="80">+Q456/O456</f>
        <v>0.30048077631675596</v>
      </c>
      <c r="S456" s="68">
        <f>VLOOKUP(A456,'Ensino-2.oQuadrimestre-2019-202'!$A$1:$H$645,6,FALSE)</f>
        <v>10007655.34</v>
      </c>
      <c r="T456" s="68">
        <f>VLOOKUP(A456,'Ensino-2.oQuadrimestre-2019-202'!$A$1:$H$645,7,FALSE)</f>
        <v>2945447.51</v>
      </c>
      <c r="U456" s="68">
        <f>VLOOKUP(A456,'Ensino-2.oQuadrimestre-2019-202'!$A$1:$H$645,8,FALSE)</f>
        <v>2937988.3</v>
      </c>
      <c r="V456" s="69">
        <f t="shared" ref="V456:V519" si="81">+U456/S456</f>
        <v>0.29357408905331067</v>
      </c>
      <c r="W456" s="70">
        <f t="shared" si="72"/>
        <v>13.2407559954757</v>
      </c>
      <c r="X456" s="71">
        <f t="shared" si="73"/>
        <v>-2.9356759283629192</v>
      </c>
      <c r="Y456" s="71">
        <f t="shared" si="74"/>
        <v>-6.0098269201164145</v>
      </c>
      <c r="Z456" s="72">
        <f t="shared" si="74"/>
        <v>-6.0178953567555116</v>
      </c>
      <c r="AA456" s="70">
        <f t="shared" si="75"/>
        <v>-2.7997657040139603</v>
      </c>
      <c r="AB456" s="70">
        <f t="shared" si="76"/>
        <v>-5.2941250990603264</v>
      </c>
      <c r="AC456" s="70">
        <f t="shared" si="77"/>
        <v>-5.0339572834057007</v>
      </c>
    </row>
    <row r="457" spans="1:29" ht="15.75" thickBot="1" x14ac:dyDescent="0.3">
      <c r="A457" s="61">
        <f>VLOOKUP(B457,cod_ibge!$C$2:$D$646,2,FALSE)</f>
        <v>3540200</v>
      </c>
      <c r="B457" s="62" t="s">
        <v>457</v>
      </c>
      <c r="C457" s="63">
        <f>VLOOKUP(A457,'[1]2019completo'!$C$3:$F$646,3,FALSE)</f>
        <v>49961</v>
      </c>
      <c r="D457" s="64" t="str">
        <f>VLOOKUP(A457,'[1]2019completo'!$C$3:$F$646,4,FALSE)</f>
        <v>Médio</v>
      </c>
      <c r="E457" s="65">
        <f>VLOOKUP(A457,'RCL 2019'!$A$1:$E$645,5,FALSE)</f>
        <v>108266499.56999999</v>
      </c>
      <c r="F457" s="65">
        <f>VLOOKUP(A457,'RCL 2020'!$A$1:$E$645,5,FALSE)</f>
        <v>125857533.86</v>
      </c>
      <c r="G457" s="66">
        <f>VLOOKUP(A457,'Saude-2.oQuadrimestre-2019-2020'!$A$1:$H$645,3,FALSE)</f>
        <v>55095843.020000003</v>
      </c>
      <c r="H457" s="66">
        <f>VLOOKUP(A457,'Saude-2.oQuadrimestre-2019-2020'!$A$1:$H$645,4,FALSE)</f>
        <v>15643994.779999999</v>
      </c>
      <c r="I457" s="66">
        <f>VLOOKUP(A457,'Saude-2.oQuadrimestre-2019-2020'!$A$1:$H$645,5,FALSE)</f>
        <v>12824071.550000001</v>
      </c>
      <c r="J457" s="67">
        <f t="shared" si="78"/>
        <v>0.23275933077827329</v>
      </c>
      <c r="K457" s="66">
        <f>VLOOKUP(A457,'Saude-2.oQuadrimestre-2019-2020'!$A$1:$H$645,6,FALSE)</f>
        <v>53491080.850000001</v>
      </c>
      <c r="L457" s="66">
        <f>VLOOKUP(A457,'Saude-2.oQuadrimestre-2019-2020'!$A$1:$H$645,7,FALSE)</f>
        <v>16621444.74</v>
      </c>
      <c r="M457" s="66">
        <f>VLOOKUP(A457,'Saude-2.oQuadrimestre-2019-2020'!$A$1:$H$645,8,FALSE)</f>
        <v>12330135.449999999</v>
      </c>
      <c r="N457" s="67">
        <f t="shared" si="79"/>
        <v>0.23050825023663732</v>
      </c>
      <c r="O457" s="68">
        <f>VLOOKUP(A457,'Ensino-2.oQuadrimestre-2019-202'!$A$1:$H$645,3,FALSE)</f>
        <v>55095843.020000003</v>
      </c>
      <c r="P457" s="68">
        <f>VLOOKUP(A457,'Ensino-2.oQuadrimestre-2019-202'!$A$1:$H$645,4,FALSE)</f>
        <v>13096653.689999999</v>
      </c>
      <c r="Q457" s="68">
        <f>VLOOKUP(A457,'Ensino-2.oQuadrimestre-2019-202'!$A$1:$H$645,5,FALSE)</f>
        <v>12564580.970000001</v>
      </c>
      <c r="R457" s="69">
        <f t="shared" si="80"/>
        <v>0.2280495275376585</v>
      </c>
      <c r="S457" s="68">
        <f>VLOOKUP(A457,'Ensino-2.oQuadrimestre-2019-202'!$A$1:$H$645,6,FALSE)</f>
        <v>53491080.850000001</v>
      </c>
      <c r="T457" s="68">
        <f>VLOOKUP(A457,'Ensino-2.oQuadrimestre-2019-202'!$A$1:$H$645,7,FALSE)</f>
        <v>14108288.449999999</v>
      </c>
      <c r="U457" s="68">
        <f>VLOOKUP(A457,'Ensino-2.oQuadrimestre-2019-202'!$A$1:$H$645,8,FALSE)</f>
        <v>13619996.98</v>
      </c>
      <c r="V457" s="69">
        <f t="shared" si="81"/>
        <v>0.25462183159456575</v>
      </c>
      <c r="W457" s="70">
        <f t="shared" si="72"/>
        <v>16.247901576079382</v>
      </c>
      <c r="X457" s="71">
        <f t="shared" si="73"/>
        <v>-2.9126737736229336</v>
      </c>
      <c r="Y457" s="71">
        <f t="shared" si="74"/>
        <v>6.2480841610201621</v>
      </c>
      <c r="Z457" s="72">
        <f t="shared" si="74"/>
        <v>-3.8516324404007358</v>
      </c>
      <c r="AA457" s="70">
        <f t="shared" si="75"/>
        <v>-2.9126737736229336</v>
      </c>
      <c r="AB457" s="70">
        <f t="shared" si="76"/>
        <v>7.7243758897926531</v>
      </c>
      <c r="AC457" s="70">
        <f t="shared" si="77"/>
        <v>8.3999300296601902</v>
      </c>
    </row>
    <row r="458" spans="1:29" ht="15.75" thickBot="1" x14ac:dyDescent="0.3">
      <c r="A458" s="61">
        <f>VLOOKUP(B458,cod_ibge!$C$2:$D$646,2,FALSE)</f>
        <v>3540259</v>
      </c>
      <c r="B458" s="62" t="s">
        <v>458</v>
      </c>
      <c r="C458" s="63">
        <f>VLOOKUP(A458,'[1]2019completo'!$C$3:$F$646,3,FALSE)</f>
        <v>4628</v>
      </c>
      <c r="D458" s="64" t="str">
        <f>VLOOKUP(A458,'[1]2019completo'!$C$3:$F$646,4,FALSE)</f>
        <v>Muito Pequeno</v>
      </c>
      <c r="E458" s="65">
        <f>VLOOKUP(A458,'RCL 2019'!$A$1:$E$645,5,FALSE)</f>
        <v>15775795.640000001</v>
      </c>
      <c r="F458" s="65">
        <f>VLOOKUP(A458,'RCL 2020'!$A$1:$E$645,5,FALSE)</f>
        <v>17329735.460000001</v>
      </c>
      <c r="G458" s="66">
        <f>VLOOKUP(A458,'Saude-2.oQuadrimestre-2019-2020'!$A$1:$H$645,3,FALSE)</f>
        <v>8795128.5600000005</v>
      </c>
      <c r="H458" s="66">
        <f>VLOOKUP(A458,'Saude-2.oQuadrimestre-2019-2020'!$A$1:$H$645,4,FALSE)</f>
        <v>2224865.65</v>
      </c>
      <c r="I458" s="66">
        <f>VLOOKUP(A458,'Saude-2.oQuadrimestre-2019-2020'!$A$1:$H$645,5,FALSE)</f>
        <v>1956422.02</v>
      </c>
      <c r="J458" s="67">
        <f t="shared" si="78"/>
        <v>0.22244382292463044</v>
      </c>
      <c r="K458" s="66">
        <f>VLOOKUP(A458,'Saude-2.oQuadrimestre-2019-2020'!$A$1:$H$645,6,FALSE)</f>
        <v>8133919.7800000003</v>
      </c>
      <c r="L458" s="66">
        <f>VLOOKUP(A458,'Saude-2.oQuadrimestre-2019-2020'!$A$1:$H$645,7,FALSE)</f>
        <v>2630386.25</v>
      </c>
      <c r="M458" s="66">
        <f>VLOOKUP(A458,'Saude-2.oQuadrimestre-2019-2020'!$A$1:$H$645,8,FALSE)</f>
        <v>2326409.16</v>
      </c>
      <c r="N458" s="67">
        <f t="shared" si="79"/>
        <v>0.28601329038433176</v>
      </c>
      <c r="O458" s="68">
        <f>VLOOKUP(A458,'Ensino-2.oQuadrimestre-2019-202'!$A$1:$H$645,3,FALSE)</f>
        <v>9149496.1400000006</v>
      </c>
      <c r="P458" s="68">
        <f>VLOOKUP(A458,'Ensino-2.oQuadrimestre-2019-202'!$A$1:$H$645,4,FALSE)</f>
        <v>2492660.5</v>
      </c>
      <c r="Q458" s="68">
        <f>VLOOKUP(A458,'Ensino-2.oQuadrimestre-2019-202'!$A$1:$H$645,5,FALSE)</f>
        <v>2454826.33</v>
      </c>
      <c r="R458" s="69">
        <f t="shared" si="80"/>
        <v>0.26830180508715967</v>
      </c>
      <c r="S458" s="68">
        <f>VLOOKUP(A458,'Ensino-2.oQuadrimestre-2019-202'!$A$1:$H$645,6,FALSE)</f>
        <v>8491877.4800000004</v>
      </c>
      <c r="T458" s="68">
        <f>VLOOKUP(A458,'Ensino-2.oQuadrimestre-2019-202'!$A$1:$H$645,7,FALSE)</f>
        <v>2611423.1</v>
      </c>
      <c r="U458" s="68">
        <f>VLOOKUP(A458,'Ensino-2.oQuadrimestre-2019-202'!$A$1:$H$645,8,FALSE)</f>
        <v>2576986.56</v>
      </c>
      <c r="V458" s="69">
        <f t="shared" si="81"/>
        <v>0.30346487759265223</v>
      </c>
      <c r="W458" s="70">
        <f t="shared" si="72"/>
        <v>9.850151811423947</v>
      </c>
      <c r="X458" s="71">
        <f t="shared" si="73"/>
        <v>-7.517897839574049</v>
      </c>
      <c r="Y458" s="71">
        <f t="shared" si="74"/>
        <v>18.226745511577299</v>
      </c>
      <c r="Z458" s="72">
        <f t="shared" si="74"/>
        <v>18.911417690954028</v>
      </c>
      <c r="AA458" s="70">
        <f t="shared" si="75"/>
        <v>-7.1874849711669491</v>
      </c>
      <c r="AB458" s="70">
        <f t="shared" si="76"/>
        <v>4.7644915944229105</v>
      </c>
      <c r="AC458" s="70">
        <f t="shared" si="77"/>
        <v>4.9763288142668722</v>
      </c>
    </row>
    <row r="459" spans="1:29" ht="15.75" thickBot="1" x14ac:dyDescent="0.3">
      <c r="A459" s="61">
        <f>VLOOKUP(B459,cod_ibge!$C$2:$D$646,2,FALSE)</f>
        <v>3540309</v>
      </c>
      <c r="B459" s="62" t="s">
        <v>459</v>
      </c>
      <c r="C459" s="63">
        <f>VLOOKUP(A459,'[1]2019completo'!$C$3:$F$646,3,FALSE)</f>
        <v>2577</v>
      </c>
      <c r="D459" s="64" t="str">
        <f>VLOOKUP(A459,'[1]2019completo'!$C$3:$F$646,4,FALSE)</f>
        <v>Muito Pequeno</v>
      </c>
      <c r="E459" s="65">
        <f>VLOOKUP(A459,'RCL 2019'!$A$1:$E$645,5,FALSE)</f>
        <v>21015205.25</v>
      </c>
      <c r="F459" s="65">
        <f>VLOOKUP(A459,'RCL 2020'!$A$1:$E$645,5,FALSE)</f>
        <v>23273401.920000002</v>
      </c>
      <c r="G459" s="66">
        <f>VLOOKUP(A459,'Saude-2.oQuadrimestre-2019-2020'!$A$1:$H$645,3,FALSE)</f>
        <v>13875610.810000001</v>
      </c>
      <c r="H459" s="66">
        <f>VLOOKUP(A459,'Saude-2.oQuadrimestre-2019-2020'!$A$1:$H$645,4,FALSE)</f>
        <v>2752309.95</v>
      </c>
      <c r="I459" s="66">
        <f>VLOOKUP(A459,'Saude-2.oQuadrimestre-2019-2020'!$A$1:$H$645,5,FALSE)</f>
        <v>2633552.44</v>
      </c>
      <c r="J459" s="67">
        <f t="shared" si="78"/>
        <v>0.18979722594280518</v>
      </c>
      <c r="K459" s="66">
        <f>VLOOKUP(A459,'Saude-2.oQuadrimestre-2019-2020'!$A$1:$H$645,6,FALSE)</f>
        <v>12981155.48</v>
      </c>
      <c r="L459" s="66">
        <f>VLOOKUP(A459,'Saude-2.oQuadrimestre-2019-2020'!$A$1:$H$645,7,FALSE)</f>
        <v>3355788.94</v>
      </c>
      <c r="M459" s="66">
        <f>VLOOKUP(A459,'Saude-2.oQuadrimestre-2019-2020'!$A$1:$H$645,8,FALSE)</f>
        <v>3207365.86</v>
      </c>
      <c r="N459" s="67">
        <f t="shared" si="79"/>
        <v>0.24707861060146549</v>
      </c>
      <c r="O459" s="68">
        <f>VLOOKUP(A459,'Ensino-2.oQuadrimestre-2019-202'!$A$1:$H$645,3,FALSE)</f>
        <v>13875610.810000001</v>
      </c>
      <c r="P459" s="68">
        <f>VLOOKUP(A459,'Ensino-2.oQuadrimestre-2019-202'!$A$1:$H$645,4,FALSE)</f>
        <v>3685191.85</v>
      </c>
      <c r="Q459" s="68">
        <f>VLOOKUP(A459,'Ensino-2.oQuadrimestre-2019-202'!$A$1:$H$645,5,FALSE)</f>
        <v>3677899.03</v>
      </c>
      <c r="R459" s="69">
        <f t="shared" si="80"/>
        <v>0.2650621353079014</v>
      </c>
      <c r="S459" s="68">
        <f>VLOOKUP(A459,'Ensino-2.oQuadrimestre-2019-202'!$A$1:$H$645,6,FALSE)</f>
        <v>12981155.48</v>
      </c>
      <c r="T459" s="68">
        <f>VLOOKUP(A459,'Ensino-2.oQuadrimestre-2019-202'!$A$1:$H$645,7,FALSE)</f>
        <v>3465985.93</v>
      </c>
      <c r="U459" s="68">
        <f>VLOOKUP(A459,'Ensino-2.oQuadrimestre-2019-202'!$A$1:$H$645,8,FALSE)</f>
        <v>3464617.93</v>
      </c>
      <c r="V459" s="69">
        <f t="shared" si="81"/>
        <v>0.26689595817089773</v>
      </c>
      <c r="W459" s="70">
        <f t="shared" si="72"/>
        <v>10.745537067738141</v>
      </c>
      <c r="X459" s="71">
        <f t="shared" si="73"/>
        <v>-6.4462411222673959</v>
      </c>
      <c r="Y459" s="71">
        <f t="shared" si="74"/>
        <v>21.926272874899126</v>
      </c>
      <c r="Z459" s="72">
        <f t="shared" si="74"/>
        <v>21.788570118618939</v>
      </c>
      <c r="AA459" s="70">
        <f t="shared" si="75"/>
        <v>-6.4462411222673959</v>
      </c>
      <c r="AB459" s="70">
        <f t="shared" si="76"/>
        <v>-5.9482905889960636</v>
      </c>
      <c r="AC459" s="70">
        <f t="shared" si="77"/>
        <v>-5.798992801604987</v>
      </c>
    </row>
    <row r="460" spans="1:29" ht="15.75" thickBot="1" x14ac:dyDescent="0.3">
      <c r="A460" s="61">
        <f>VLOOKUP(B460,cod_ibge!$C$2:$D$646,2,FALSE)</f>
        <v>3540408</v>
      </c>
      <c r="B460" s="62" t="s">
        <v>460</v>
      </c>
      <c r="C460" s="63">
        <f>VLOOKUP(A460,'[1]2019completo'!$C$3:$F$646,3,FALSE)</f>
        <v>4169</v>
      </c>
      <c r="D460" s="64" t="str">
        <f>VLOOKUP(A460,'[1]2019completo'!$C$3:$F$646,4,FALSE)</f>
        <v>Muito Pequeno</v>
      </c>
      <c r="E460" s="65">
        <f>VLOOKUP(A460,'RCL 2019'!$A$1:$E$645,5,FALSE)</f>
        <v>20829692.030000001</v>
      </c>
      <c r="F460" s="65">
        <f>VLOOKUP(A460,'RCL 2020'!$A$1:$E$645,5,FALSE)</f>
        <v>23005861.199999999</v>
      </c>
      <c r="G460" s="66">
        <f>VLOOKUP(A460,'Saude-2.oQuadrimestre-2019-2020'!$A$1:$H$645,3,FALSE)</f>
        <v>10940222.289999999</v>
      </c>
      <c r="H460" s="66">
        <f>VLOOKUP(A460,'Saude-2.oQuadrimestre-2019-2020'!$A$1:$H$645,4,FALSE)</f>
        <v>2342732.13</v>
      </c>
      <c r="I460" s="66">
        <f>VLOOKUP(A460,'Saude-2.oQuadrimestre-2019-2020'!$A$1:$H$645,5,FALSE)</f>
        <v>1977108.92</v>
      </c>
      <c r="J460" s="67">
        <f t="shared" si="78"/>
        <v>0.18071926397758781</v>
      </c>
      <c r="K460" s="66">
        <f>VLOOKUP(A460,'Saude-2.oQuadrimestre-2019-2020'!$A$1:$H$645,6,FALSE)</f>
        <v>9980896.5099999998</v>
      </c>
      <c r="L460" s="66">
        <f>VLOOKUP(A460,'Saude-2.oQuadrimestre-2019-2020'!$A$1:$H$645,7,FALSE)</f>
        <v>2386599.91</v>
      </c>
      <c r="M460" s="66">
        <f>VLOOKUP(A460,'Saude-2.oQuadrimestre-2019-2020'!$A$1:$H$645,8,FALSE)</f>
        <v>2142525.16</v>
      </c>
      <c r="N460" s="67">
        <f t="shared" si="79"/>
        <v>0.21466259647651634</v>
      </c>
      <c r="O460" s="68">
        <f>VLOOKUP(A460,'Ensino-2.oQuadrimestre-2019-202'!$A$1:$H$645,3,FALSE)</f>
        <v>11294589.869999999</v>
      </c>
      <c r="P460" s="68">
        <f>VLOOKUP(A460,'Ensino-2.oQuadrimestre-2019-202'!$A$1:$H$645,4,FALSE)</f>
        <v>3898890.12</v>
      </c>
      <c r="Q460" s="68">
        <f>VLOOKUP(A460,'Ensino-2.oQuadrimestre-2019-202'!$A$1:$H$645,5,FALSE)</f>
        <v>3598034.38</v>
      </c>
      <c r="R460" s="69">
        <f t="shared" si="80"/>
        <v>0.31856264117716032</v>
      </c>
      <c r="S460" s="68">
        <f>VLOOKUP(A460,'Ensino-2.oQuadrimestre-2019-202'!$A$1:$H$645,6,FALSE)</f>
        <v>10766360.34</v>
      </c>
      <c r="T460" s="68">
        <f>VLOOKUP(A460,'Ensino-2.oQuadrimestre-2019-202'!$A$1:$H$645,7,FALSE)</f>
        <v>3757046.28</v>
      </c>
      <c r="U460" s="68">
        <f>VLOOKUP(A460,'Ensino-2.oQuadrimestre-2019-202'!$A$1:$H$645,8,FALSE)</f>
        <v>3363367.54</v>
      </c>
      <c r="V460" s="69">
        <f t="shared" si="81"/>
        <v>0.31239596611903853</v>
      </c>
      <c r="W460" s="70">
        <f t="shared" si="72"/>
        <v>10.447438045967106</v>
      </c>
      <c r="X460" s="71">
        <f t="shared" si="73"/>
        <v>-8.7687960497555792</v>
      </c>
      <c r="Y460" s="71">
        <f t="shared" si="74"/>
        <v>1.8725051591792639</v>
      </c>
      <c r="Z460" s="72">
        <f t="shared" si="74"/>
        <v>8.3665719337304001</v>
      </c>
      <c r="AA460" s="70">
        <f t="shared" si="75"/>
        <v>-4.6768367517536023</v>
      </c>
      <c r="AB460" s="70">
        <f t="shared" si="76"/>
        <v>-3.6380568734776326</v>
      </c>
      <c r="AC460" s="70">
        <f t="shared" si="77"/>
        <v>-6.5220844276646375</v>
      </c>
    </row>
    <row r="461" spans="1:29" ht="15.75" thickBot="1" x14ac:dyDescent="0.3">
      <c r="A461" s="61">
        <f>VLOOKUP(B461,cod_ibge!$C$2:$D$646,2,FALSE)</f>
        <v>3540507</v>
      </c>
      <c r="B461" s="62" t="s">
        <v>461</v>
      </c>
      <c r="C461" s="63">
        <f>VLOOKUP(A461,'[1]2019completo'!$C$3:$F$646,3,FALSE)</f>
        <v>9925</v>
      </c>
      <c r="D461" s="64" t="str">
        <f>VLOOKUP(A461,'[1]2019completo'!$C$3:$F$646,4,FALSE)</f>
        <v>Pequeno</v>
      </c>
      <c r="E461" s="65">
        <f>VLOOKUP(A461,'RCL 2019'!$A$1:$E$645,5,FALSE)</f>
        <v>28408712.460000001</v>
      </c>
      <c r="F461" s="65">
        <f>VLOOKUP(A461,'RCL 2020'!$A$1:$E$645,5,FALSE)</f>
        <v>30400058.16</v>
      </c>
      <c r="G461" s="66">
        <f>VLOOKUP(A461,'Saude-2.oQuadrimestre-2019-2020'!$A$1:$H$645,3,FALSE)</f>
        <v>14771956.98</v>
      </c>
      <c r="H461" s="66">
        <f>VLOOKUP(A461,'Saude-2.oQuadrimestre-2019-2020'!$A$1:$H$645,4,FALSE)</f>
        <v>3623027.11</v>
      </c>
      <c r="I461" s="66">
        <f>VLOOKUP(A461,'Saude-2.oQuadrimestre-2019-2020'!$A$1:$H$645,5,FALSE)</f>
        <v>3003098.62</v>
      </c>
      <c r="J461" s="67">
        <f t="shared" si="78"/>
        <v>0.20329727632337039</v>
      </c>
      <c r="K461" s="66">
        <f>VLOOKUP(A461,'Saude-2.oQuadrimestre-2019-2020'!$A$1:$H$645,6,FALSE)</f>
        <v>14183206.02</v>
      </c>
      <c r="L461" s="66">
        <f>VLOOKUP(A461,'Saude-2.oQuadrimestre-2019-2020'!$A$1:$H$645,7,FALSE)</f>
        <v>4129394.91</v>
      </c>
      <c r="M461" s="66">
        <f>VLOOKUP(A461,'Saude-2.oQuadrimestre-2019-2020'!$A$1:$H$645,8,FALSE)</f>
        <v>3305099.45</v>
      </c>
      <c r="N461" s="67">
        <f t="shared" si="79"/>
        <v>0.23302907997947844</v>
      </c>
      <c r="O461" s="68">
        <f>VLOOKUP(A461,'Ensino-2.oQuadrimestre-2019-202'!$A$1:$H$645,3,FALSE)</f>
        <v>15126324.560000001</v>
      </c>
      <c r="P461" s="68">
        <f>VLOOKUP(A461,'Ensino-2.oQuadrimestre-2019-202'!$A$1:$H$645,4,FALSE)</f>
        <v>4563279.3600000003</v>
      </c>
      <c r="Q461" s="68">
        <f>VLOOKUP(A461,'Ensino-2.oQuadrimestre-2019-202'!$A$1:$H$645,5,FALSE)</f>
        <v>4022322.25</v>
      </c>
      <c r="R461" s="69">
        <f t="shared" si="80"/>
        <v>0.26591537382693842</v>
      </c>
      <c r="S461" s="68">
        <f>VLOOKUP(A461,'Ensino-2.oQuadrimestre-2019-202'!$A$1:$H$645,6,FALSE)</f>
        <v>14541163.720000001</v>
      </c>
      <c r="T461" s="68">
        <f>VLOOKUP(A461,'Ensino-2.oQuadrimestre-2019-202'!$A$1:$H$645,7,FALSE)</f>
        <v>3888162.12</v>
      </c>
      <c r="U461" s="68">
        <f>VLOOKUP(A461,'Ensino-2.oQuadrimestre-2019-202'!$A$1:$H$645,8,FALSE)</f>
        <v>3439421.95</v>
      </c>
      <c r="V461" s="69">
        <f t="shared" si="81"/>
        <v>0.23653003406250075</v>
      </c>
      <c r="W461" s="70">
        <f t="shared" si="72"/>
        <v>7.0096302421443824</v>
      </c>
      <c r="X461" s="71">
        <f t="shared" si="73"/>
        <v>-3.9855989345021832</v>
      </c>
      <c r="Y461" s="71">
        <f t="shared" si="74"/>
        <v>13.976373475162882</v>
      </c>
      <c r="Z461" s="72">
        <f t="shared" si="74"/>
        <v>10.056307441545162</v>
      </c>
      <c r="AA461" s="70">
        <f t="shared" si="75"/>
        <v>-3.8684932197435269</v>
      </c>
      <c r="AB461" s="70">
        <f t="shared" si="76"/>
        <v>-14.794563004794872</v>
      </c>
      <c r="AC461" s="70">
        <f t="shared" si="77"/>
        <v>-14.491636019466114</v>
      </c>
    </row>
    <row r="462" spans="1:29" ht="15.75" thickBot="1" x14ac:dyDescent="0.3">
      <c r="A462" s="61">
        <f>VLOOKUP(B462,cod_ibge!$C$2:$D$646,2,FALSE)</f>
        <v>3540606</v>
      </c>
      <c r="B462" s="62" t="s">
        <v>462</v>
      </c>
      <c r="C462" s="63">
        <f>VLOOKUP(A462,'[1]2019completo'!$C$3:$F$646,3,FALSE)</f>
        <v>53098</v>
      </c>
      <c r="D462" s="64" t="str">
        <f>VLOOKUP(A462,'[1]2019completo'!$C$3:$F$646,4,FALSE)</f>
        <v>Médio</v>
      </c>
      <c r="E462" s="65">
        <f>VLOOKUP(A462,'RCL 2019'!$A$1:$E$645,5,FALSE)</f>
        <v>226334607.24000001</v>
      </c>
      <c r="F462" s="65">
        <f>VLOOKUP(A462,'RCL 2020'!$A$1:$E$645,5,FALSE)</f>
        <v>267747618.38999999</v>
      </c>
      <c r="G462" s="66">
        <f>VLOOKUP(A462,'Saude-2.oQuadrimestre-2019-2020'!$A$1:$H$645,3,FALSE)</f>
        <v>111508159.7</v>
      </c>
      <c r="H462" s="66">
        <f>VLOOKUP(A462,'Saude-2.oQuadrimestre-2019-2020'!$A$1:$H$645,4,FALSE)</f>
        <v>31077055.440000001</v>
      </c>
      <c r="I462" s="66">
        <f>VLOOKUP(A462,'Saude-2.oQuadrimestre-2019-2020'!$A$1:$H$645,5,FALSE)</f>
        <v>27343847.399999999</v>
      </c>
      <c r="J462" s="67">
        <f t="shared" si="78"/>
        <v>0.24521835418650531</v>
      </c>
      <c r="K462" s="66">
        <f>VLOOKUP(A462,'Saude-2.oQuadrimestre-2019-2020'!$A$1:$H$645,6,FALSE)</f>
        <v>135043956.46000001</v>
      </c>
      <c r="L462" s="66">
        <f>VLOOKUP(A462,'Saude-2.oQuadrimestre-2019-2020'!$A$1:$H$645,7,FALSE)</f>
        <v>33634689.32</v>
      </c>
      <c r="M462" s="66">
        <f>VLOOKUP(A462,'Saude-2.oQuadrimestre-2019-2020'!$A$1:$H$645,8,FALSE)</f>
        <v>32027601.530000001</v>
      </c>
      <c r="N462" s="67">
        <f t="shared" si="79"/>
        <v>0.23716427131995774</v>
      </c>
      <c r="O462" s="68">
        <f>VLOOKUP(A462,'Ensino-2.oQuadrimestre-2019-202'!$A$1:$H$645,3,FALSE)</f>
        <v>112807507.51000001</v>
      </c>
      <c r="P462" s="68">
        <f>VLOOKUP(A462,'Ensino-2.oQuadrimestre-2019-202'!$A$1:$H$645,4,FALSE)</f>
        <v>29696579.879999999</v>
      </c>
      <c r="Q462" s="68">
        <f>VLOOKUP(A462,'Ensino-2.oQuadrimestre-2019-202'!$A$1:$H$645,5,FALSE)</f>
        <v>27427609.609999999</v>
      </c>
      <c r="R462" s="69">
        <f t="shared" si="80"/>
        <v>0.24313638529393652</v>
      </c>
      <c r="S462" s="68">
        <f>VLOOKUP(A462,'Ensino-2.oQuadrimestre-2019-202'!$A$1:$H$645,6,FALSE)</f>
        <v>136356468.03</v>
      </c>
      <c r="T462" s="68">
        <f>VLOOKUP(A462,'Ensino-2.oQuadrimestre-2019-202'!$A$1:$H$645,7,FALSE)</f>
        <v>31316629.66</v>
      </c>
      <c r="U462" s="68">
        <f>VLOOKUP(A462,'Ensino-2.oQuadrimestre-2019-202'!$A$1:$H$645,8,FALSE)</f>
        <v>29045692.620000001</v>
      </c>
      <c r="V462" s="69">
        <f t="shared" si="81"/>
        <v>0.21301294349755093</v>
      </c>
      <c r="W462" s="70">
        <f t="shared" si="72"/>
        <v>18.297250983843831</v>
      </c>
      <c r="X462" s="71">
        <f t="shared" si="73"/>
        <v>21.10679328160413</v>
      </c>
      <c r="Y462" s="71">
        <f t="shared" si="74"/>
        <v>8.2299749567264637</v>
      </c>
      <c r="Z462" s="72">
        <f t="shared" si="74"/>
        <v>17.12909694632074</v>
      </c>
      <c r="AA462" s="70">
        <f t="shared" si="75"/>
        <v>20.875348671197671</v>
      </c>
      <c r="AB462" s="70">
        <f t="shared" si="76"/>
        <v>5.4553412768285465</v>
      </c>
      <c r="AC462" s="70">
        <f t="shared" si="77"/>
        <v>5.8994678464799746</v>
      </c>
    </row>
    <row r="463" spans="1:29" ht="15.75" thickBot="1" x14ac:dyDescent="0.3">
      <c r="A463" s="61">
        <f>VLOOKUP(B463,cod_ibge!$C$2:$D$646,2,FALSE)</f>
        <v>3540705</v>
      </c>
      <c r="B463" s="62" t="s">
        <v>463</v>
      </c>
      <c r="C463" s="63">
        <f>VLOOKUP(A463,'[1]2019completo'!$C$3:$F$646,3,FALSE)</f>
        <v>56150</v>
      </c>
      <c r="D463" s="64" t="str">
        <f>VLOOKUP(A463,'[1]2019completo'!$C$3:$F$646,4,FALSE)</f>
        <v>Médio</v>
      </c>
      <c r="E463" s="65">
        <f>VLOOKUP(A463,'RCL 2019'!$A$1:$E$645,5,FALSE)</f>
        <v>161951980.93000001</v>
      </c>
      <c r="F463" s="65">
        <f>VLOOKUP(A463,'RCL 2020'!$A$1:$E$645,5,FALSE)</f>
        <v>178032229.86000001</v>
      </c>
      <c r="G463" s="66">
        <f>VLOOKUP(A463,'Saude-2.oQuadrimestre-2019-2020'!$A$1:$H$645,3,FALSE)</f>
        <v>83991665.370000005</v>
      </c>
      <c r="H463" s="66">
        <f>VLOOKUP(A463,'Saude-2.oQuadrimestre-2019-2020'!$A$1:$H$645,4,FALSE)</f>
        <v>23445238.559999999</v>
      </c>
      <c r="I463" s="66">
        <f>VLOOKUP(A463,'Saude-2.oQuadrimestre-2019-2020'!$A$1:$H$645,5,FALSE)</f>
        <v>19266386.559999999</v>
      </c>
      <c r="J463" s="67">
        <f t="shared" si="78"/>
        <v>0.22938450470207647</v>
      </c>
      <c r="K463" s="66">
        <f>VLOOKUP(A463,'Saude-2.oQuadrimestre-2019-2020'!$A$1:$H$645,6,FALSE)</f>
        <v>80848951.180000007</v>
      </c>
      <c r="L463" s="66">
        <f>VLOOKUP(A463,'Saude-2.oQuadrimestre-2019-2020'!$A$1:$H$645,7,FALSE)</f>
        <v>23600449.550000001</v>
      </c>
      <c r="M463" s="66">
        <f>VLOOKUP(A463,'Saude-2.oQuadrimestre-2019-2020'!$A$1:$H$645,8,FALSE)</f>
        <v>19676540.34</v>
      </c>
      <c r="N463" s="67">
        <f t="shared" si="79"/>
        <v>0.24337409518390241</v>
      </c>
      <c r="O463" s="68">
        <f>VLOOKUP(A463,'Ensino-2.oQuadrimestre-2019-202'!$A$1:$H$645,3,FALSE)</f>
        <v>83991665.370000005</v>
      </c>
      <c r="P463" s="68">
        <f>VLOOKUP(A463,'Ensino-2.oQuadrimestre-2019-202'!$A$1:$H$645,4,FALSE)</f>
        <v>22862712.620000001</v>
      </c>
      <c r="Q463" s="68">
        <f>VLOOKUP(A463,'Ensino-2.oQuadrimestre-2019-202'!$A$1:$H$645,5,FALSE)</f>
        <v>20825798.390000001</v>
      </c>
      <c r="R463" s="69">
        <f t="shared" si="80"/>
        <v>0.24795077342803257</v>
      </c>
      <c r="S463" s="68">
        <f>VLOOKUP(A463,'Ensino-2.oQuadrimestre-2019-202'!$A$1:$H$645,6,FALSE)</f>
        <v>80848951.180000007</v>
      </c>
      <c r="T463" s="68">
        <f>VLOOKUP(A463,'Ensino-2.oQuadrimestre-2019-202'!$A$1:$H$645,7,FALSE)</f>
        <v>21696558.98</v>
      </c>
      <c r="U463" s="68">
        <f>VLOOKUP(A463,'Ensino-2.oQuadrimestre-2019-202'!$A$1:$H$645,8,FALSE)</f>
        <v>19318853.93</v>
      </c>
      <c r="V463" s="69">
        <f t="shared" si="81"/>
        <v>0.23894996345702746</v>
      </c>
      <c r="W463" s="70">
        <f t="shared" si="72"/>
        <v>9.9290226878733421</v>
      </c>
      <c r="X463" s="71">
        <f t="shared" si="73"/>
        <v>-3.7416976745915398</v>
      </c>
      <c r="Y463" s="71">
        <f t="shared" si="74"/>
        <v>0.66201497418246824</v>
      </c>
      <c r="Z463" s="72">
        <f t="shared" si="74"/>
        <v>2.1288567979402218</v>
      </c>
      <c r="AA463" s="70">
        <f t="shared" si="75"/>
        <v>-3.7416976745915398</v>
      </c>
      <c r="AB463" s="70">
        <f t="shared" si="76"/>
        <v>-5.1006792561433176</v>
      </c>
      <c r="AC463" s="70">
        <f t="shared" si="77"/>
        <v>-7.2359504868903173</v>
      </c>
    </row>
    <row r="464" spans="1:29" ht="15.75" thickBot="1" x14ac:dyDescent="0.3">
      <c r="A464" s="61">
        <f>VLOOKUP(B464,cod_ibge!$C$2:$D$646,2,FALSE)</f>
        <v>3540754</v>
      </c>
      <c r="B464" s="62" t="s">
        <v>464</v>
      </c>
      <c r="C464" s="63">
        <f>VLOOKUP(A464,'[1]2019completo'!$C$3:$F$646,3,FALSE)</f>
        <v>24643</v>
      </c>
      <c r="D464" s="64" t="str">
        <f>VLOOKUP(A464,'[1]2019completo'!$C$3:$F$646,4,FALSE)</f>
        <v>Médio</v>
      </c>
      <c r="E464" s="65">
        <f>VLOOKUP(A464,'RCL 2019'!$A$1:$E$645,5,FALSE)</f>
        <v>46211223.93</v>
      </c>
      <c r="F464" s="65">
        <f>VLOOKUP(A464,'RCL 2020'!$A$1:$E$645,5,FALSE)</f>
        <v>52092170.469999999</v>
      </c>
      <c r="G464" s="66">
        <f>VLOOKUP(A464,'Saude-2.oQuadrimestre-2019-2020'!$A$1:$H$645,3,FALSE)</f>
        <v>19209293.609999999</v>
      </c>
      <c r="H464" s="66">
        <f>VLOOKUP(A464,'Saude-2.oQuadrimestre-2019-2020'!$A$1:$H$645,4,FALSE)</f>
        <v>4962375.49</v>
      </c>
      <c r="I464" s="66">
        <f>VLOOKUP(A464,'Saude-2.oQuadrimestre-2019-2020'!$A$1:$H$645,5,FALSE)</f>
        <v>4589527.46</v>
      </c>
      <c r="J464" s="67">
        <f t="shared" si="78"/>
        <v>0.23892224009792726</v>
      </c>
      <c r="K464" s="66">
        <f>VLOOKUP(A464,'Saude-2.oQuadrimestre-2019-2020'!$A$1:$H$645,6,FALSE)</f>
        <v>17670162.57</v>
      </c>
      <c r="L464" s="66">
        <f>VLOOKUP(A464,'Saude-2.oQuadrimestre-2019-2020'!$A$1:$H$645,7,FALSE)</f>
        <v>4670457.3600000003</v>
      </c>
      <c r="M464" s="66">
        <f>VLOOKUP(A464,'Saude-2.oQuadrimestre-2019-2020'!$A$1:$H$645,8,FALSE)</f>
        <v>4069778.59</v>
      </c>
      <c r="N464" s="67">
        <f t="shared" si="79"/>
        <v>0.23031924997167696</v>
      </c>
      <c r="O464" s="68">
        <f>VLOOKUP(A464,'Ensino-2.oQuadrimestre-2019-202'!$A$1:$H$645,3,FALSE)</f>
        <v>20036151.309999999</v>
      </c>
      <c r="P464" s="68">
        <f>VLOOKUP(A464,'Ensino-2.oQuadrimestre-2019-202'!$A$1:$H$645,4,FALSE)</f>
        <v>6219066.6799999997</v>
      </c>
      <c r="Q464" s="68">
        <f>VLOOKUP(A464,'Ensino-2.oQuadrimestre-2019-202'!$A$1:$H$645,5,FALSE)</f>
        <v>5393614.7800000003</v>
      </c>
      <c r="R464" s="69">
        <f t="shared" si="80"/>
        <v>0.26919415293635057</v>
      </c>
      <c r="S464" s="68">
        <f>VLOOKUP(A464,'Ensino-2.oQuadrimestre-2019-202'!$A$1:$H$645,6,FALSE)</f>
        <v>18505397.199999999</v>
      </c>
      <c r="T464" s="68">
        <f>VLOOKUP(A464,'Ensino-2.oQuadrimestre-2019-202'!$A$1:$H$645,7,FALSE)</f>
        <v>5979373.4299999997</v>
      </c>
      <c r="U464" s="68">
        <f>VLOOKUP(A464,'Ensino-2.oQuadrimestre-2019-202'!$A$1:$H$645,8,FALSE)</f>
        <v>5137347.8600000003</v>
      </c>
      <c r="V464" s="69">
        <f t="shared" si="81"/>
        <v>0.27761348780992395</v>
      </c>
      <c r="W464" s="70">
        <f t="shared" si="72"/>
        <v>12.726229776792669</v>
      </c>
      <c r="X464" s="71">
        <f t="shared" si="73"/>
        <v>-8.0124291462688468</v>
      </c>
      <c r="Y464" s="71">
        <f t="shared" si="74"/>
        <v>-5.8826288052619713</v>
      </c>
      <c r="Z464" s="72">
        <f t="shared" si="74"/>
        <v>-11.324670666639831</v>
      </c>
      <c r="AA464" s="70">
        <f t="shared" si="75"/>
        <v>-7.6399608203996907</v>
      </c>
      <c r="AB464" s="70">
        <f t="shared" si="76"/>
        <v>-3.8541675517137248</v>
      </c>
      <c r="AC464" s="70">
        <f t="shared" si="77"/>
        <v>-4.7513018718033084</v>
      </c>
    </row>
    <row r="465" spans="1:29" ht="15.75" thickBot="1" x14ac:dyDescent="0.3">
      <c r="A465" s="61">
        <f>VLOOKUP(B465,cod_ibge!$C$2:$D$646,2,FALSE)</f>
        <v>3540804</v>
      </c>
      <c r="B465" s="62" t="s">
        <v>465</v>
      </c>
      <c r="C465" s="63">
        <f>VLOOKUP(A465,'[1]2019completo'!$C$3:$F$646,3,FALSE)</f>
        <v>17361</v>
      </c>
      <c r="D465" s="64" t="str">
        <f>VLOOKUP(A465,'[1]2019completo'!$C$3:$F$646,4,FALSE)</f>
        <v>Pequeno</v>
      </c>
      <c r="E465" s="65">
        <f>VLOOKUP(A465,'RCL 2019'!$A$1:$E$645,5,FALSE)</f>
        <v>59940665.240000002</v>
      </c>
      <c r="F465" s="65">
        <f>VLOOKUP(A465,'RCL 2020'!$A$1:$E$645,5,FALSE)</f>
        <v>67003179.890000001</v>
      </c>
      <c r="G465" s="66">
        <f>VLOOKUP(A465,'Saude-2.oQuadrimestre-2019-2020'!$A$1:$H$645,3,FALSE)</f>
        <v>29303436.039999999</v>
      </c>
      <c r="H465" s="66">
        <f>VLOOKUP(A465,'Saude-2.oQuadrimestre-2019-2020'!$A$1:$H$645,4,FALSE)</f>
        <v>8433722.9000000004</v>
      </c>
      <c r="I465" s="66">
        <f>VLOOKUP(A465,'Saude-2.oQuadrimestre-2019-2020'!$A$1:$H$645,5,FALSE)</f>
        <v>6702506.3399999999</v>
      </c>
      <c r="J465" s="67">
        <f t="shared" si="78"/>
        <v>0.2287276594748443</v>
      </c>
      <c r="K465" s="66">
        <f>VLOOKUP(A465,'Saude-2.oQuadrimestre-2019-2020'!$A$1:$H$645,6,FALSE)</f>
        <v>27549885.75</v>
      </c>
      <c r="L465" s="66">
        <f>VLOOKUP(A465,'Saude-2.oQuadrimestre-2019-2020'!$A$1:$H$645,7,FALSE)</f>
        <v>9805415.1300000008</v>
      </c>
      <c r="M465" s="66">
        <f>VLOOKUP(A465,'Saude-2.oQuadrimestre-2019-2020'!$A$1:$H$645,8,FALSE)</f>
        <v>8265684.0700000003</v>
      </c>
      <c r="N465" s="67">
        <f t="shared" si="79"/>
        <v>0.30002607433680556</v>
      </c>
      <c r="O465" s="68">
        <f>VLOOKUP(A465,'Ensino-2.oQuadrimestre-2019-202'!$A$1:$H$645,3,FALSE)</f>
        <v>30012171.210000001</v>
      </c>
      <c r="P465" s="68">
        <f>VLOOKUP(A465,'Ensino-2.oQuadrimestre-2019-202'!$A$1:$H$645,4,FALSE)</f>
        <v>8147563.9800000004</v>
      </c>
      <c r="Q465" s="68">
        <f>VLOOKUP(A465,'Ensino-2.oQuadrimestre-2019-202'!$A$1:$H$645,5,FALSE)</f>
        <v>7307565.79</v>
      </c>
      <c r="R465" s="69">
        <f t="shared" si="80"/>
        <v>0.24348674205767334</v>
      </c>
      <c r="S465" s="68">
        <f>VLOOKUP(A465,'Ensino-2.oQuadrimestre-2019-202'!$A$1:$H$645,6,FALSE)</f>
        <v>28265801.149999999</v>
      </c>
      <c r="T465" s="68">
        <f>VLOOKUP(A465,'Ensino-2.oQuadrimestre-2019-202'!$A$1:$H$645,7,FALSE)</f>
        <v>7767574.7300000004</v>
      </c>
      <c r="U465" s="68">
        <f>VLOOKUP(A465,'Ensino-2.oQuadrimestre-2019-202'!$A$1:$H$645,8,FALSE)</f>
        <v>7257104.75</v>
      </c>
      <c r="V465" s="69">
        <f t="shared" si="81"/>
        <v>0.25674505779929047</v>
      </c>
      <c r="W465" s="70">
        <f t="shared" si="72"/>
        <v>11.782509623011315</v>
      </c>
      <c r="X465" s="71">
        <f t="shared" si="73"/>
        <v>-5.9841115137704488</v>
      </c>
      <c r="Y465" s="71">
        <f t="shared" si="74"/>
        <v>16.264373945698409</v>
      </c>
      <c r="Z465" s="72">
        <f t="shared" si="74"/>
        <v>23.322286480671952</v>
      </c>
      <c r="AA465" s="70">
        <f t="shared" si="75"/>
        <v>-5.8188727759160424</v>
      </c>
      <c r="AB465" s="70">
        <f t="shared" si="76"/>
        <v>-4.6638387981090759</v>
      </c>
      <c r="AC465" s="70">
        <f t="shared" si="77"/>
        <v>-0.6905314498714904</v>
      </c>
    </row>
    <row r="466" spans="1:29" ht="15.75" thickBot="1" x14ac:dyDescent="0.3">
      <c r="A466" s="61">
        <f>VLOOKUP(B466,cod_ibge!$C$2:$D$646,2,FALSE)</f>
        <v>3540853</v>
      </c>
      <c r="B466" s="62" t="s">
        <v>466</v>
      </c>
      <c r="C466" s="63">
        <f>VLOOKUP(A466,'[1]2019completo'!$C$3:$F$646,3,FALSE)</f>
        <v>4093</v>
      </c>
      <c r="D466" s="64" t="str">
        <f>VLOOKUP(A466,'[1]2019completo'!$C$3:$F$646,4,FALSE)</f>
        <v>Muito Pequeno</v>
      </c>
      <c r="E466" s="65">
        <f>VLOOKUP(A466,'RCL 2019'!$A$1:$E$645,5,FALSE)</f>
        <v>11450363.529999999</v>
      </c>
      <c r="F466" s="65">
        <f>VLOOKUP(A466,'RCL 2020'!$A$1:$E$645,5,FALSE)</f>
        <v>12862240.85</v>
      </c>
      <c r="G466" s="66">
        <f>VLOOKUP(A466,'Saude-2.oQuadrimestre-2019-2020'!$A$1:$H$645,3,FALSE)</f>
        <v>7199496.1799999997</v>
      </c>
      <c r="H466" s="66">
        <f>VLOOKUP(A466,'Saude-2.oQuadrimestre-2019-2020'!$A$1:$H$645,4,FALSE)</f>
        <v>1292026.1399999999</v>
      </c>
      <c r="I466" s="66">
        <f>VLOOKUP(A466,'Saude-2.oQuadrimestre-2019-2020'!$A$1:$H$645,5,FALSE)</f>
        <v>1220471.01</v>
      </c>
      <c r="J466" s="67">
        <f t="shared" si="78"/>
        <v>0.16952172478269167</v>
      </c>
      <c r="K466" s="66">
        <f>VLOOKUP(A466,'Saude-2.oQuadrimestre-2019-2020'!$A$1:$H$645,6,FALSE)</f>
        <v>6712803.7699999996</v>
      </c>
      <c r="L466" s="66">
        <f>VLOOKUP(A466,'Saude-2.oQuadrimestre-2019-2020'!$A$1:$H$645,7,FALSE)</f>
        <v>1619846.64</v>
      </c>
      <c r="M466" s="66">
        <f>VLOOKUP(A466,'Saude-2.oQuadrimestre-2019-2020'!$A$1:$H$645,8,FALSE)</f>
        <v>1473060.79</v>
      </c>
      <c r="N466" s="67">
        <f t="shared" si="79"/>
        <v>0.21944046637907311</v>
      </c>
      <c r="O466" s="68">
        <f>VLOOKUP(A466,'Ensino-2.oQuadrimestre-2019-202'!$A$1:$H$645,3,FALSE)</f>
        <v>7553863.7599999998</v>
      </c>
      <c r="P466" s="68">
        <f>VLOOKUP(A466,'Ensino-2.oQuadrimestre-2019-202'!$A$1:$H$645,4,FALSE)</f>
        <v>2372374.89</v>
      </c>
      <c r="Q466" s="68">
        <f>VLOOKUP(A466,'Ensino-2.oQuadrimestre-2019-202'!$A$1:$H$645,5,FALSE)</f>
        <v>2328454.14</v>
      </c>
      <c r="R466" s="69">
        <f t="shared" si="80"/>
        <v>0.30824677462808786</v>
      </c>
      <c r="S466" s="68">
        <f>VLOOKUP(A466,'Ensino-2.oQuadrimestre-2019-202'!$A$1:$H$645,6,FALSE)</f>
        <v>7070761.4699999997</v>
      </c>
      <c r="T466" s="68">
        <f>VLOOKUP(A466,'Ensino-2.oQuadrimestre-2019-202'!$A$1:$H$645,7,FALSE)</f>
        <v>2218382.2799999998</v>
      </c>
      <c r="U466" s="68">
        <f>VLOOKUP(A466,'Ensino-2.oQuadrimestre-2019-202'!$A$1:$H$645,8,FALSE)</f>
        <v>2131926.87</v>
      </c>
      <c r="V466" s="69">
        <f t="shared" si="81"/>
        <v>0.30151305188916239</v>
      </c>
      <c r="W466" s="70">
        <f t="shared" si="72"/>
        <v>12.330414805616224</v>
      </c>
      <c r="X466" s="71">
        <f t="shared" si="73"/>
        <v>-6.7600898428423113</v>
      </c>
      <c r="Y466" s="71">
        <f t="shared" si="74"/>
        <v>25.372590371894489</v>
      </c>
      <c r="Z466" s="72">
        <f t="shared" si="74"/>
        <v>20.696090110325525</v>
      </c>
      <c r="AA466" s="70">
        <f t="shared" si="75"/>
        <v>-6.395432924779147</v>
      </c>
      <c r="AB466" s="70">
        <f t="shared" si="76"/>
        <v>-6.4910740140231518</v>
      </c>
      <c r="AC466" s="70">
        <f t="shared" si="77"/>
        <v>-8.4402465405653224</v>
      </c>
    </row>
    <row r="467" spans="1:29" ht="15.75" thickBot="1" x14ac:dyDescent="0.3">
      <c r="A467" s="61">
        <f>VLOOKUP(B467,cod_ibge!$C$2:$D$646,2,FALSE)</f>
        <v>3540903</v>
      </c>
      <c r="B467" s="62" t="s">
        <v>467</v>
      </c>
      <c r="C467" s="63">
        <f>VLOOKUP(A467,'[1]2019completo'!$C$3:$F$646,3,FALSE)</f>
        <v>21496</v>
      </c>
      <c r="D467" s="64" t="str">
        <f>VLOOKUP(A467,'[1]2019completo'!$C$3:$F$646,4,FALSE)</f>
        <v>Médio</v>
      </c>
      <c r="E467" s="65">
        <f>VLOOKUP(A467,'RCL 2019'!$A$1:$E$645,5,FALSE)</f>
        <v>69086679.209999993</v>
      </c>
      <c r="F467" s="65">
        <f>VLOOKUP(A467,'RCL 2020'!$A$1:$E$645,5,FALSE)</f>
        <v>69136775.319999993</v>
      </c>
      <c r="G467" s="66">
        <f>VLOOKUP(A467,'Saude-2.oQuadrimestre-2019-2020'!$A$1:$H$645,3,FALSE)</f>
        <v>35876910.399999999</v>
      </c>
      <c r="H467" s="66">
        <f>VLOOKUP(A467,'Saude-2.oQuadrimestre-2019-2020'!$A$1:$H$645,4,FALSE)</f>
        <v>8065456.4500000002</v>
      </c>
      <c r="I467" s="66">
        <f>VLOOKUP(A467,'Saude-2.oQuadrimestre-2019-2020'!$A$1:$H$645,5,FALSE)</f>
        <v>7205584.8099999996</v>
      </c>
      <c r="J467" s="67">
        <f t="shared" si="78"/>
        <v>0.20084184311478503</v>
      </c>
      <c r="K467" s="66">
        <f>VLOOKUP(A467,'Saude-2.oQuadrimestre-2019-2020'!$A$1:$H$645,6,FALSE)</f>
        <v>33112573.800000001</v>
      </c>
      <c r="L467" s="66">
        <f>VLOOKUP(A467,'Saude-2.oQuadrimestre-2019-2020'!$A$1:$H$645,7,FALSE)</f>
        <v>7338530.9000000004</v>
      </c>
      <c r="M467" s="66">
        <f>VLOOKUP(A467,'Saude-2.oQuadrimestre-2019-2020'!$A$1:$H$645,8,FALSE)</f>
        <v>6617032.6900000004</v>
      </c>
      <c r="N467" s="67">
        <f t="shared" si="79"/>
        <v>0.19983444144109391</v>
      </c>
      <c r="O467" s="68">
        <f>VLOOKUP(A467,'Ensino-2.oQuadrimestre-2019-202'!$A$1:$H$645,3,FALSE)</f>
        <v>36585645.57</v>
      </c>
      <c r="P467" s="68">
        <f>VLOOKUP(A467,'Ensino-2.oQuadrimestre-2019-202'!$A$1:$H$645,4,FALSE)</f>
        <v>11104840.99</v>
      </c>
      <c r="Q467" s="68">
        <f>VLOOKUP(A467,'Ensino-2.oQuadrimestre-2019-202'!$A$1:$H$645,5,FALSE)</f>
        <v>10826619.59</v>
      </c>
      <c r="R467" s="69">
        <f t="shared" si="80"/>
        <v>0.29592533960580869</v>
      </c>
      <c r="S467" s="68">
        <f>VLOOKUP(A467,'Ensino-2.oQuadrimestre-2019-202'!$A$1:$H$645,6,FALSE)</f>
        <v>33828489.200000003</v>
      </c>
      <c r="T467" s="68">
        <f>VLOOKUP(A467,'Ensino-2.oQuadrimestre-2019-202'!$A$1:$H$645,7,FALSE)</f>
        <v>12454146.32</v>
      </c>
      <c r="U467" s="68">
        <f>VLOOKUP(A467,'Ensino-2.oQuadrimestre-2019-202'!$A$1:$H$645,8,FALSE)</f>
        <v>12133990.939999999</v>
      </c>
      <c r="V467" s="69">
        <f t="shared" si="81"/>
        <v>0.35869148244432975</v>
      </c>
      <c r="W467" s="70">
        <f t="shared" si="72"/>
        <v>7.2511966956356783E-2</v>
      </c>
      <c r="X467" s="71">
        <f t="shared" si="73"/>
        <v>-7.7050575681678488</v>
      </c>
      <c r="Y467" s="71">
        <f t="shared" si="74"/>
        <v>-9.0128259262995556</v>
      </c>
      <c r="Z467" s="72">
        <f t="shared" si="74"/>
        <v>-8.1679993438311804</v>
      </c>
      <c r="AA467" s="70">
        <f t="shared" si="75"/>
        <v>-7.5361697929442801</v>
      </c>
      <c r="AB467" s="70">
        <f t="shared" si="76"/>
        <v>12.150604688667405</v>
      </c>
      <c r="AC467" s="70">
        <f t="shared" si="77"/>
        <v>12.075526798850051</v>
      </c>
    </row>
    <row r="468" spans="1:29" ht="15.75" thickBot="1" x14ac:dyDescent="0.3">
      <c r="A468" s="61">
        <f>VLOOKUP(B468,cod_ibge!$C$2:$D$646,2,FALSE)</f>
        <v>3541000</v>
      </c>
      <c r="B468" s="62" t="s">
        <v>468</v>
      </c>
      <c r="C468" s="63">
        <f>VLOOKUP(A468,'[1]2019completo'!$C$3:$F$646,3,FALSE)</f>
        <v>325073</v>
      </c>
      <c r="D468" s="64" t="str">
        <f>VLOOKUP(A468,'[1]2019completo'!$C$3:$F$646,4,FALSE)</f>
        <v>Grande</v>
      </c>
      <c r="E468" s="65">
        <f>VLOOKUP(A468,'RCL 2019'!$A$1:$E$645,5,FALSE)</f>
        <v>1384571711</v>
      </c>
      <c r="F468" s="65">
        <f>VLOOKUP(A468,'RCL 2020'!$A$1:$E$645,5,FALSE)</f>
        <v>1481445288.3599999</v>
      </c>
      <c r="G468" s="66">
        <f>VLOOKUP(A468,'Saude-2.oQuadrimestre-2019-2020'!$A$1:$H$645,3,FALSE)</f>
        <v>581164916.04999995</v>
      </c>
      <c r="H468" s="66">
        <f>VLOOKUP(A468,'Saude-2.oQuadrimestre-2019-2020'!$A$1:$H$645,4,FALSE)</f>
        <v>145167594.41999999</v>
      </c>
      <c r="I468" s="66">
        <f>VLOOKUP(A468,'Saude-2.oQuadrimestre-2019-2020'!$A$1:$H$645,5,FALSE)</f>
        <v>114154284.23999999</v>
      </c>
      <c r="J468" s="67">
        <f t="shared" si="78"/>
        <v>0.19642322013495192</v>
      </c>
      <c r="K468" s="66">
        <f>VLOOKUP(A468,'Saude-2.oQuadrimestre-2019-2020'!$A$1:$H$645,6,FALSE)</f>
        <v>581237928.52999997</v>
      </c>
      <c r="L468" s="66">
        <f>VLOOKUP(A468,'Saude-2.oQuadrimestre-2019-2020'!$A$1:$H$645,7,FALSE)</f>
        <v>159413903.56999999</v>
      </c>
      <c r="M468" s="66">
        <f>VLOOKUP(A468,'Saude-2.oQuadrimestre-2019-2020'!$A$1:$H$645,8,FALSE)</f>
        <v>116044171.06</v>
      </c>
      <c r="N468" s="67">
        <f t="shared" si="79"/>
        <v>0.19965003205053317</v>
      </c>
      <c r="O468" s="68">
        <f>VLOOKUP(A468,'Ensino-2.oQuadrimestre-2019-202'!$A$1:$H$645,3,FALSE)</f>
        <v>584091628.12</v>
      </c>
      <c r="P468" s="68">
        <f>VLOOKUP(A468,'Ensino-2.oQuadrimestre-2019-202'!$A$1:$H$645,4,FALSE)</f>
        <v>153784905.63999999</v>
      </c>
      <c r="Q468" s="68">
        <f>VLOOKUP(A468,'Ensino-2.oQuadrimestre-2019-202'!$A$1:$H$645,5,FALSE)</f>
        <v>135410560.25</v>
      </c>
      <c r="R468" s="69">
        <f t="shared" si="80"/>
        <v>0.2318310239882094</v>
      </c>
      <c r="S468" s="68">
        <f>VLOOKUP(A468,'Ensino-2.oQuadrimestre-2019-202'!$A$1:$H$645,6,FALSE)</f>
        <v>584192992.10000002</v>
      </c>
      <c r="T468" s="68">
        <f>VLOOKUP(A468,'Ensino-2.oQuadrimestre-2019-202'!$A$1:$H$645,7,FALSE)</f>
        <v>140374159.91</v>
      </c>
      <c r="U468" s="68">
        <f>VLOOKUP(A468,'Ensino-2.oQuadrimestre-2019-202'!$A$1:$H$645,8,FALSE)</f>
        <v>122676128.58</v>
      </c>
      <c r="V468" s="69">
        <f t="shared" si="81"/>
        <v>0.20999246865152527</v>
      </c>
      <c r="W468" s="70">
        <f t="shared" si="72"/>
        <v>6.9966457201435555</v>
      </c>
      <c r="X468" s="71">
        <f t="shared" si="73"/>
        <v>1.2563125884518727E-2</v>
      </c>
      <c r="Y468" s="71">
        <f t="shared" si="74"/>
        <v>9.813697889614728</v>
      </c>
      <c r="Z468" s="72">
        <f t="shared" si="74"/>
        <v>1.6555548769651749</v>
      </c>
      <c r="AA468" s="70">
        <f t="shared" si="75"/>
        <v>1.7354123072483778E-2</v>
      </c>
      <c r="AB468" s="70">
        <f t="shared" si="76"/>
        <v>-8.7204564545454382</v>
      </c>
      <c r="AC468" s="70">
        <f t="shared" si="77"/>
        <v>-9.40431207616985</v>
      </c>
    </row>
    <row r="469" spans="1:29" ht="15.75" thickBot="1" x14ac:dyDescent="0.3">
      <c r="A469" s="61">
        <f>VLOOKUP(B469,cod_ibge!$C$2:$D$646,2,FALSE)</f>
        <v>3541059</v>
      </c>
      <c r="B469" s="62" t="s">
        <v>469</v>
      </c>
      <c r="C469" s="63">
        <f>VLOOKUP(A469,'[1]2019completo'!$C$3:$F$646,3,FALSE)</f>
        <v>5261</v>
      </c>
      <c r="D469" s="64" t="str">
        <f>VLOOKUP(A469,'[1]2019completo'!$C$3:$F$646,4,FALSE)</f>
        <v>Pequeno</v>
      </c>
      <c r="E469" s="65">
        <f>VLOOKUP(A469,'RCL 2019'!$A$1:$E$645,5,FALSE)</f>
        <v>20016931.079999998</v>
      </c>
      <c r="F469" s="65">
        <f>VLOOKUP(A469,'RCL 2020'!$A$1:$E$645,5,FALSE)</f>
        <v>21875968.510000002</v>
      </c>
      <c r="G469" s="66">
        <f>VLOOKUP(A469,'Saude-2.oQuadrimestre-2019-2020'!$A$1:$H$645,3,FALSE)</f>
        <v>10930449.24</v>
      </c>
      <c r="H469" s="66">
        <f>VLOOKUP(A469,'Saude-2.oQuadrimestre-2019-2020'!$A$1:$H$645,4,FALSE)</f>
        <v>3138109.38</v>
      </c>
      <c r="I469" s="66">
        <f>VLOOKUP(A469,'Saude-2.oQuadrimestre-2019-2020'!$A$1:$H$645,5,FALSE)</f>
        <v>2644973.06</v>
      </c>
      <c r="J469" s="67">
        <f t="shared" si="78"/>
        <v>0.24198209990498068</v>
      </c>
      <c r="K469" s="66">
        <f>VLOOKUP(A469,'Saude-2.oQuadrimestre-2019-2020'!$A$1:$H$645,6,FALSE)</f>
        <v>10319462.25</v>
      </c>
      <c r="L469" s="66">
        <f>VLOOKUP(A469,'Saude-2.oQuadrimestre-2019-2020'!$A$1:$H$645,7,FALSE)</f>
        <v>3052830.49</v>
      </c>
      <c r="M469" s="66">
        <f>VLOOKUP(A469,'Saude-2.oQuadrimestre-2019-2020'!$A$1:$H$645,8,FALSE)</f>
        <v>2583803.1800000002</v>
      </c>
      <c r="N469" s="67">
        <f t="shared" si="79"/>
        <v>0.25038157196611677</v>
      </c>
      <c r="O469" s="68">
        <f>VLOOKUP(A469,'Ensino-2.oQuadrimestre-2019-202'!$A$1:$H$645,3,FALSE)</f>
        <v>11284816.82</v>
      </c>
      <c r="P469" s="68">
        <f>VLOOKUP(A469,'Ensino-2.oQuadrimestre-2019-202'!$A$1:$H$645,4,FALSE)</f>
        <v>3105697.71</v>
      </c>
      <c r="Q469" s="68">
        <f>VLOOKUP(A469,'Ensino-2.oQuadrimestre-2019-202'!$A$1:$H$645,5,FALSE)</f>
        <v>3027580.46</v>
      </c>
      <c r="R469" s="69">
        <f t="shared" si="80"/>
        <v>0.26828795790767651</v>
      </c>
      <c r="S469" s="68">
        <f>VLOOKUP(A469,'Ensino-2.oQuadrimestre-2019-202'!$A$1:$H$645,6,FALSE)</f>
        <v>10677419.949999999</v>
      </c>
      <c r="T469" s="68">
        <f>VLOOKUP(A469,'Ensino-2.oQuadrimestre-2019-202'!$A$1:$H$645,7,FALSE)</f>
        <v>2878736.38</v>
      </c>
      <c r="U469" s="68">
        <f>VLOOKUP(A469,'Ensino-2.oQuadrimestre-2019-202'!$A$1:$H$645,8,FALSE)</f>
        <v>2697711.56</v>
      </c>
      <c r="V469" s="69">
        <f t="shared" si="81"/>
        <v>0.25265575135498913</v>
      </c>
      <c r="W469" s="70">
        <f t="shared" si="72"/>
        <v>9.2873249279329766</v>
      </c>
      <c r="X469" s="71">
        <f t="shared" si="73"/>
        <v>-5.5897701602610459</v>
      </c>
      <c r="Y469" s="71">
        <f t="shared" si="74"/>
        <v>-2.7175244605399849</v>
      </c>
      <c r="Z469" s="72">
        <f t="shared" si="74"/>
        <v>-2.3126844248462737</v>
      </c>
      <c r="AA469" s="70">
        <f t="shared" si="75"/>
        <v>-5.3824256050263566</v>
      </c>
      <c r="AB469" s="70">
        <f t="shared" si="76"/>
        <v>-7.3079015149867903</v>
      </c>
      <c r="AC469" s="70">
        <f t="shared" si="77"/>
        <v>-10.895462708858938</v>
      </c>
    </row>
    <row r="470" spans="1:29" ht="15.75" thickBot="1" x14ac:dyDescent="0.3">
      <c r="A470" s="61">
        <f>VLOOKUP(B470,cod_ibge!$C$2:$D$646,2,FALSE)</f>
        <v>3541109</v>
      </c>
      <c r="B470" s="62" t="s">
        <v>470</v>
      </c>
      <c r="C470" s="63">
        <f>VLOOKUP(A470,'[1]2019completo'!$C$3:$F$646,3,FALSE)</f>
        <v>4094</v>
      </c>
      <c r="D470" s="64" t="str">
        <f>VLOOKUP(A470,'[1]2019completo'!$C$3:$F$646,4,FALSE)</f>
        <v>Muito Pequeno</v>
      </c>
      <c r="E470" s="65">
        <f>VLOOKUP(A470,'RCL 2019'!$A$1:$E$645,5,FALSE)</f>
        <v>15533001.5</v>
      </c>
      <c r="F470" s="65">
        <f>VLOOKUP(A470,'RCL 2020'!$A$1:$E$645,5,FALSE)</f>
        <v>18498418.75</v>
      </c>
      <c r="G470" s="66">
        <f>VLOOKUP(A470,'Saude-2.oQuadrimestre-2019-2020'!$A$1:$H$645,3,FALSE)</f>
        <v>9874962.5999999996</v>
      </c>
      <c r="H470" s="66">
        <f>VLOOKUP(A470,'Saude-2.oQuadrimestre-2019-2020'!$A$1:$H$645,4,FALSE)</f>
        <v>2315877.96</v>
      </c>
      <c r="I470" s="66">
        <f>VLOOKUP(A470,'Saude-2.oQuadrimestre-2019-2020'!$A$1:$H$645,5,FALSE)</f>
        <v>2152869.2799999998</v>
      </c>
      <c r="J470" s="67">
        <f t="shared" si="78"/>
        <v>0.21801290467672252</v>
      </c>
      <c r="K470" s="66">
        <f>VLOOKUP(A470,'Saude-2.oQuadrimestre-2019-2020'!$A$1:$H$645,6,FALSE)</f>
        <v>10279278.470000001</v>
      </c>
      <c r="L470" s="66">
        <f>VLOOKUP(A470,'Saude-2.oQuadrimestre-2019-2020'!$A$1:$H$645,7,FALSE)</f>
        <v>2301338.2000000002</v>
      </c>
      <c r="M470" s="66">
        <f>VLOOKUP(A470,'Saude-2.oQuadrimestre-2019-2020'!$A$1:$H$645,8,FALSE)</f>
        <v>2140074.88</v>
      </c>
      <c r="N470" s="67">
        <f t="shared" si="79"/>
        <v>0.20819310287641227</v>
      </c>
      <c r="O470" s="68">
        <f>VLOOKUP(A470,'Ensino-2.oQuadrimestre-2019-202'!$A$1:$H$645,3,FALSE)</f>
        <v>10229330.18</v>
      </c>
      <c r="P470" s="68">
        <f>VLOOKUP(A470,'Ensino-2.oQuadrimestre-2019-202'!$A$1:$H$645,4,FALSE)</f>
        <v>2904596.99</v>
      </c>
      <c r="Q470" s="68">
        <f>VLOOKUP(A470,'Ensino-2.oQuadrimestre-2019-202'!$A$1:$H$645,5,FALSE)</f>
        <v>2880138.41</v>
      </c>
      <c r="R470" s="69">
        <f t="shared" si="80"/>
        <v>0.28155689173384374</v>
      </c>
      <c r="S470" s="68">
        <f>VLOOKUP(A470,'Ensino-2.oQuadrimestre-2019-202'!$A$1:$H$645,6,FALSE)</f>
        <v>10637236.17</v>
      </c>
      <c r="T470" s="68">
        <f>VLOOKUP(A470,'Ensino-2.oQuadrimestre-2019-202'!$A$1:$H$645,7,FALSE)</f>
        <v>2807302.49</v>
      </c>
      <c r="U470" s="68">
        <f>VLOOKUP(A470,'Ensino-2.oQuadrimestre-2019-202'!$A$1:$H$645,8,FALSE)</f>
        <v>2761653.97</v>
      </c>
      <c r="V470" s="69">
        <f t="shared" si="81"/>
        <v>0.25962138339925567</v>
      </c>
      <c r="W470" s="70">
        <f t="shared" si="72"/>
        <v>19.091076827617638</v>
      </c>
      <c r="X470" s="71">
        <f t="shared" si="73"/>
        <v>4.0943534307664216</v>
      </c>
      <c r="Y470" s="71">
        <f t="shared" si="74"/>
        <v>-0.62782928337034549</v>
      </c>
      <c r="Z470" s="72">
        <f t="shared" si="74"/>
        <v>-0.59429525605009825</v>
      </c>
      <c r="AA470" s="70">
        <f t="shared" si="75"/>
        <v>3.987611923970571</v>
      </c>
      <c r="AB470" s="70">
        <f t="shared" si="76"/>
        <v>-3.3496729609982823</v>
      </c>
      <c r="AC470" s="70">
        <f t="shared" si="77"/>
        <v>-4.1138453481476933</v>
      </c>
    </row>
    <row r="471" spans="1:29" ht="15.75" thickBot="1" x14ac:dyDescent="0.3">
      <c r="A471" s="61">
        <f>VLOOKUP(B471,cod_ibge!$C$2:$D$646,2,FALSE)</f>
        <v>3541208</v>
      </c>
      <c r="B471" s="62" t="s">
        <v>471</v>
      </c>
      <c r="C471" s="63">
        <f>VLOOKUP(A471,'[1]2019completo'!$C$3:$F$646,3,FALSE)</f>
        <v>13106</v>
      </c>
      <c r="D471" s="64" t="str">
        <f>VLOOKUP(A471,'[1]2019completo'!$C$3:$F$646,4,FALSE)</f>
        <v>Pequeno</v>
      </c>
      <c r="E471" s="65">
        <f>VLOOKUP(A471,'RCL 2019'!$A$1:$E$645,5,FALSE)</f>
        <v>42868101.079999998</v>
      </c>
      <c r="F471" s="65">
        <f>VLOOKUP(A471,'RCL 2020'!$A$1:$E$645,5,FALSE)</f>
        <v>47435652.780000001</v>
      </c>
      <c r="G471" s="66">
        <f>VLOOKUP(A471,'Saude-2.oQuadrimestre-2019-2020'!$A$1:$H$645,3,FALSE)</f>
        <v>22354998.27</v>
      </c>
      <c r="H471" s="66">
        <f>VLOOKUP(A471,'Saude-2.oQuadrimestre-2019-2020'!$A$1:$H$645,4,FALSE)</f>
        <v>6619256.96</v>
      </c>
      <c r="I471" s="66">
        <f>VLOOKUP(A471,'Saude-2.oQuadrimestre-2019-2020'!$A$1:$H$645,5,FALSE)</f>
        <v>6553972.4199999999</v>
      </c>
      <c r="J471" s="67">
        <f t="shared" si="78"/>
        <v>0.2931770488569132</v>
      </c>
      <c r="K471" s="66">
        <f>VLOOKUP(A471,'Saude-2.oQuadrimestre-2019-2020'!$A$1:$H$645,6,FALSE)</f>
        <v>21611024.050000001</v>
      </c>
      <c r="L471" s="66">
        <f>VLOOKUP(A471,'Saude-2.oQuadrimestre-2019-2020'!$A$1:$H$645,7,FALSE)</f>
        <v>6415284.6500000004</v>
      </c>
      <c r="M471" s="66">
        <f>VLOOKUP(A471,'Saude-2.oQuadrimestre-2019-2020'!$A$1:$H$645,8,FALSE)</f>
        <v>6306096.9699999997</v>
      </c>
      <c r="N471" s="67">
        <f t="shared" si="79"/>
        <v>0.29180000704316461</v>
      </c>
      <c r="O471" s="68">
        <f>VLOOKUP(A471,'Ensino-2.oQuadrimestre-2019-202'!$A$1:$H$645,3,FALSE)</f>
        <v>22827488.379999999</v>
      </c>
      <c r="P471" s="68">
        <f>VLOOKUP(A471,'Ensino-2.oQuadrimestre-2019-202'!$A$1:$H$645,4,FALSE)</f>
        <v>6782278.5599999996</v>
      </c>
      <c r="Q471" s="68">
        <f>VLOOKUP(A471,'Ensino-2.oQuadrimestre-2019-202'!$A$1:$H$645,5,FALSE)</f>
        <v>6753535.7999999998</v>
      </c>
      <c r="R471" s="69">
        <f t="shared" si="80"/>
        <v>0.29585102344929987</v>
      </c>
      <c r="S471" s="68">
        <f>VLOOKUP(A471,'Ensino-2.oQuadrimestre-2019-202'!$A$1:$H$645,6,FALSE)</f>
        <v>21611024.050000001</v>
      </c>
      <c r="T471" s="68">
        <f>VLOOKUP(A471,'Ensino-2.oQuadrimestre-2019-202'!$A$1:$H$645,7,FALSE)</f>
        <v>5838146.96</v>
      </c>
      <c r="U471" s="68">
        <f>VLOOKUP(A471,'Ensino-2.oQuadrimestre-2019-202'!$A$1:$H$645,8,FALSE)</f>
        <v>5772429.8099999996</v>
      </c>
      <c r="V471" s="69">
        <f t="shared" si="81"/>
        <v>0.2671057973303213</v>
      </c>
      <c r="W471" s="70">
        <f t="shared" si="72"/>
        <v>10.65489626301871</v>
      </c>
      <c r="X471" s="71">
        <f t="shared" si="73"/>
        <v>-3.3279994523569196</v>
      </c>
      <c r="Y471" s="71">
        <f t="shared" si="74"/>
        <v>-3.0814985916485647</v>
      </c>
      <c r="Z471" s="72">
        <f t="shared" si="74"/>
        <v>-3.7820642827789039</v>
      </c>
      <c r="AA471" s="70">
        <f t="shared" si="75"/>
        <v>-5.3289451285660814</v>
      </c>
      <c r="AB471" s="70">
        <f t="shared" si="76"/>
        <v>-13.920566541873203</v>
      </c>
      <c r="AC471" s="70">
        <f t="shared" si="77"/>
        <v>-14.527293836215396</v>
      </c>
    </row>
    <row r="472" spans="1:29" ht="15.75" thickBot="1" x14ac:dyDescent="0.3">
      <c r="A472" s="61">
        <f>VLOOKUP(B472,cod_ibge!$C$2:$D$646,2,FALSE)</f>
        <v>3541307</v>
      </c>
      <c r="B472" s="62" t="s">
        <v>472</v>
      </c>
      <c r="C472" s="63">
        <f>VLOOKUP(A472,'[1]2019completo'!$C$3:$F$646,3,FALSE)</f>
        <v>44200</v>
      </c>
      <c r="D472" s="64" t="str">
        <f>VLOOKUP(A472,'[1]2019completo'!$C$3:$F$646,4,FALSE)</f>
        <v>Médio</v>
      </c>
      <c r="E472" s="65">
        <f>VLOOKUP(A472,'RCL 2019'!$A$1:$E$645,5,FALSE)</f>
        <v>98904589.140000001</v>
      </c>
      <c r="F472" s="65">
        <f>VLOOKUP(A472,'RCL 2020'!$A$1:$E$645,5,FALSE)</f>
        <v>110661545.09999999</v>
      </c>
      <c r="G472" s="66">
        <f>VLOOKUP(A472,'Saude-2.oQuadrimestre-2019-2020'!$A$1:$H$645,3,FALSE)</f>
        <v>48262074.159999996</v>
      </c>
      <c r="H472" s="66">
        <f>VLOOKUP(A472,'Saude-2.oQuadrimestre-2019-2020'!$A$1:$H$645,4,FALSE)</f>
        <v>15030618.380000001</v>
      </c>
      <c r="I472" s="66">
        <f>VLOOKUP(A472,'Saude-2.oQuadrimestre-2019-2020'!$A$1:$H$645,5,FALSE)</f>
        <v>13774787.99</v>
      </c>
      <c r="J472" s="67">
        <f t="shared" si="78"/>
        <v>0.28541641091374098</v>
      </c>
      <c r="K472" s="66">
        <f>VLOOKUP(A472,'Saude-2.oQuadrimestre-2019-2020'!$A$1:$H$645,6,FALSE)</f>
        <v>47811487.689999998</v>
      </c>
      <c r="L472" s="66">
        <f>VLOOKUP(A472,'Saude-2.oQuadrimestre-2019-2020'!$A$1:$H$645,7,FALSE)</f>
        <v>13608628.210000001</v>
      </c>
      <c r="M472" s="66">
        <f>VLOOKUP(A472,'Saude-2.oQuadrimestre-2019-2020'!$A$1:$H$645,8,FALSE)</f>
        <v>11126423</v>
      </c>
      <c r="N472" s="67">
        <f t="shared" si="79"/>
        <v>0.23271442779905685</v>
      </c>
      <c r="O472" s="68">
        <f>VLOOKUP(A472,'Ensino-2.oQuadrimestre-2019-202'!$A$1:$H$645,3,FALSE)</f>
        <v>49325176.909999996</v>
      </c>
      <c r="P472" s="68">
        <f>VLOOKUP(A472,'Ensino-2.oQuadrimestre-2019-202'!$A$1:$H$645,4,FALSE)</f>
        <v>13091376.09</v>
      </c>
      <c r="Q472" s="68">
        <f>VLOOKUP(A472,'Ensino-2.oQuadrimestre-2019-202'!$A$1:$H$645,5,FALSE)</f>
        <v>12932774.630000001</v>
      </c>
      <c r="R472" s="69">
        <f t="shared" si="80"/>
        <v>0.26219418642121606</v>
      </c>
      <c r="S472" s="68">
        <f>VLOOKUP(A472,'Ensino-2.oQuadrimestre-2019-202'!$A$1:$H$645,6,FALSE)</f>
        <v>49004680.030000001</v>
      </c>
      <c r="T472" s="68">
        <f>VLOOKUP(A472,'Ensino-2.oQuadrimestre-2019-202'!$A$1:$H$645,7,FALSE)</f>
        <v>11893009.68</v>
      </c>
      <c r="U472" s="68">
        <f>VLOOKUP(A472,'Ensino-2.oQuadrimestre-2019-202'!$A$1:$H$645,8,FALSE)</f>
        <v>11738615.380000001</v>
      </c>
      <c r="V472" s="69">
        <f t="shared" si="81"/>
        <v>0.23954070045582951</v>
      </c>
      <c r="W472" s="70">
        <f t="shared" si="72"/>
        <v>11.887169303497087</v>
      </c>
      <c r="X472" s="71">
        <f t="shared" si="73"/>
        <v>-0.93362433720979321</v>
      </c>
      <c r="Y472" s="71">
        <f t="shared" si="74"/>
        <v>-9.4606232029157518</v>
      </c>
      <c r="Z472" s="72">
        <f t="shared" si="74"/>
        <v>-19.226176053835587</v>
      </c>
      <c r="AA472" s="70">
        <f t="shared" si="75"/>
        <v>-0.64976326508627058</v>
      </c>
      <c r="AB472" s="70">
        <f t="shared" si="76"/>
        <v>-9.1538613035140468</v>
      </c>
      <c r="AC472" s="70">
        <f t="shared" si="77"/>
        <v>-9.2335889564635512</v>
      </c>
    </row>
    <row r="473" spans="1:29" ht="15.75" thickBot="1" x14ac:dyDescent="0.3">
      <c r="A473" s="61">
        <f>VLOOKUP(B473,cod_ibge!$C$2:$D$646,2,FALSE)</f>
        <v>3541406</v>
      </c>
      <c r="B473" s="62" t="s">
        <v>473</v>
      </c>
      <c r="C473" s="63">
        <f>VLOOKUP(A473,'[1]2019completo'!$C$3:$F$646,3,FALSE)</f>
        <v>228743</v>
      </c>
      <c r="D473" s="64" t="str">
        <f>VLOOKUP(A473,'[1]2019completo'!$C$3:$F$646,4,FALSE)</f>
        <v>Grande</v>
      </c>
      <c r="E473" s="65">
        <f>VLOOKUP(A473,'RCL 2019'!$A$1:$E$645,5,FALSE)</f>
        <v>616241245.59000003</v>
      </c>
      <c r="F473" s="65">
        <f>VLOOKUP(A473,'RCL 2020'!$A$1:$E$645,5,FALSE)</f>
        <v>675128756.98000002</v>
      </c>
      <c r="G473" s="66">
        <f>VLOOKUP(A473,'Saude-2.oQuadrimestre-2019-2020'!$A$1:$H$645,3,FALSE)</f>
        <v>294322769.41000003</v>
      </c>
      <c r="H473" s="66">
        <f>VLOOKUP(A473,'Saude-2.oQuadrimestre-2019-2020'!$A$1:$H$645,4,FALSE)</f>
        <v>100769202.09999999</v>
      </c>
      <c r="I473" s="66">
        <f>VLOOKUP(A473,'Saude-2.oQuadrimestre-2019-2020'!$A$1:$H$645,5,FALSE)</f>
        <v>80666274.359999999</v>
      </c>
      <c r="J473" s="67">
        <f t="shared" si="78"/>
        <v>0.27407418910097836</v>
      </c>
      <c r="K473" s="66">
        <f>VLOOKUP(A473,'Saude-2.oQuadrimestre-2019-2020'!$A$1:$H$645,6,FALSE)</f>
        <v>281002775.32999998</v>
      </c>
      <c r="L473" s="66">
        <f>VLOOKUP(A473,'Saude-2.oQuadrimestre-2019-2020'!$A$1:$H$645,7,FALSE)</f>
        <v>98513046.680000007</v>
      </c>
      <c r="M473" s="66">
        <f>VLOOKUP(A473,'Saude-2.oQuadrimestre-2019-2020'!$A$1:$H$645,8,FALSE)</f>
        <v>80694800.040000007</v>
      </c>
      <c r="N473" s="67">
        <f t="shared" si="79"/>
        <v>0.28716727066213071</v>
      </c>
      <c r="O473" s="68">
        <f>VLOOKUP(A473,'Ensino-2.oQuadrimestre-2019-202'!$A$1:$H$645,3,FALSE)</f>
        <v>297249481.48000002</v>
      </c>
      <c r="P473" s="68">
        <f>VLOOKUP(A473,'Ensino-2.oQuadrimestre-2019-202'!$A$1:$H$645,4,FALSE)</f>
        <v>95240667.420000002</v>
      </c>
      <c r="Q473" s="68">
        <f>VLOOKUP(A473,'Ensino-2.oQuadrimestre-2019-202'!$A$1:$H$645,5,FALSE)</f>
        <v>80864887.269999996</v>
      </c>
      <c r="R473" s="69">
        <f t="shared" si="80"/>
        <v>0.2720438295379865</v>
      </c>
      <c r="S473" s="68">
        <f>VLOOKUP(A473,'Ensino-2.oQuadrimestre-2019-202'!$A$1:$H$645,6,FALSE)</f>
        <v>283957838.89999998</v>
      </c>
      <c r="T473" s="68">
        <f>VLOOKUP(A473,'Ensino-2.oQuadrimestre-2019-202'!$A$1:$H$645,7,FALSE)</f>
        <v>87100953.230000004</v>
      </c>
      <c r="U473" s="68">
        <f>VLOOKUP(A473,'Ensino-2.oQuadrimestre-2019-202'!$A$1:$H$645,8,FALSE)</f>
        <v>75064233.950000003</v>
      </c>
      <c r="V473" s="69">
        <f t="shared" si="81"/>
        <v>0.26434992687923292</v>
      </c>
      <c r="W473" s="70">
        <f t="shared" si="72"/>
        <v>9.5559185321359106</v>
      </c>
      <c r="X473" s="71">
        <f t="shared" si="73"/>
        <v>-4.5256417322728133</v>
      </c>
      <c r="Y473" s="71">
        <f t="shared" si="74"/>
        <v>-2.2389334965270971</v>
      </c>
      <c r="Z473" s="72">
        <f t="shared" si="74"/>
        <v>3.5362585202214553E-2</v>
      </c>
      <c r="AA473" s="70">
        <f t="shared" si="75"/>
        <v>-4.4715444123976882</v>
      </c>
      <c r="AB473" s="70">
        <f t="shared" si="76"/>
        <v>-8.5464690772323415</v>
      </c>
      <c r="AC473" s="70">
        <f t="shared" si="77"/>
        <v>-7.1732658213350078</v>
      </c>
    </row>
    <row r="474" spans="1:29" ht="15.75" thickBot="1" x14ac:dyDescent="0.3">
      <c r="A474" s="61">
        <f>VLOOKUP(B474,cod_ibge!$C$2:$D$646,2,FALSE)</f>
        <v>3541505</v>
      </c>
      <c r="B474" s="62" t="s">
        <v>474</v>
      </c>
      <c r="C474" s="63">
        <f>VLOOKUP(A474,'[1]2019completo'!$C$3:$F$646,3,FALSE)</f>
        <v>39516</v>
      </c>
      <c r="D474" s="64" t="str">
        <f>VLOOKUP(A474,'[1]2019completo'!$C$3:$F$646,4,FALSE)</f>
        <v>Médio</v>
      </c>
      <c r="E474" s="65">
        <f>VLOOKUP(A474,'RCL 2019'!$A$1:$E$645,5,FALSE)</f>
        <v>98568592.959999993</v>
      </c>
      <c r="F474" s="65">
        <f>VLOOKUP(A474,'RCL 2020'!$A$1:$E$645,5,FALSE)</f>
        <v>113655346.98</v>
      </c>
      <c r="G474" s="66">
        <f>VLOOKUP(A474,'Saude-2.oQuadrimestre-2019-2020'!$A$1:$H$645,3,FALSE)</f>
        <v>44104177.100000001</v>
      </c>
      <c r="H474" s="66">
        <f>VLOOKUP(A474,'Saude-2.oQuadrimestre-2019-2020'!$A$1:$H$645,4,FALSE)</f>
        <v>11227799.300000001</v>
      </c>
      <c r="I474" s="66">
        <f>VLOOKUP(A474,'Saude-2.oQuadrimestre-2019-2020'!$A$1:$H$645,5,FALSE)</f>
        <v>10383045.779999999</v>
      </c>
      <c r="J474" s="67">
        <f t="shared" si="78"/>
        <v>0.23542091617440017</v>
      </c>
      <c r="K474" s="66">
        <f>VLOOKUP(A474,'Saude-2.oQuadrimestre-2019-2020'!$A$1:$H$645,6,FALSE)</f>
        <v>42905583.189999998</v>
      </c>
      <c r="L474" s="66">
        <f>VLOOKUP(A474,'Saude-2.oQuadrimestre-2019-2020'!$A$1:$H$645,7,FALSE)</f>
        <v>10174173.460000001</v>
      </c>
      <c r="M474" s="66">
        <f>VLOOKUP(A474,'Saude-2.oQuadrimestre-2019-2020'!$A$1:$H$645,8,FALSE)</f>
        <v>9759045.4399999995</v>
      </c>
      <c r="N474" s="67">
        <f t="shared" si="79"/>
        <v>0.22745397485412899</v>
      </c>
      <c r="O474" s="68">
        <f>VLOOKUP(A474,'Ensino-2.oQuadrimestre-2019-202'!$A$1:$H$645,3,FALSE)</f>
        <v>45167279.850000001</v>
      </c>
      <c r="P474" s="68">
        <f>VLOOKUP(A474,'Ensino-2.oQuadrimestre-2019-202'!$A$1:$H$645,4,FALSE)</f>
        <v>10277385.83</v>
      </c>
      <c r="Q474" s="68">
        <f>VLOOKUP(A474,'Ensino-2.oQuadrimestre-2019-202'!$A$1:$H$645,5,FALSE)</f>
        <v>9993881.1500000004</v>
      </c>
      <c r="R474" s="69">
        <f t="shared" si="80"/>
        <v>0.2212637374486478</v>
      </c>
      <c r="S474" s="68">
        <f>VLOOKUP(A474,'Ensino-2.oQuadrimestre-2019-202'!$A$1:$H$645,6,FALSE)</f>
        <v>43979456.289999999</v>
      </c>
      <c r="T474" s="68">
        <f>VLOOKUP(A474,'Ensino-2.oQuadrimestre-2019-202'!$A$1:$H$645,7,FALSE)</f>
        <v>10991634.359999999</v>
      </c>
      <c r="U474" s="68">
        <f>VLOOKUP(A474,'Ensino-2.oQuadrimestre-2019-202'!$A$1:$H$645,8,FALSE)</f>
        <v>10379429.869999999</v>
      </c>
      <c r="V474" s="69">
        <f t="shared" si="81"/>
        <v>0.23600632535241375</v>
      </c>
      <c r="W474" s="70">
        <f t="shared" si="72"/>
        <v>15.305842933278299</v>
      </c>
      <c r="X474" s="71">
        <f t="shared" si="73"/>
        <v>-2.7176426107721299</v>
      </c>
      <c r="Y474" s="71">
        <f t="shared" si="74"/>
        <v>-9.3840815270005749</v>
      </c>
      <c r="Z474" s="72">
        <f t="shared" si="74"/>
        <v>-6.0098005269509649</v>
      </c>
      <c r="AA474" s="70">
        <f t="shared" si="75"/>
        <v>-2.6298319578791336</v>
      </c>
      <c r="AB474" s="70">
        <f t="shared" si="76"/>
        <v>6.9497101871478479</v>
      </c>
      <c r="AC474" s="70">
        <f t="shared" si="77"/>
        <v>3.8578477591761113</v>
      </c>
    </row>
    <row r="475" spans="1:29" ht="15.75" thickBot="1" x14ac:dyDescent="0.3">
      <c r="A475" s="61">
        <f>VLOOKUP(B475,cod_ibge!$C$2:$D$646,2,FALSE)</f>
        <v>3541604</v>
      </c>
      <c r="B475" s="62" t="s">
        <v>475</v>
      </c>
      <c r="C475" s="63">
        <f>VLOOKUP(A475,'[1]2019completo'!$C$3:$F$646,3,FALSE)</f>
        <v>40432</v>
      </c>
      <c r="D475" s="64" t="str">
        <f>VLOOKUP(A475,'[1]2019completo'!$C$3:$F$646,4,FALSE)</f>
        <v>Médio</v>
      </c>
      <c r="E475" s="65">
        <f>VLOOKUP(A475,'RCL 2019'!$A$1:$E$645,5,FALSE)</f>
        <v>107085058.43000001</v>
      </c>
      <c r="F475" s="65">
        <f>VLOOKUP(A475,'RCL 2020'!$A$1:$E$645,5,FALSE)</f>
        <v>110517619.40000001</v>
      </c>
      <c r="G475" s="66">
        <f>VLOOKUP(A475,'Saude-2.oQuadrimestre-2019-2020'!$A$1:$H$645,3,FALSE)</f>
        <v>51081255.68</v>
      </c>
      <c r="H475" s="66">
        <f>VLOOKUP(A475,'Saude-2.oQuadrimestre-2019-2020'!$A$1:$H$645,4,FALSE)</f>
        <v>11174602.449999999</v>
      </c>
      <c r="I475" s="66">
        <f>VLOOKUP(A475,'Saude-2.oQuadrimestre-2019-2020'!$A$1:$H$645,5,FALSE)</f>
        <v>10404691.51</v>
      </c>
      <c r="J475" s="67">
        <f t="shared" si="78"/>
        <v>0.20368903174934638</v>
      </c>
      <c r="K475" s="66">
        <f>VLOOKUP(A475,'Saude-2.oQuadrimestre-2019-2020'!$A$1:$H$645,6,FALSE)</f>
        <v>46822398.75</v>
      </c>
      <c r="L475" s="66">
        <f>VLOOKUP(A475,'Saude-2.oQuadrimestre-2019-2020'!$A$1:$H$645,7,FALSE)</f>
        <v>12033541.609999999</v>
      </c>
      <c r="M475" s="66">
        <f>VLOOKUP(A475,'Saude-2.oQuadrimestre-2019-2020'!$A$1:$H$645,8,FALSE)</f>
        <v>11384997.18</v>
      </c>
      <c r="N475" s="67">
        <f t="shared" si="79"/>
        <v>0.24315279618176333</v>
      </c>
      <c r="O475" s="68">
        <f>VLOOKUP(A475,'Ensino-2.oQuadrimestre-2019-202'!$A$1:$H$645,3,FALSE)</f>
        <v>52144358.43</v>
      </c>
      <c r="P475" s="68">
        <f>VLOOKUP(A475,'Ensino-2.oQuadrimestre-2019-202'!$A$1:$H$645,4,FALSE)</f>
        <v>13787152.16</v>
      </c>
      <c r="Q475" s="68">
        <f>VLOOKUP(A475,'Ensino-2.oQuadrimestre-2019-202'!$A$1:$H$645,5,FALSE)</f>
        <v>13032402.92</v>
      </c>
      <c r="R475" s="69">
        <f t="shared" si="80"/>
        <v>0.24992929843973535</v>
      </c>
      <c r="S475" s="68">
        <f>VLOOKUP(A475,'Ensino-2.oQuadrimestre-2019-202'!$A$1:$H$645,6,FALSE)</f>
        <v>47896271.850000001</v>
      </c>
      <c r="T475" s="68">
        <f>VLOOKUP(A475,'Ensino-2.oQuadrimestre-2019-202'!$A$1:$H$645,7,FALSE)</f>
        <v>12850269.449999999</v>
      </c>
      <c r="U475" s="68">
        <f>VLOOKUP(A475,'Ensino-2.oQuadrimestre-2019-202'!$A$1:$H$645,8,FALSE)</f>
        <v>12395037.470000001</v>
      </c>
      <c r="V475" s="69">
        <f t="shared" si="81"/>
        <v>0.25878919154330798</v>
      </c>
      <c r="W475" s="70">
        <f t="shared" si="72"/>
        <v>3.2054527684119587</v>
      </c>
      <c r="X475" s="71">
        <f t="shared" si="73"/>
        <v>-8.3374162856914324</v>
      </c>
      <c r="Y475" s="71">
        <f t="shared" si="74"/>
        <v>7.6865299131961535</v>
      </c>
      <c r="Z475" s="72">
        <f t="shared" si="74"/>
        <v>9.4217658357080882</v>
      </c>
      <c r="AA475" s="70">
        <f t="shared" si="75"/>
        <v>-8.1467807983537561</v>
      </c>
      <c r="AB475" s="70">
        <f t="shared" si="76"/>
        <v>-6.7953316183608505</v>
      </c>
      <c r="AC475" s="70">
        <f t="shared" si="77"/>
        <v>-4.8906211226931529</v>
      </c>
    </row>
    <row r="476" spans="1:29" ht="15.75" thickBot="1" x14ac:dyDescent="0.3">
      <c r="A476" s="61">
        <f>VLOOKUP(B476,cod_ibge!$C$2:$D$646,2,FALSE)</f>
        <v>3541653</v>
      </c>
      <c r="B476" s="62" t="s">
        <v>476</v>
      </c>
      <c r="C476" s="63">
        <f>VLOOKUP(A476,'[1]2019completo'!$C$3:$F$646,3,FALSE)</f>
        <v>3804</v>
      </c>
      <c r="D476" s="64" t="str">
        <f>VLOOKUP(A476,'[1]2019completo'!$C$3:$F$646,4,FALSE)</f>
        <v>Muito Pequeno</v>
      </c>
      <c r="E476" s="65">
        <f>VLOOKUP(A476,'RCL 2019'!$A$1:$E$645,5,FALSE)</f>
        <v>19198594.140000001</v>
      </c>
      <c r="F476" s="65">
        <f>VLOOKUP(A476,'RCL 2020'!$A$1:$E$645,5,FALSE)</f>
        <v>20435226.039999999</v>
      </c>
      <c r="G476" s="66">
        <f>VLOOKUP(A476,'Saude-2.oQuadrimestre-2019-2020'!$A$1:$H$645,3,FALSE)</f>
        <v>10566956.439999999</v>
      </c>
      <c r="H476" s="66">
        <f>VLOOKUP(A476,'Saude-2.oQuadrimestre-2019-2020'!$A$1:$H$645,4,FALSE)</f>
        <v>2470504.5</v>
      </c>
      <c r="I476" s="66">
        <f>VLOOKUP(A476,'Saude-2.oQuadrimestre-2019-2020'!$A$1:$H$645,5,FALSE)</f>
        <v>2381158.62</v>
      </c>
      <c r="J476" s="67">
        <f t="shared" si="78"/>
        <v>0.22534006206237378</v>
      </c>
      <c r="K476" s="66">
        <f>VLOOKUP(A476,'Saude-2.oQuadrimestre-2019-2020'!$A$1:$H$645,6,FALSE)</f>
        <v>9956717.3499999996</v>
      </c>
      <c r="L476" s="66">
        <f>VLOOKUP(A476,'Saude-2.oQuadrimestre-2019-2020'!$A$1:$H$645,7,FALSE)</f>
        <v>2519911.88</v>
      </c>
      <c r="M476" s="66">
        <f>VLOOKUP(A476,'Saude-2.oQuadrimestre-2019-2020'!$A$1:$H$645,8,FALSE)</f>
        <v>2401675.17</v>
      </c>
      <c r="N476" s="67">
        <f t="shared" si="79"/>
        <v>0.24121154448559293</v>
      </c>
      <c r="O476" s="68">
        <f>VLOOKUP(A476,'Ensino-2.oQuadrimestre-2019-202'!$A$1:$H$645,3,FALSE)</f>
        <v>10566956.439999999</v>
      </c>
      <c r="P476" s="68">
        <f>VLOOKUP(A476,'Ensino-2.oQuadrimestre-2019-202'!$A$1:$H$645,4,FALSE)</f>
        <v>2801197.35</v>
      </c>
      <c r="Q476" s="68">
        <f>VLOOKUP(A476,'Ensino-2.oQuadrimestre-2019-202'!$A$1:$H$645,5,FALSE)</f>
        <v>2720606.49</v>
      </c>
      <c r="R476" s="69">
        <f t="shared" si="80"/>
        <v>0.25746358522889873</v>
      </c>
      <c r="S476" s="68">
        <f>VLOOKUP(A476,'Ensino-2.oQuadrimestre-2019-202'!$A$1:$H$645,6,FALSE)</f>
        <v>9956717.3499999996</v>
      </c>
      <c r="T476" s="68">
        <f>VLOOKUP(A476,'Ensino-2.oQuadrimestre-2019-202'!$A$1:$H$645,7,FALSE)</f>
        <v>2828753.37</v>
      </c>
      <c r="U476" s="68">
        <f>VLOOKUP(A476,'Ensino-2.oQuadrimestre-2019-202'!$A$1:$H$645,8,FALSE)</f>
        <v>2655561.21</v>
      </c>
      <c r="V476" s="69">
        <f t="shared" si="81"/>
        <v>0.26671051478628144</v>
      </c>
      <c r="W476" s="70">
        <f t="shared" si="72"/>
        <v>6.4412627871719694</v>
      </c>
      <c r="X476" s="71">
        <f t="shared" si="73"/>
        <v>-5.774974974724131</v>
      </c>
      <c r="Y476" s="71">
        <f t="shared" si="74"/>
        <v>1.9998903058059552</v>
      </c>
      <c r="Z476" s="72">
        <f t="shared" si="74"/>
        <v>0.8616204660905713</v>
      </c>
      <c r="AA476" s="70">
        <f t="shared" si="75"/>
        <v>-5.774974974724131</v>
      </c>
      <c r="AB476" s="70">
        <f t="shared" si="76"/>
        <v>0.98372290692050024</v>
      </c>
      <c r="AC476" s="70">
        <f t="shared" si="77"/>
        <v>-2.3908374930032701</v>
      </c>
    </row>
    <row r="477" spans="1:29" ht="15.75" thickBot="1" x14ac:dyDescent="0.3">
      <c r="A477" s="61">
        <f>VLOOKUP(B477,cod_ibge!$C$2:$D$646,2,FALSE)</f>
        <v>3541703</v>
      </c>
      <c r="B477" s="62" t="s">
        <v>477</v>
      </c>
      <c r="C477" s="63">
        <f>VLOOKUP(A477,'[1]2019completo'!$C$3:$F$646,3,FALSE)</f>
        <v>14109</v>
      </c>
      <c r="D477" s="64" t="str">
        <f>VLOOKUP(A477,'[1]2019completo'!$C$3:$F$646,4,FALSE)</f>
        <v>Pequeno</v>
      </c>
      <c r="E477" s="65">
        <f>VLOOKUP(A477,'RCL 2019'!$A$1:$E$645,5,FALSE)</f>
        <v>44623526.549999997</v>
      </c>
      <c r="F477" s="65">
        <f>VLOOKUP(A477,'RCL 2020'!$A$1:$E$645,5,FALSE)</f>
        <v>51253254.490000002</v>
      </c>
      <c r="G477" s="66">
        <f>VLOOKUP(A477,'Saude-2.oQuadrimestre-2019-2020'!$A$1:$H$645,3,FALSE)</f>
        <v>24812950.43</v>
      </c>
      <c r="H477" s="66">
        <f>VLOOKUP(A477,'Saude-2.oQuadrimestre-2019-2020'!$A$1:$H$645,4,FALSE)</f>
        <v>7568998.9000000004</v>
      </c>
      <c r="I477" s="66">
        <f>VLOOKUP(A477,'Saude-2.oQuadrimestre-2019-2020'!$A$1:$H$645,5,FALSE)</f>
        <v>7113421.29</v>
      </c>
      <c r="J477" s="67">
        <f t="shared" si="78"/>
        <v>0.28668179989589415</v>
      </c>
      <c r="K477" s="66">
        <f>VLOOKUP(A477,'Saude-2.oQuadrimestre-2019-2020'!$A$1:$H$645,6,FALSE)</f>
        <v>23770402.789999999</v>
      </c>
      <c r="L477" s="66">
        <f>VLOOKUP(A477,'Saude-2.oQuadrimestre-2019-2020'!$A$1:$H$645,7,FALSE)</f>
        <v>7759284.9400000004</v>
      </c>
      <c r="M477" s="66">
        <f>VLOOKUP(A477,'Saude-2.oQuadrimestre-2019-2020'!$A$1:$H$645,8,FALSE)</f>
        <v>7492865.6799999997</v>
      </c>
      <c r="N477" s="67">
        <f t="shared" si="79"/>
        <v>0.31521828831407867</v>
      </c>
      <c r="O477" s="68">
        <f>VLOOKUP(A477,'Ensino-2.oQuadrimestre-2019-202'!$A$1:$H$645,3,FALSE)</f>
        <v>25403563.079999998</v>
      </c>
      <c r="P477" s="68">
        <f>VLOOKUP(A477,'Ensino-2.oQuadrimestre-2019-202'!$A$1:$H$645,4,FALSE)</f>
        <v>7508550</v>
      </c>
      <c r="Q477" s="68">
        <f>VLOOKUP(A477,'Ensino-2.oQuadrimestre-2019-202'!$A$1:$H$645,5,FALSE)</f>
        <v>7150329.3899999997</v>
      </c>
      <c r="R477" s="69">
        <f t="shared" si="80"/>
        <v>0.28146954690892911</v>
      </c>
      <c r="S477" s="68">
        <f>VLOOKUP(A477,'Ensino-2.oQuadrimestre-2019-202'!$A$1:$H$645,6,FALSE)</f>
        <v>24366998.960000001</v>
      </c>
      <c r="T477" s="68">
        <f>VLOOKUP(A477,'Ensino-2.oQuadrimestre-2019-202'!$A$1:$H$645,7,FALSE)</f>
        <v>7665108.6699999999</v>
      </c>
      <c r="U477" s="68">
        <f>VLOOKUP(A477,'Ensino-2.oQuadrimestre-2019-202'!$A$1:$H$645,8,FALSE)</f>
        <v>7423814.5099999998</v>
      </c>
      <c r="V477" s="69">
        <f t="shared" si="81"/>
        <v>0.30466675531880927</v>
      </c>
      <c r="W477" s="70">
        <f t="shared" si="72"/>
        <v>14.857023755331156</v>
      </c>
      <c r="X477" s="71">
        <f t="shared" si="73"/>
        <v>-4.2016270614054525</v>
      </c>
      <c r="Y477" s="71">
        <f t="shared" si="74"/>
        <v>2.5140185976245819</v>
      </c>
      <c r="Z477" s="72">
        <f t="shared" si="74"/>
        <v>5.3342038174151165</v>
      </c>
      <c r="AA477" s="70">
        <f t="shared" si="75"/>
        <v>-4.080388710574522</v>
      </c>
      <c r="AB477" s="70">
        <f t="shared" si="76"/>
        <v>2.0850719513088403</v>
      </c>
      <c r="AC477" s="70">
        <f t="shared" si="77"/>
        <v>3.8247905108047076</v>
      </c>
    </row>
    <row r="478" spans="1:29" ht="15.75" thickBot="1" x14ac:dyDescent="0.3">
      <c r="A478" s="61">
        <f>VLOOKUP(B478,cod_ibge!$C$2:$D$646,2,FALSE)</f>
        <v>3541802</v>
      </c>
      <c r="B478" s="62" t="s">
        <v>478</v>
      </c>
      <c r="C478" s="63">
        <f>VLOOKUP(A478,'[1]2019completo'!$C$3:$F$646,3,FALSE)</f>
        <v>3406</v>
      </c>
      <c r="D478" s="64" t="str">
        <f>VLOOKUP(A478,'[1]2019completo'!$C$3:$F$646,4,FALSE)</f>
        <v>Muito Pequeno</v>
      </c>
      <c r="E478" s="65">
        <f>VLOOKUP(A478,'RCL 2019'!$A$1:$E$645,5,FALSE)</f>
        <v>21938916.030000001</v>
      </c>
      <c r="F478" s="65">
        <f>VLOOKUP(A478,'RCL 2020'!$A$1:$E$645,5,FALSE)</f>
        <v>25123970.440000001</v>
      </c>
      <c r="G478" s="66">
        <f>VLOOKUP(A478,'Saude-2.oQuadrimestre-2019-2020'!$A$1:$H$645,3,FALSE)</f>
        <v>15205280.890000001</v>
      </c>
      <c r="H478" s="66">
        <f>VLOOKUP(A478,'Saude-2.oQuadrimestre-2019-2020'!$A$1:$H$645,4,FALSE)</f>
        <v>3186684.89</v>
      </c>
      <c r="I478" s="66">
        <f>VLOOKUP(A478,'Saude-2.oQuadrimestre-2019-2020'!$A$1:$H$645,5,FALSE)</f>
        <v>3161189.89</v>
      </c>
      <c r="J478" s="67">
        <f t="shared" si="78"/>
        <v>0.20790078873708989</v>
      </c>
      <c r="K478" s="66">
        <f>VLOOKUP(A478,'Saude-2.oQuadrimestre-2019-2020'!$A$1:$H$645,6,FALSE)</f>
        <v>14609914.34</v>
      </c>
      <c r="L478" s="66">
        <f>VLOOKUP(A478,'Saude-2.oQuadrimestre-2019-2020'!$A$1:$H$645,7,FALSE)</f>
        <v>3631593.42</v>
      </c>
      <c r="M478" s="66">
        <f>VLOOKUP(A478,'Saude-2.oQuadrimestre-2019-2020'!$A$1:$H$645,8,FALSE)</f>
        <v>3536163.95</v>
      </c>
      <c r="N478" s="67">
        <f t="shared" si="79"/>
        <v>0.24203865044700873</v>
      </c>
      <c r="O478" s="68">
        <f>VLOOKUP(A478,'Ensino-2.oQuadrimestre-2019-202'!$A$1:$H$645,3,FALSE)</f>
        <v>15559648.470000001</v>
      </c>
      <c r="P478" s="68">
        <f>VLOOKUP(A478,'Ensino-2.oQuadrimestre-2019-202'!$A$1:$H$645,4,FALSE)</f>
        <v>4469021.62</v>
      </c>
      <c r="Q478" s="68">
        <f>VLOOKUP(A478,'Ensino-2.oQuadrimestre-2019-202'!$A$1:$H$645,5,FALSE)</f>
        <v>4465604.25</v>
      </c>
      <c r="R478" s="69">
        <f t="shared" si="80"/>
        <v>0.28699904490837125</v>
      </c>
      <c r="S478" s="68">
        <f>VLOOKUP(A478,'Ensino-2.oQuadrimestre-2019-202'!$A$1:$H$645,6,FALSE)</f>
        <v>14967872.039999999</v>
      </c>
      <c r="T478" s="68">
        <f>VLOOKUP(A478,'Ensino-2.oQuadrimestre-2019-202'!$A$1:$H$645,7,FALSE)</f>
        <v>4540083.8</v>
      </c>
      <c r="U478" s="68">
        <f>VLOOKUP(A478,'Ensino-2.oQuadrimestre-2019-202'!$A$1:$H$645,8,FALSE)</f>
        <v>4461259.45</v>
      </c>
      <c r="V478" s="69">
        <f t="shared" si="81"/>
        <v>0.29805569142211885</v>
      </c>
      <c r="W478" s="70">
        <f t="shared" si="72"/>
        <v>14.517829438996216</v>
      </c>
      <c r="X478" s="71">
        <f t="shared" si="73"/>
        <v>-3.9155248384234271</v>
      </c>
      <c r="Y478" s="71">
        <f t="shared" si="74"/>
        <v>13.961484908537654</v>
      </c>
      <c r="Z478" s="72">
        <f t="shared" si="74"/>
        <v>11.861801190310652</v>
      </c>
      <c r="AA478" s="70">
        <f t="shared" si="75"/>
        <v>-3.8032763474122468</v>
      </c>
      <c r="AB478" s="70">
        <f t="shared" si="76"/>
        <v>1.5901059793933086</v>
      </c>
      <c r="AC478" s="70">
        <f t="shared" si="77"/>
        <v>-9.7294783791013584E-2</v>
      </c>
    </row>
    <row r="479" spans="1:29" ht="15.75" thickBot="1" x14ac:dyDescent="0.3">
      <c r="A479" s="61">
        <f>VLOOKUP(B479,cod_ibge!$C$2:$D$646,2,FALSE)</f>
        <v>3541901</v>
      </c>
      <c r="B479" s="62" t="s">
        <v>479</v>
      </c>
      <c r="C479" s="63">
        <f>VLOOKUP(A479,'[1]2019completo'!$C$3:$F$646,3,FALSE)</f>
        <v>13420</v>
      </c>
      <c r="D479" s="64" t="str">
        <f>VLOOKUP(A479,'[1]2019completo'!$C$3:$F$646,4,FALSE)</f>
        <v>Pequeno</v>
      </c>
      <c r="E479" s="65">
        <f>VLOOKUP(A479,'RCL 2019'!$A$1:$E$645,5,FALSE)</f>
        <v>35480841.299999997</v>
      </c>
      <c r="F479" s="65">
        <f>VLOOKUP(A479,'RCL 2020'!$A$1:$E$645,5,FALSE)</f>
        <v>55371164</v>
      </c>
      <c r="G479" s="66">
        <f>VLOOKUP(A479,'Saude-2.oQuadrimestre-2019-2020'!$A$1:$H$645,3,FALSE)</f>
        <v>16397996.279999999</v>
      </c>
      <c r="H479" s="66">
        <f>VLOOKUP(A479,'Saude-2.oQuadrimestre-2019-2020'!$A$1:$H$645,4,FALSE)</f>
        <v>4479775.8</v>
      </c>
      <c r="I479" s="66">
        <f>VLOOKUP(A479,'Saude-2.oQuadrimestre-2019-2020'!$A$1:$H$645,5,FALSE)</f>
        <v>2634203.04</v>
      </c>
      <c r="J479" s="67">
        <f t="shared" si="78"/>
        <v>0.16064176348258083</v>
      </c>
      <c r="K479" s="66">
        <f>VLOOKUP(A479,'Saude-2.oQuadrimestre-2019-2020'!$A$1:$H$645,6,FALSE)</f>
        <v>25933100.550000001</v>
      </c>
      <c r="L479" s="66">
        <f>VLOOKUP(A479,'Saude-2.oQuadrimestre-2019-2020'!$A$1:$H$645,7,FALSE)</f>
        <v>5170158.41</v>
      </c>
      <c r="M479" s="66">
        <f>VLOOKUP(A479,'Saude-2.oQuadrimestre-2019-2020'!$A$1:$H$645,8,FALSE)</f>
        <v>3679849.07</v>
      </c>
      <c r="N479" s="67">
        <f t="shared" si="79"/>
        <v>0.14189776740753043</v>
      </c>
      <c r="O479" s="68">
        <f>VLOOKUP(A479,'Ensino-2.oQuadrimestre-2019-202'!$A$1:$H$645,3,FALSE)</f>
        <v>16870486.390000001</v>
      </c>
      <c r="P479" s="68">
        <f>VLOOKUP(A479,'Ensino-2.oQuadrimestre-2019-202'!$A$1:$H$645,4,FALSE)</f>
        <v>5665318.9400000004</v>
      </c>
      <c r="Q479" s="68">
        <f>VLOOKUP(A479,'Ensino-2.oQuadrimestre-2019-202'!$A$1:$H$645,5,FALSE)</f>
        <v>5467500.75</v>
      </c>
      <c r="R479" s="69">
        <f t="shared" si="80"/>
        <v>0.32408672895411406</v>
      </c>
      <c r="S479" s="68">
        <f>VLOOKUP(A479,'Ensino-2.oQuadrimestre-2019-202'!$A$1:$H$645,6,FALSE)</f>
        <v>26410377.489999998</v>
      </c>
      <c r="T479" s="68">
        <f>VLOOKUP(A479,'Ensino-2.oQuadrimestre-2019-202'!$A$1:$H$645,7,FALSE)</f>
        <v>6093996.3600000003</v>
      </c>
      <c r="U479" s="68">
        <f>VLOOKUP(A479,'Ensino-2.oQuadrimestre-2019-202'!$A$1:$H$645,8,FALSE)</f>
        <v>5312470.03</v>
      </c>
      <c r="V479" s="69">
        <f t="shared" si="81"/>
        <v>0.20115085564420687</v>
      </c>
      <c r="W479" s="70">
        <f t="shared" si="72"/>
        <v>56.059332223331481</v>
      </c>
      <c r="X479" s="71">
        <f t="shared" si="73"/>
        <v>58.147984102360105</v>
      </c>
      <c r="Y479" s="71">
        <f t="shared" si="74"/>
        <v>15.4110973589348</v>
      </c>
      <c r="Z479" s="72">
        <f t="shared" si="74"/>
        <v>39.694967097145245</v>
      </c>
      <c r="AA479" s="70">
        <f t="shared" si="75"/>
        <v>56.547813023664681</v>
      </c>
      <c r="AB479" s="70">
        <f t="shared" si="76"/>
        <v>7.5666952653507602</v>
      </c>
      <c r="AC479" s="70">
        <f t="shared" si="77"/>
        <v>-2.8354951757436839</v>
      </c>
    </row>
    <row r="480" spans="1:29" ht="15.75" thickBot="1" x14ac:dyDescent="0.3">
      <c r="A480" s="61">
        <f>VLOOKUP(B480,cod_ibge!$C$2:$D$646,2,FALSE)</f>
        <v>3542008</v>
      </c>
      <c r="B480" s="62" t="s">
        <v>480</v>
      </c>
      <c r="C480" s="63">
        <f>VLOOKUP(A480,'[1]2019completo'!$C$3:$F$646,3,FALSE)</f>
        <v>6638</v>
      </c>
      <c r="D480" s="64" t="str">
        <f>VLOOKUP(A480,'[1]2019completo'!$C$3:$F$646,4,FALSE)</f>
        <v>Pequeno</v>
      </c>
      <c r="E480" s="65">
        <f>VLOOKUP(A480,'RCL 2019'!$A$1:$E$645,5,FALSE)</f>
        <v>23333272.25</v>
      </c>
      <c r="F480" s="65">
        <f>VLOOKUP(A480,'RCL 2020'!$A$1:$E$645,5,FALSE)</f>
        <v>26149722.129999999</v>
      </c>
      <c r="G480" s="66">
        <f>VLOOKUP(A480,'Saude-2.oQuadrimestre-2019-2020'!$A$1:$H$645,3,FALSE)</f>
        <v>12740546.060000001</v>
      </c>
      <c r="H480" s="66">
        <f>VLOOKUP(A480,'Saude-2.oQuadrimestre-2019-2020'!$A$1:$H$645,4,FALSE)</f>
        <v>3232070.59</v>
      </c>
      <c r="I480" s="66">
        <f>VLOOKUP(A480,'Saude-2.oQuadrimestre-2019-2020'!$A$1:$H$645,5,FALSE)</f>
        <v>3222310.59</v>
      </c>
      <c r="J480" s="67">
        <f t="shared" si="78"/>
        <v>0.25291777721495867</v>
      </c>
      <c r="K480" s="66">
        <f>VLOOKUP(A480,'Saude-2.oQuadrimestre-2019-2020'!$A$1:$H$645,6,FALSE)</f>
        <v>12414820.16</v>
      </c>
      <c r="L480" s="66">
        <f>VLOOKUP(A480,'Saude-2.oQuadrimestre-2019-2020'!$A$1:$H$645,7,FALSE)</f>
        <v>4044189.98</v>
      </c>
      <c r="M480" s="66">
        <f>VLOOKUP(A480,'Saude-2.oQuadrimestre-2019-2020'!$A$1:$H$645,8,FALSE)</f>
        <v>3349285.82</v>
      </c>
      <c r="N480" s="67">
        <f t="shared" si="79"/>
        <v>0.26978125956195886</v>
      </c>
      <c r="O480" s="68">
        <f>VLOOKUP(A480,'Ensino-2.oQuadrimestre-2019-202'!$A$1:$H$645,3,FALSE)</f>
        <v>13094913.640000001</v>
      </c>
      <c r="P480" s="68">
        <f>VLOOKUP(A480,'Ensino-2.oQuadrimestre-2019-202'!$A$1:$H$645,4,FALSE)</f>
        <v>4157924.44</v>
      </c>
      <c r="Q480" s="68">
        <f>VLOOKUP(A480,'Ensino-2.oQuadrimestre-2019-202'!$A$1:$H$645,5,FALSE)</f>
        <v>4157924.44</v>
      </c>
      <c r="R480" s="69">
        <f t="shared" si="80"/>
        <v>0.3175220970758536</v>
      </c>
      <c r="S480" s="68">
        <f>VLOOKUP(A480,'Ensino-2.oQuadrimestre-2019-202'!$A$1:$H$645,6,FALSE)</f>
        <v>12772777.859999999</v>
      </c>
      <c r="T480" s="68">
        <f>VLOOKUP(A480,'Ensino-2.oQuadrimestre-2019-202'!$A$1:$H$645,7,FALSE)</f>
        <v>4772406.51</v>
      </c>
      <c r="U480" s="68">
        <f>VLOOKUP(A480,'Ensino-2.oQuadrimestre-2019-202'!$A$1:$H$645,8,FALSE)</f>
        <v>4239854.1100000003</v>
      </c>
      <c r="V480" s="69">
        <f t="shared" si="81"/>
        <v>0.33194455869132294</v>
      </c>
      <c r="W480" s="70">
        <f t="shared" si="72"/>
        <v>12.070531084640299</v>
      </c>
      <c r="X480" s="71">
        <f t="shared" si="73"/>
        <v>-2.5566086293792685</v>
      </c>
      <c r="Y480" s="71">
        <f t="shared" si="74"/>
        <v>25.126907577844708</v>
      </c>
      <c r="Z480" s="72">
        <f t="shared" si="74"/>
        <v>3.9405025199634771</v>
      </c>
      <c r="AA480" s="70">
        <f t="shared" si="75"/>
        <v>-2.460006906926048</v>
      </c>
      <c r="AB480" s="70">
        <f t="shared" si="76"/>
        <v>14.778577121040703</v>
      </c>
      <c r="AC480" s="70">
        <f t="shared" si="77"/>
        <v>1.9704463412519444</v>
      </c>
    </row>
    <row r="481" spans="1:29" ht="15.75" thickBot="1" x14ac:dyDescent="0.3">
      <c r="A481" s="61">
        <f>VLOOKUP(B481,cod_ibge!$C$2:$D$646,2,FALSE)</f>
        <v>3542107</v>
      </c>
      <c r="B481" s="62" t="s">
        <v>481</v>
      </c>
      <c r="C481" s="63">
        <f>VLOOKUP(A481,'[1]2019completo'!$C$3:$F$646,3,FALSE)</f>
        <v>9076</v>
      </c>
      <c r="D481" s="64" t="str">
        <f>VLOOKUP(A481,'[1]2019completo'!$C$3:$F$646,4,FALSE)</f>
        <v>Pequeno</v>
      </c>
      <c r="E481" s="65">
        <f>VLOOKUP(A481,'RCL 2019'!$A$1:$E$645,5,FALSE)</f>
        <v>31193462.109999999</v>
      </c>
      <c r="F481" s="65">
        <f>VLOOKUP(A481,'RCL 2020'!$A$1:$E$645,5,FALSE)</f>
        <v>34357091.020000003</v>
      </c>
      <c r="G481" s="66">
        <f>VLOOKUP(A481,'Saude-2.oQuadrimestre-2019-2020'!$A$1:$H$645,3,FALSE)</f>
        <v>17060423.640000001</v>
      </c>
      <c r="H481" s="66">
        <f>VLOOKUP(A481,'Saude-2.oQuadrimestre-2019-2020'!$A$1:$H$645,4,FALSE)</f>
        <v>4765537.8099999996</v>
      </c>
      <c r="I481" s="66">
        <f>VLOOKUP(A481,'Saude-2.oQuadrimestre-2019-2020'!$A$1:$H$645,5,FALSE)</f>
        <v>3808255.16</v>
      </c>
      <c r="J481" s="67">
        <f t="shared" si="78"/>
        <v>0.2232216057678155</v>
      </c>
      <c r="K481" s="66">
        <f>VLOOKUP(A481,'Saude-2.oQuadrimestre-2019-2020'!$A$1:$H$645,6,FALSE)</f>
        <v>15600749.35</v>
      </c>
      <c r="L481" s="66">
        <f>VLOOKUP(A481,'Saude-2.oQuadrimestre-2019-2020'!$A$1:$H$645,7,FALSE)</f>
        <v>4847853.26</v>
      </c>
      <c r="M481" s="66">
        <f>VLOOKUP(A481,'Saude-2.oQuadrimestre-2019-2020'!$A$1:$H$645,8,FALSE)</f>
        <v>3956190.29</v>
      </c>
      <c r="N481" s="67">
        <f t="shared" si="79"/>
        <v>0.25358976041750203</v>
      </c>
      <c r="O481" s="68">
        <f>VLOOKUP(A481,'Ensino-2.oQuadrimestre-2019-202'!$A$1:$H$645,3,FALSE)</f>
        <v>17414791.219999999</v>
      </c>
      <c r="P481" s="68">
        <f>VLOOKUP(A481,'Ensino-2.oQuadrimestre-2019-202'!$A$1:$H$645,4,FALSE)</f>
        <v>5126487.6100000003</v>
      </c>
      <c r="Q481" s="68">
        <f>VLOOKUP(A481,'Ensino-2.oQuadrimestre-2019-202'!$A$1:$H$645,5,FALSE)</f>
        <v>4640669.5</v>
      </c>
      <c r="R481" s="69">
        <f t="shared" si="80"/>
        <v>0.26647861816858465</v>
      </c>
      <c r="S481" s="68">
        <f>VLOOKUP(A481,'Ensino-2.oQuadrimestre-2019-202'!$A$1:$H$645,6,FALSE)</f>
        <v>15958707.050000001</v>
      </c>
      <c r="T481" s="68">
        <f>VLOOKUP(A481,'Ensino-2.oQuadrimestre-2019-202'!$A$1:$H$645,7,FALSE)</f>
        <v>4988021.8099999996</v>
      </c>
      <c r="U481" s="68">
        <f>VLOOKUP(A481,'Ensino-2.oQuadrimestre-2019-202'!$A$1:$H$645,8,FALSE)</f>
        <v>4657160.1500000004</v>
      </c>
      <c r="V481" s="69">
        <f t="shared" si="81"/>
        <v>0.29182565576325936</v>
      </c>
      <c r="W481" s="70">
        <f t="shared" si="72"/>
        <v>10.141961475272755</v>
      </c>
      <c r="X481" s="71">
        <f t="shared" si="73"/>
        <v>-8.5559088144659992</v>
      </c>
      <c r="Y481" s="71">
        <f t="shared" si="74"/>
        <v>1.7273066185157431</v>
      </c>
      <c r="Z481" s="72">
        <f t="shared" si="74"/>
        <v>3.8845908108741298</v>
      </c>
      <c r="AA481" s="70">
        <f t="shared" si="75"/>
        <v>-8.361192227947928</v>
      </c>
      <c r="AB481" s="70">
        <f t="shared" si="76"/>
        <v>-2.7009877041329813</v>
      </c>
      <c r="AC481" s="70">
        <f t="shared" si="77"/>
        <v>0.35535066653637742</v>
      </c>
    </row>
    <row r="482" spans="1:29" ht="15.75" thickBot="1" x14ac:dyDescent="0.3">
      <c r="A482" s="61">
        <f>VLOOKUP(B482,cod_ibge!$C$2:$D$646,2,FALSE)</f>
        <v>3542206</v>
      </c>
      <c r="B482" s="62" t="s">
        <v>482</v>
      </c>
      <c r="C482" s="63">
        <f>VLOOKUP(A482,'[1]2019completo'!$C$3:$F$646,3,FALSE)</f>
        <v>29707</v>
      </c>
      <c r="D482" s="64" t="str">
        <f>VLOOKUP(A482,'[1]2019completo'!$C$3:$F$646,4,FALSE)</f>
        <v>Médio</v>
      </c>
      <c r="E482" s="65">
        <f>VLOOKUP(A482,'RCL 2019'!$A$1:$E$645,5,FALSE)</f>
        <v>95987689.890000001</v>
      </c>
      <c r="F482" s="65">
        <f>VLOOKUP(A482,'RCL 2020'!$A$1:$E$645,5,FALSE)</f>
        <v>104517274.16</v>
      </c>
      <c r="G482" s="66">
        <f>VLOOKUP(A482,'Saude-2.oQuadrimestre-2019-2020'!$A$1:$H$645,3,FALSE)</f>
        <v>48980196.789999999</v>
      </c>
      <c r="H482" s="66">
        <f>VLOOKUP(A482,'Saude-2.oQuadrimestre-2019-2020'!$A$1:$H$645,4,FALSE)</f>
        <v>13807886.949999999</v>
      </c>
      <c r="I482" s="66">
        <f>VLOOKUP(A482,'Saude-2.oQuadrimestre-2019-2020'!$A$1:$H$645,5,FALSE)</f>
        <v>11649990.74</v>
      </c>
      <c r="J482" s="67">
        <f t="shared" si="78"/>
        <v>0.23785103987941736</v>
      </c>
      <c r="K482" s="66">
        <f>VLOOKUP(A482,'Saude-2.oQuadrimestre-2019-2020'!$A$1:$H$645,6,FALSE)</f>
        <v>46146096.68</v>
      </c>
      <c r="L482" s="66">
        <f>VLOOKUP(A482,'Saude-2.oQuadrimestre-2019-2020'!$A$1:$H$645,7,FALSE)</f>
        <v>13698826.59</v>
      </c>
      <c r="M482" s="66">
        <f>VLOOKUP(A482,'Saude-2.oQuadrimestre-2019-2020'!$A$1:$H$645,8,FALSE)</f>
        <v>11445535.699999999</v>
      </c>
      <c r="N482" s="67">
        <f t="shared" si="79"/>
        <v>0.24802825208314019</v>
      </c>
      <c r="O482" s="68">
        <f>VLOOKUP(A482,'Ensino-2.oQuadrimestre-2019-202'!$A$1:$H$645,3,FALSE)</f>
        <v>49807054.490000002</v>
      </c>
      <c r="P482" s="68">
        <f>VLOOKUP(A482,'Ensino-2.oQuadrimestre-2019-202'!$A$1:$H$645,4,FALSE)</f>
        <v>16058898.050000001</v>
      </c>
      <c r="Q482" s="68">
        <f>VLOOKUP(A482,'Ensino-2.oQuadrimestre-2019-202'!$A$1:$H$645,5,FALSE)</f>
        <v>14075223.32</v>
      </c>
      <c r="R482" s="69">
        <f t="shared" si="80"/>
        <v>0.28259497503161823</v>
      </c>
      <c r="S482" s="68">
        <f>VLOOKUP(A482,'Ensino-2.oQuadrimestre-2019-202'!$A$1:$H$645,6,FALSE)</f>
        <v>46981331.310000002</v>
      </c>
      <c r="T482" s="68">
        <f>VLOOKUP(A482,'Ensino-2.oQuadrimestre-2019-202'!$A$1:$H$645,7,FALSE)</f>
        <v>15453853.67</v>
      </c>
      <c r="U482" s="68">
        <f>VLOOKUP(A482,'Ensino-2.oQuadrimestre-2019-202'!$A$1:$H$645,8,FALSE)</f>
        <v>13705875.25</v>
      </c>
      <c r="V482" s="69">
        <f t="shared" si="81"/>
        <v>0.29173024407426057</v>
      </c>
      <c r="W482" s="70">
        <f t="shared" si="72"/>
        <v>8.8861230849234225</v>
      </c>
      <c r="X482" s="71">
        <f t="shared" si="73"/>
        <v>-5.78621625827894</v>
      </c>
      <c r="Y482" s="71">
        <f t="shared" si="74"/>
        <v>-0.78984105529629511</v>
      </c>
      <c r="Z482" s="72">
        <f t="shared" si="74"/>
        <v>-1.7549802790658782</v>
      </c>
      <c r="AA482" s="70">
        <f t="shared" si="75"/>
        <v>-5.673339266764577</v>
      </c>
      <c r="AB482" s="70">
        <f t="shared" si="76"/>
        <v>-3.7676581426457267</v>
      </c>
      <c r="AC482" s="70">
        <f t="shared" si="77"/>
        <v>-2.6241009581367001</v>
      </c>
    </row>
    <row r="483" spans="1:29" ht="15.75" thickBot="1" x14ac:dyDescent="0.3">
      <c r="A483" s="61">
        <f>VLOOKUP(B483,cod_ibge!$C$2:$D$646,2,FALSE)</f>
        <v>3542305</v>
      </c>
      <c r="B483" s="62" t="s">
        <v>483</v>
      </c>
      <c r="C483" s="63">
        <f>VLOOKUP(A483,'[1]2019completo'!$C$3:$F$646,3,FALSE)</f>
        <v>3851</v>
      </c>
      <c r="D483" s="64" t="str">
        <f>VLOOKUP(A483,'[1]2019completo'!$C$3:$F$646,4,FALSE)</f>
        <v>Muito Pequeno</v>
      </c>
      <c r="E483" s="65">
        <f>VLOOKUP(A483,'RCL 2019'!$A$1:$E$645,5,FALSE)</f>
        <v>17299386.870000001</v>
      </c>
      <c r="F483" s="65">
        <f>VLOOKUP(A483,'RCL 2020'!$A$1:$E$645,5,FALSE)</f>
        <v>18255064.449999999</v>
      </c>
      <c r="G483" s="66">
        <f>VLOOKUP(A483,'Saude-2.oQuadrimestre-2019-2020'!$A$1:$H$645,3,FALSE)</f>
        <v>8966771.3300000001</v>
      </c>
      <c r="H483" s="66">
        <f>VLOOKUP(A483,'Saude-2.oQuadrimestre-2019-2020'!$A$1:$H$645,4,FALSE)</f>
        <v>2335231.3199999998</v>
      </c>
      <c r="I483" s="66">
        <f>VLOOKUP(A483,'Saude-2.oQuadrimestre-2019-2020'!$A$1:$H$645,5,FALSE)</f>
        <v>2160365.66</v>
      </c>
      <c r="J483" s="67">
        <f t="shared" si="78"/>
        <v>0.24093016097913586</v>
      </c>
      <c r="K483" s="66">
        <f>VLOOKUP(A483,'Saude-2.oQuadrimestre-2019-2020'!$A$1:$H$645,6,FALSE)</f>
        <v>8380205.2000000002</v>
      </c>
      <c r="L483" s="66">
        <f>VLOOKUP(A483,'Saude-2.oQuadrimestre-2019-2020'!$A$1:$H$645,7,FALSE)</f>
        <v>2277422.86</v>
      </c>
      <c r="M483" s="66">
        <f>VLOOKUP(A483,'Saude-2.oQuadrimestre-2019-2020'!$A$1:$H$645,8,FALSE)</f>
        <v>2184080.2000000002</v>
      </c>
      <c r="N483" s="67">
        <f t="shared" si="79"/>
        <v>0.26062371360548547</v>
      </c>
      <c r="O483" s="68">
        <f>VLOOKUP(A483,'Ensino-2.oQuadrimestre-2019-202'!$A$1:$H$645,3,FALSE)</f>
        <v>9321138.9100000001</v>
      </c>
      <c r="P483" s="68">
        <f>VLOOKUP(A483,'Ensino-2.oQuadrimestre-2019-202'!$A$1:$H$645,4,FALSE)</f>
        <v>2918267.49</v>
      </c>
      <c r="Q483" s="68">
        <f>VLOOKUP(A483,'Ensino-2.oQuadrimestre-2019-202'!$A$1:$H$645,5,FALSE)</f>
        <v>2227026.7599999998</v>
      </c>
      <c r="R483" s="69">
        <f t="shared" si="80"/>
        <v>0.23892217265540136</v>
      </c>
      <c r="S483" s="68">
        <f>VLOOKUP(A483,'Ensino-2.oQuadrimestre-2019-202'!$A$1:$H$645,6,FALSE)</f>
        <v>8738162.9000000004</v>
      </c>
      <c r="T483" s="68">
        <f>VLOOKUP(A483,'Ensino-2.oQuadrimestre-2019-202'!$A$1:$H$645,7,FALSE)</f>
        <v>2319255.62</v>
      </c>
      <c r="U483" s="68">
        <f>VLOOKUP(A483,'Ensino-2.oQuadrimestre-2019-202'!$A$1:$H$645,8,FALSE)</f>
        <v>1900672.71</v>
      </c>
      <c r="V483" s="69">
        <f t="shared" si="81"/>
        <v>0.21751399370226893</v>
      </c>
      <c r="W483" s="70">
        <f t="shared" si="72"/>
        <v>5.5243436497584852</v>
      </c>
      <c r="X483" s="71">
        <f t="shared" si="73"/>
        <v>-6.5415533463815887</v>
      </c>
      <c r="Y483" s="71">
        <f t="shared" si="74"/>
        <v>-2.4754918069529817</v>
      </c>
      <c r="Z483" s="72">
        <f t="shared" si="74"/>
        <v>1.0977095423744163</v>
      </c>
      <c r="AA483" s="70">
        <f t="shared" si="75"/>
        <v>-6.2543431186779701</v>
      </c>
      <c r="AB483" s="70">
        <f t="shared" si="76"/>
        <v>-20.526283901411656</v>
      </c>
      <c r="AC483" s="70">
        <f t="shared" si="77"/>
        <v>-14.654249147863846</v>
      </c>
    </row>
    <row r="484" spans="1:29" ht="15.75" thickBot="1" x14ac:dyDescent="0.3">
      <c r="A484" s="61">
        <f>VLOOKUP(B484,cod_ibge!$C$2:$D$646,2,FALSE)</f>
        <v>3542404</v>
      </c>
      <c r="B484" s="62" t="s">
        <v>484</v>
      </c>
      <c r="C484" s="63">
        <f>VLOOKUP(A484,'[1]2019completo'!$C$3:$F$646,3,FALSE)</f>
        <v>20261</v>
      </c>
      <c r="D484" s="64" t="str">
        <f>VLOOKUP(A484,'[1]2019completo'!$C$3:$F$646,4,FALSE)</f>
        <v>Médio</v>
      </c>
      <c r="E484" s="65">
        <f>VLOOKUP(A484,'RCL 2019'!$A$1:$E$645,5,FALSE)</f>
        <v>62103726.060000002</v>
      </c>
      <c r="F484" s="65">
        <f>VLOOKUP(A484,'RCL 2020'!$A$1:$E$645,5,FALSE)</f>
        <v>67318110.170000002</v>
      </c>
      <c r="G484" s="66">
        <f>VLOOKUP(A484,'Saude-2.oQuadrimestre-2019-2020'!$A$1:$H$645,3,FALSE)</f>
        <v>32641719.510000002</v>
      </c>
      <c r="H484" s="66">
        <f>VLOOKUP(A484,'Saude-2.oQuadrimestre-2019-2020'!$A$1:$H$645,4,FALSE)</f>
        <v>8745527.1199999992</v>
      </c>
      <c r="I484" s="66">
        <f>VLOOKUP(A484,'Saude-2.oQuadrimestre-2019-2020'!$A$1:$H$645,5,FALSE)</f>
        <v>7825416.2800000003</v>
      </c>
      <c r="J484" s="67">
        <f t="shared" si="78"/>
        <v>0.23973664370232192</v>
      </c>
      <c r="K484" s="66">
        <f>VLOOKUP(A484,'Saude-2.oQuadrimestre-2019-2020'!$A$1:$H$645,6,FALSE)</f>
        <v>31621482.300000001</v>
      </c>
      <c r="L484" s="66">
        <f>VLOOKUP(A484,'Saude-2.oQuadrimestre-2019-2020'!$A$1:$H$645,7,FALSE)</f>
        <v>9116435.4700000007</v>
      </c>
      <c r="M484" s="66">
        <f>VLOOKUP(A484,'Saude-2.oQuadrimestre-2019-2020'!$A$1:$H$645,8,FALSE)</f>
        <v>8275192.1500000004</v>
      </c>
      <c r="N484" s="67">
        <f t="shared" si="79"/>
        <v>0.26169526372898716</v>
      </c>
      <c r="O484" s="68">
        <f>VLOOKUP(A484,'Ensino-2.oQuadrimestre-2019-202'!$A$1:$H$645,3,FALSE)</f>
        <v>32641719.510000002</v>
      </c>
      <c r="P484" s="68">
        <f>VLOOKUP(A484,'Ensino-2.oQuadrimestre-2019-202'!$A$1:$H$645,4,FALSE)</f>
        <v>6746080.2800000003</v>
      </c>
      <c r="Q484" s="68">
        <f>VLOOKUP(A484,'Ensino-2.oQuadrimestre-2019-202'!$A$1:$H$645,5,FALSE)</f>
        <v>6636442.0599999996</v>
      </c>
      <c r="R484" s="69">
        <f t="shared" si="80"/>
        <v>0.20331165635949058</v>
      </c>
      <c r="S484" s="68">
        <f>VLOOKUP(A484,'Ensino-2.oQuadrimestre-2019-202'!$A$1:$H$645,6,FALSE)</f>
        <v>32257110.289999999</v>
      </c>
      <c r="T484" s="68">
        <f>VLOOKUP(A484,'Ensino-2.oQuadrimestre-2019-202'!$A$1:$H$645,7,FALSE)</f>
        <v>8462290.4600000009</v>
      </c>
      <c r="U484" s="68">
        <f>VLOOKUP(A484,'Ensino-2.oQuadrimestre-2019-202'!$A$1:$H$645,8,FALSE)</f>
        <v>8135871.4500000002</v>
      </c>
      <c r="V484" s="69">
        <f t="shared" si="81"/>
        <v>0.25221947585683752</v>
      </c>
      <c r="W484" s="70">
        <f t="shared" si="72"/>
        <v>8.3962500172087093</v>
      </c>
      <c r="X484" s="71">
        <f t="shared" si="73"/>
        <v>-3.1255620883803155</v>
      </c>
      <c r="Y484" s="71">
        <f t="shared" si="74"/>
        <v>4.2411205741021307</v>
      </c>
      <c r="Z484" s="72">
        <f t="shared" si="74"/>
        <v>5.7476286743943046</v>
      </c>
      <c r="AA484" s="70">
        <f t="shared" si="75"/>
        <v>-1.1782749982952798</v>
      </c>
      <c r="AB484" s="70">
        <f t="shared" si="76"/>
        <v>25.440109052482256</v>
      </c>
      <c r="AC484" s="70">
        <f t="shared" si="77"/>
        <v>22.593874495455186</v>
      </c>
    </row>
    <row r="485" spans="1:29" ht="15.75" thickBot="1" x14ac:dyDescent="0.3">
      <c r="A485" s="61">
        <f>VLOOKUP(B485,cod_ibge!$C$2:$D$646,2,FALSE)</f>
        <v>3542503</v>
      </c>
      <c r="B485" s="62" t="s">
        <v>485</v>
      </c>
      <c r="C485" s="63">
        <f>VLOOKUP(A485,'[1]2019completo'!$C$3:$F$646,3,FALSE)</f>
        <v>9621</v>
      </c>
      <c r="D485" s="64" t="str">
        <f>VLOOKUP(A485,'[1]2019completo'!$C$3:$F$646,4,FALSE)</f>
        <v>Pequeno</v>
      </c>
      <c r="E485" s="65">
        <f>VLOOKUP(A485,'RCL 2019'!$A$1:$E$645,5,FALSE)</f>
        <v>26561937.739999998</v>
      </c>
      <c r="F485" s="65">
        <f>VLOOKUP(A485,'RCL 2020'!$A$1:$E$645,5,FALSE)</f>
        <v>30227704.190000001</v>
      </c>
      <c r="G485" s="66">
        <f>VLOOKUP(A485,'Saude-2.oQuadrimestre-2019-2020'!$A$1:$H$645,3,FALSE)</f>
        <v>14397040.52</v>
      </c>
      <c r="H485" s="66">
        <f>VLOOKUP(A485,'Saude-2.oQuadrimestre-2019-2020'!$A$1:$H$645,4,FALSE)</f>
        <v>4740001.2</v>
      </c>
      <c r="I485" s="66">
        <f>VLOOKUP(A485,'Saude-2.oQuadrimestre-2019-2020'!$A$1:$H$645,5,FALSE)</f>
        <v>4155345.14</v>
      </c>
      <c r="J485" s="67">
        <f t="shared" si="78"/>
        <v>0.28862495276216671</v>
      </c>
      <c r="K485" s="66">
        <f>VLOOKUP(A485,'Saude-2.oQuadrimestre-2019-2020'!$A$1:$H$645,6,FALSE)</f>
        <v>14823983.99</v>
      </c>
      <c r="L485" s="66">
        <f>VLOOKUP(A485,'Saude-2.oQuadrimestre-2019-2020'!$A$1:$H$645,7,FALSE)</f>
        <v>5156289.46</v>
      </c>
      <c r="M485" s="66">
        <f>VLOOKUP(A485,'Saude-2.oQuadrimestre-2019-2020'!$A$1:$H$645,8,FALSE)</f>
        <v>4637090.5</v>
      </c>
      <c r="N485" s="67">
        <f t="shared" si="79"/>
        <v>0.31281000459310399</v>
      </c>
      <c r="O485" s="68">
        <f>VLOOKUP(A485,'Ensino-2.oQuadrimestre-2019-202'!$A$1:$H$645,3,FALSE)</f>
        <v>14751408.1</v>
      </c>
      <c r="P485" s="68">
        <f>VLOOKUP(A485,'Ensino-2.oQuadrimestre-2019-202'!$A$1:$H$645,4,FALSE)</f>
        <v>4163278.98</v>
      </c>
      <c r="Q485" s="68">
        <f>VLOOKUP(A485,'Ensino-2.oQuadrimestre-2019-202'!$A$1:$H$645,5,FALSE)</f>
        <v>3953799.02</v>
      </c>
      <c r="R485" s="69">
        <f t="shared" si="80"/>
        <v>0.26802858365771876</v>
      </c>
      <c r="S485" s="68">
        <f>VLOOKUP(A485,'Ensino-2.oQuadrimestre-2019-202'!$A$1:$H$645,6,FALSE)</f>
        <v>15191054.9</v>
      </c>
      <c r="T485" s="68">
        <f>VLOOKUP(A485,'Ensino-2.oQuadrimestre-2019-202'!$A$1:$H$645,7,FALSE)</f>
        <v>4108403.54</v>
      </c>
      <c r="U485" s="68">
        <f>VLOOKUP(A485,'Ensino-2.oQuadrimestre-2019-202'!$A$1:$H$645,8,FALSE)</f>
        <v>3839565.49</v>
      </c>
      <c r="V485" s="69">
        <f t="shared" si="81"/>
        <v>0.2527517354966573</v>
      </c>
      <c r="W485" s="70">
        <f t="shared" si="72"/>
        <v>13.800824645709763</v>
      </c>
      <c r="X485" s="71">
        <f t="shared" si="73"/>
        <v>2.9654946751514784</v>
      </c>
      <c r="Y485" s="71">
        <f t="shared" si="74"/>
        <v>8.7824505192108333</v>
      </c>
      <c r="Z485" s="72">
        <f t="shared" si="74"/>
        <v>11.593389809251796</v>
      </c>
      <c r="AA485" s="70">
        <f t="shared" si="75"/>
        <v>2.9803717517651807</v>
      </c>
      <c r="AB485" s="70">
        <f t="shared" si="76"/>
        <v>-1.3180822198948565</v>
      </c>
      <c r="AC485" s="70">
        <f t="shared" si="77"/>
        <v>-2.8892093255665734</v>
      </c>
    </row>
    <row r="486" spans="1:29" ht="15.75" thickBot="1" x14ac:dyDescent="0.3">
      <c r="A486" s="61">
        <f>VLOOKUP(B486,cod_ibge!$C$2:$D$646,2,FALSE)</f>
        <v>3542602</v>
      </c>
      <c r="B486" s="62" t="s">
        <v>486</v>
      </c>
      <c r="C486" s="63">
        <f>VLOOKUP(A486,'[1]2019completo'!$C$3:$F$646,3,FALSE)</f>
        <v>56322</v>
      </c>
      <c r="D486" s="64" t="str">
        <f>VLOOKUP(A486,'[1]2019completo'!$C$3:$F$646,4,FALSE)</f>
        <v>Médio</v>
      </c>
      <c r="E486" s="65">
        <f>VLOOKUP(A486,'RCL 2019'!$A$1:$E$645,5,FALSE)</f>
        <v>160407299.53999999</v>
      </c>
      <c r="F486" s="65">
        <f>VLOOKUP(A486,'RCL 2020'!$A$1:$E$645,5,FALSE)</f>
        <v>176308198.81</v>
      </c>
      <c r="G486" s="66">
        <f>VLOOKUP(A486,'Saude-2.oQuadrimestre-2019-2020'!$A$1:$H$645,3,FALSE)</f>
        <v>77810032.950000003</v>
      </c>
      <c r="H486" s="66">
        <f>VLOOKUP(A486,'Saude-2.oQuadrimestre-2019-2020'!$A$1:$H$645,4,FALSE)</f>
        <v>25623620.030000001</v>
      </c>
      <c r="I486" s="66">
        <f>VLOOKUP(A486,'Saude-2.oQuadrimestre-2019-2020'!$A$1:$H$645,5,FALSE)</f>
        <v>20795174.739999998</v>
      </c>
      <c r="J486" s="67">
        <f t="shared" si="78"/>
        <v>0.26725569893233153</v>
      </c>
      <c r="K486" s="66">
        <f>VLOOKUP(A486,'Saude-2.oQuadrimestre-2019-2020'!$A$1:$H$645,6,FALSE)</f>
        <v>74274778.579999998</v>
      </c>
      <c r="L486" s="66">
        <f>VLOOKUP(A486,'Saude-2.oQuadrimestre-2019-2020'!$A$1:$H$645,7,FALSE)</f>
        <v>22975567.850000001</v>
      </c>
      <c r="M486" s="66">
        <f>VLOOKUP(A486,'Saude-2.oQuadrimestre-2019-2020'!$A$1:$H$645,8,FALSE)</f>
        <v>19591279.559999999</v>
      </c>
      <c r="N486" s="67">
        <f t="shared" si="79"/>
        <v>0.26376759291040619</v>
      </c>
      <c r="O486" s="68">
        <f>VLOOKUP(A486,'Ensino-2.oQuadrimestre-2019-202'!$A$1:$H$645,3,FALSE)</f>
        <v>79109380.760000005</v>
      </c>
      <c r="P486" s="68">
        <f>VLOOKUP(A486,'Ensino-2.oQuadrimestre-2019-202'!$A$1:$H$645,4,FALSE)</f>
        <v>20068954.879999999</v>
      </c>
      <c r="Q486" s="68">
        <f>VLOOKUP(A486,'Ensino-2.oQuadrimestre-2019-202'!$A$1:$H$645,5,FALSE)</f>
        <v>18269122.859999999</v>
      </c>
      <c r="R486" s="69">
        <f t="shared" si="80"/>
        <v>0.23093497489791245</v>
      </c>
      <c r="S486" s="68">
        <f>VLOOKUP(A486,'Ensino-2.oQuadrimestre-2019-202'!$A$1:$H$645,6,FALSE)</f>
        <v>75587290.150000006</v>
      </c>
      <c r="T486" s="68">
        <f>VLOOKUP(A486,'Ensino-2.oQuadrimestre-2019-202'!$A$1:$H$645,7,FALSE)</f>
        <v>20340532.879999999</v>
      </c>
      <c r="U486" s="68">
        <f>VLOOKUP(A486,'Ensino-2.oQuadrimestre-2019-202'!$A$1:$H$645,8,FALSE)</f>
        <v>19592679.329999998</v>
      </c>
      <c r="V486" s="69">
        <f t="shared" si="81"/>
        <v>0.25920600263773308</v>
      </c>
      <c r="W486" s="70">
        <f t="shared" si="72"/>
        <v>9.9128277301588028</v>
      </c>
      <c r="X486" s="71">
        <f t="shared" si="73"/>
        <v>-4.5434428388839345</v>
      </c>
      <c r="Y486" s="71">
        <f t="shared" si="74"/>
        <v>-10.334418700010669</v>
      </c>
      <c r="Z486" s="72">
        <f t="shared" si="74"/>
        <v>-5.7893006192647158</v>
      </c>
      <c r="AA486" s="70">
        <f t="shared" si="75"/>
        <v>-4.4521782071398421</v>
      </c>
      <c r="AB486" s="70">
        <f t="shared" si="76"/>
        <v>1.3532244285956558</v>
      </c>
      <c r="AC486" s="70">
        <f t="shared" si="77"/>
        <v>7.2447729436310713</v>
      </c>
    </row>
    <row r="487" spans="1:29" ht="15.75" thickBot="1" x14ac:dyDescent="0.3">
      <c r="A487" s="61">
        <f>VLOOKUP(B487,cod_ibge!$C$2:$D$646,2,FALSE)</f>
        <v>3542701</v>
      </c>
      <c r="B487" s="62" t="s">
        <v>487</v>
      </c>
      <c r="C487" s="63">
        <f>VLOOKUP(A487,'[1]2019completo'!$C$3:$F$646,3,FALSE)</f>
        <v>7593</v>
      </c>
      <c r="D487" s="64" t="str">
        <f>VLOOKUP(A487,'[1]2019completo'!$C$3:$F$646,4,FALSE)</f>
        <v>Pequeno</v>
      </c>
      <c r="E487" s="65">
        <f>VLOOKUP(A487,'RCL 2019'!$A$1:$E$645,5,FALSE)</f>
        <v>27169825.039999999</v>
      </c>
      <c r="F487" s="65">
        <f>VLOOKUP(A487,'RCL 2020'!$A$1:$E$645,5,FALSE)</f>
        <v>29207185.760000002</v>
      </c>
      <c r="G487" s="66">
        <f>VLOOKUP(A487,'Saude-2.oQuadrimestre-2019-2020'!$A$1:$H$645,3,FALSE)</f>
        <v>12782328.300000001</v>
      </c>
      <c r="H487" s="66">
        <f>VLOOKUP(A487,'Saude-2.oQuadrimestre-2019-2020'!$A$1:$H$645,4,FALSE)</f>
        <v>2943723.59</v>
      </c>
      <c r="I487" s="66">
        <f>VLOOKUP(A487,'Saude-2.oQuadrimestre-2019-2020'!$A$1:$H$645,5,FALSE)</f>
        <v>2932971.96</v>
      </c>
      <c r="J487" s="67">
        <f t="shared" si="78"/>
        <v>0.22945522061109944</v>
      </c>
      <c r="K487" s="66">
        <f>VLOOKUP(A487,'Saude-2.oQuadrimestre-2019-2020'!$A$1:$H$645,6,FALSE)</f>
        <v>12389309.310000001</v>
      </c>
      <c r="L487" s="66">
        <f>VLOOKUP(A487,'Saude-2.oQuadrimestre-2019-2020'!$A$1:$H$645,7,FALSE)</f>
        <v>2971482.23</v>
      </c>
      <c r="M487" s="66">
        <f>VLOOKUP(A487,'Saude-2.oQuadrimestre-2019-2020'!$A$1:$H$645,8,FALSE)</f>
        <v>2884740.34</v>
      </c>
      <c r="N487" s="67">
        <f t="shared" si="79"/>
        <v>0.23284109451295956</v>
      </c>
      <c r="O487" s="68">
        <f>VLOOKUP(A487,'Ensino-2.oQuadrimestre-2019-202'!$A$1:$H$645,3,FALSE)</f>
        <v>13136695.880000001</v>
      </c>
      <c r="P487" s="68">
        <f>VLOOKUP(A487,'Ensino-2.oQuadrimestre-2019-202'!$A$1:$H$645,4,FALSE)</f>
        <v>3087762.8</v>
      </c>
      <c r="Q487" s="68">
        <f>VLOOKUP(A487,'Ensino-2.oQuadrimestre-2019-202'!$A$1:$H$645,5,FALSE)</f>
        <v>3083451.8</v>
      </c>
      <c r="R487" s="69">
        <f t="shared" si="80"/>
        <v>0.23472049807397991</v>
      </c>
      <c r="S487" s="68">
        <f>VLOOKUP(A487,'Ensino-2.oQuadrimestre-2019-202'!$A$1:$H$645,6,FALSE)</f>
        <v>12747267.01</v>
      </c>
      <c r="T487" s="68">
        <f>VLOOKUP(A487,'Ensino-2.oQuadrimestre-2019-202'!$A$1:$H$645,7,FALSE)</f>
        <v>3605528.87</v>
      </c>
      <c r="U487" s="68">
        <f>VLOOKUP(A487,'Ensino-2.oQuadrimestre-2019-202'!$A$1:$H$645,8,FALSE)</f>
        <v>3605528.87</v>
      </c>
      <c r="V487" s="69">
        <f t="shared" si="81"/>
        <v>0.28284720694808763</v>
      </c>
      <c r="W487" s="70">
        <f t="shared" si="72"/>
        <v>7.4986155302824233</v>
      </c>
      <c r="X487" s="71">
        <f t="shared" si="73"/>
        <v>-3.0747058030108665</v>
      </c>
      <c r="Y487" s="71">
        <f t="shared" si="74"/>
        <v>0.94297712238668885</v>
      </c>
      <c r="Z487" s="72">
        <f t="shared" si="74"/>
        <v>-1.644462363015571</v>
      </c>
      <c r="AA487" s="70">
        <f t="shared" si="75"/>
        <v>-2.96443545285149</v>
      </c>
      <c r="AB487" s="70">
        <f t="shared" si="76"/>
        <v>16.768323978771953</v>
      </c>
      <c r="AC487" s="70">
        <f t="shared" si="77"/>
        <v>16.931578758584788</v>
      </c>
    </row>
    <row r="488" spans="1:29" ht="15.75" thickBot="1" x14ac:dyDescent="0.3">
      <c r="A488" s="61">
        <f>VLOOKUP(B488,cod_ibge!$C$2:$D$646,2,FALSE)</f>
        <v>3542800</v>
      </c>
      <c r="B488" s="62" t="s">
        <v>488</v>
      </c>
      <c r="C488" s="63">
        <f>VLOOKUP(A488,'[1]2019completo'!$C$3:$F$646,3,FALSE)</f>
        <v>3340</v>
      </c>
      <c r="D488" s="64" t="str">
        <f>VLOOKUP(A488,'[1]2019completo'!$C$3:$F$646,4,FALSE)</f>
        <v>Muito Pequeno</v>
      </c>
      <c r="E488" s="65">
        <f>VLOOKUP(A488,'RCL 2019'!$A$1:$E$645,5,FALSE)</f>
        <v>15519791.32</v>
      </c>
      <c r="F488" s="65">
        <f>VLOOKUP(A488,'RCL 2020'!$A$1:$E$645,5,FALSE)</f>
        <v>17005598.579999998</v>
      </c>
      <c r="G488" s="66">
        <f>VLOOKUP(A488,'Saude-2.oQuadrimestre-2019-2020'!$A$1:$H$645,3,FALSE)</f>
        <v>8898152.8900000006</v>
      </c>
      <c r="H488" s="66">
        <f>VLOOKUP(A488,'Saude-2.oQuadrimestre-2019-2020'!$A$1:$H$645,4,FALSE)</f>
        <v>1788943.31</v>
      </c>
      <c r="I488" s="66">
        <f>VLOOKUP(A488,'Saude-2.oQuadrimestre-2019-2020'!$A$1:$H$645,5,FALSE)</f>
        <v>1739543.58</v>
      </c>
      <c r="J488" s="67">
        <f t="shared" si="78"/>
        <v>0.19549490793251587</v>
      </c>
      <c r="K488" s="66">
        <f>VLOOKUP(A488,'Saude-2.oQuadrimestre-2019-2020'!$A$1:$H$645,6,FALSE)</f>
        <v>8006207.4299999997</v>
      </c>
      <c r="L488" s="66">
        <f>VLOOKUP(A488,'Saude-2.oQuadrimestre-2019-2020'!$A$1:$H$645,7,FALSE)</f>
        <v>1664578.57</v>
      </c>
      <c r="M488" s="66">
        <f>VLOOKUP(A488,'Saude-2.oQuadrimestre-2019-2020'!$A$1:$H$645,8,FALSE)</f>
        <v>1528071.87</v>
      </c>
      <c r="N488" s="67">
        <f t="shared" si="79"/>
        <v>0.19086088929874256</v>
      </c>
      <c r="O488" s="68">
        <f>VLOOKUP(A488,'Ensino-2.oQuadrimestre-2019-202'!$A$1:$H$645,3,FALSE)</f>
        <v>8898152.8900000006</v>
      </c>
      <c r="P488" s="68">
        <f>VLOOKUP(A488,'Ensino-2.oQuadrimestre-2019-202'!$A$1:$H$645,4,FALSE)</f>
        <v>2169504.69</v>
      </c>
      <c r="Q488" s="68">
        <f>VLOOKUP(A488,'Ensino-2.oQuadrimestre-2019-202'!$A$1:$H$645,5,FALSE)</f>
        <v>2018878.59</v>
      </c>
      <c r="R488" s="69">
        <f t="shared" si="80"/>
        <v>0.22688737931991185</v>
      </c>
      <c r="S488" s="68">
        <f>VLOOKUP(A488,'Ensino-2.oQuadrimestre-2019-202'!$A$1:$H$645,6,FALSE)</f>
        <v>8006207.4299999997</v>
      </c>
      <c r="T488" s="68">
        <f>VLOOKUP(A488,'Ensino-2.oQuadrimestre-2019-202'!$A$1:$H$645,7,FALSE)</f>
        <v>2103476.66</v>
      </c>
      <c r="U488" s="68">
        <f>VLOOKUP(A488,'Ensino-2.oQuadrimestre-2019-202'!$A$1:$H$645,8,FALSE)</f>
        <v>2061934.54</v>
      </c>
      <c r="V488" s="69">
        <f t="shared" si="81"/>
        <v>0.25754198327084815</v>
      </c>
      <c r="W488" s="70">
        <f t="shared" si="72"/>
        <v>9.5736291124306039</v>
      </c>
      <c r="X488" s="71">
        <f t="shared" si="73"/>
        <v>-10.023939474027186</v>
      </c>
      <c r="Y488" s="71">
        <f t="shared" si="74"/>
        <v>-6.9518547236692472</v>
      </c>
      <c r="Z488" s="72">
        <f t="shared" si="74"/>
        <v>-12.156735389176047</v>
      </c>
      <c r="AA488" s="70">
        <f t="shared" si="75"/>
        <v>-10.023939474027186</v>
      </c>
      <c r="AB488" s="70">
        <f t="shared" si="76"/>
        <v>-3.0434610399482378</v>
      </c>
      <c r="AC488" s="70">
        <f t="shared" si="77"/>
        <v>2.1326666305376962</v>
      </c>
    </row>
    <row r="489" spans="1:29" ht="15.75" thickBot="1" x14ac:dyDescent="0.3">
      <c r="A489" s="61">
        <f>VLOOKUP(B489,cod_ibge!$C$2:$D$646,2,FALSE)</f>
        <v>3542909</v>
      </c>
      <c r="B489" s="62" t="s">
        <v>489</v>
      </c>
      <c r="C489" s="63">
        <f>VLOOKUP(A489,'[1]2019completo'!$C$3:$F$646,3,FALSE)</f>
        <v>13219</v>
      </c>
      <c r="D489" s="64" t="str">
        <f>VLOOKUP(A489,'[1]2019completo'!$C$3:$F$646,4,FALSE)</f>
        <v>Pequeno</v>
      </c>
      <c r="E489" s="65">
        <f>VLOOKUP(A489,'RCL 2019'!$A$1:$E$645,5,FALSE)</f>
        <v>36496304.960000001</v>
      </c>
      <c r="F489" s="65">
        <f>VLOOKUP(A489,'RCL 2020'!$A$1:$E$645,5,FALSE)</f>
        <v>40375276.560000002</v>
      </c>
      <c r="G489" s="66">
        <f>VLOOKUP(A489,'Saude-2.oQuadrimestre-2019-2020'!$A$1:$H$645,3,FALSE)</f>
        <v>15769184.41</v>
      </c>
      <c r="H489" s="66">
        <f>VLOOKUP(A489,'Saude-2.oQuadrimestre-2019-2020'!$A$1:$H$645,4,FALSE)</f>
        <v>6399202.25</v>
      </c>
      <c r="I489" s="66">
        <f>VLOOKUP(A489,'Saude-2.oQuadrimestre-2019-2020'!$A$1:$H$645,5,FALSE)</f>
        <v>4712190.62</v>
      </c>
      <c r="J489" s="67">
        <f t="shared" si="78"/>
        <v>0.2988227226901965</v>
      </c>
      <c r="K489" s="66">
        <f>VLOOKUP(A489,'Saude-2.oQuadrimestre-2019-2020'!$A$1:$H$645,6,FALSE)</f>
        <v>14715478.4</v>
      </c>
      <c r="L489" s="66">
        <f>VLOOKUP(A489,'Saude-2.oQuadrimestre-2019-2020'!$A$1:$H$645,7,FALSE)</f>
        <v>7115247.1799999997</v>
      </c>
      <c r="M489" s="66">
        <f>VLOOKUP(A489,'Saude-2.oQuadrimestre-2019-2020'!$A$1:$H$645,8,FALSE)</f>
        <v>5751307.25</v>
      </c>
      <c r="N489" s="67">
        <f t="shared" si="79"/>
        <v>0.39083386171121692</v>
      </c>
      <c r="O489" s="68">
        <f>VLOOKUP(A489,'Ensino-2.oQuadrimestre-2019-202'!$A$1:$H$645,3,FALSE)</f>
        <v>16241674.52</v>
      </c>
      <c r="P489" s="68">
        <f>VLOOKUP(A489,'Ensino-2.oQuadrimestre-2019-202'!$A$1:$H$645,4,FALSE)</f>
        <v>5639314.54</v>
      </c>
      <c r="Q489" s="68">
        <f>VLOOKUP(A489,'Ensino-2.oQuadrimestre-2019-202'!$A$1:$H$645,5,FALSE)</f>
        <v>5057836.42</v>
      </c>
      <c r="R489" s="69">
        <f t="shared" si="80"/>
        <v>0.3114110194593408</v>
      </c>
      <c r="S489" s="68">
        <f>VLOOKUP(A489,'Ensino-2.oQuadrimestre-2019-202'!$A$1:$H$645,6,FALSE)</f>
        <v>15192755.34</v>
      </c>
      <c r="T489" s="68">
        <f>VLOOKUP(A489,'Ensino-2.oQuadrimestre-2019-202'!$A$1:$H$645,7,FALSE)</f>
        <v>4049474.64</v>
      </c>
      <c r="U489" s="68">
        <f>VLOOKUP(A489,'Ensino-2.oQuadrimestre-2019-202'!$A$1:$H$645,8,FALSE)</f>
        <v>3719403.28</v>
      </c>
      <c r="V489" s="69">
        <f t="shared" si="81"/>
        <v>0.24481426816684326</v>
      </c>
      <c r="W489" s="70">
        <f t="shared" si="72"/>
        <v>10.628395406744216</v>
      </c>
      <c r="X489" s="71">
        <f t="shared" si="73"/>
        <v>-6.6820577564670618</v>
      </c>
      <c r="Y489" s="71">
        <f t="shared" si="74"/>
        <v>11.189596797006997</v>
      </c>
      <c r="Z489" s="72">
        <f t="shared" si="74"/>
        <v>22.051667977727096</v>
      </c>
      <c r="AA489" s="70">
        <f t="shared" si="75"/>
        <v>-6.4581960358112118</v>
      </c>
      <c r="AB489" s="70">
        <f t="shared" si="76"/>
        <v>-28.192077046300025</v>
      </c>
      <c r="AC489" s="70">
        <f t="shared" si="77"/>
        <v>-26.462562820487584</v>
      </c>
    </row>
    <row r="490" spans="1:29" ht="15.75" thickBot="1" x14ac:dyDescent="0.3">
      <c r="A490" s="61">
        <f>VLOOKUP(B490,cod_ibge!$C$2:$D$646,2,FALSE)</f>
        <v>3543006</v>
      </c>
      <c r="B490" s="62" t="s">
        <v>490</v>
      </c>
      <c r="C490" s="63">
        <f>VLOOKUP(A490,'[1]2019completo'!$C$3:$F$646,3,FALSE)</f>
        <v>16444</v>
      </c>
      <c r="D490" s="64" t="str">
        <f>VLOOKUP(A490,'[1]2019completo'!$C$3:$F$646,4,FALSE)</f>
        <v>Pequeno</v>
      </c>
      <c r="E490" s="65">
        <f>VLOOKUP(A490,'RCL 2019'!$A$1:$E$645,5,FALSE)</f>
        <v>45096241.969999999</v>
      </c>
      <c r="F490" s="65">
        <f>VLOOKUP(A490,'RCL 2020'!$A$1:$E$645,5,FALSE)</f>
        <v>49538688.170000002</v>
      </c>
      <c r="G490" s="66">
        <f>VLOOKUP(A490,'Saude-2.oQuadrimestre-2019-2020'!$A$1:$H$645,3,FALSE)</f>
        <v>19863542.649999999</v>
      </c>
      <c r="H490" s="66">
        <f>VLOOKUP(A490,'Saude-2.oQuadrimestre-2019-2020'!$A$1:$H$645,4,FALSE)</f>
        <v>7852206.2400000002</v>
      </c>
      <c r="I490" s="66">
        <f>VLOOKUP(A490,'Saude-2.oQuadrimestre-2019-2020'!$A$1:$H$645,5,FALSE)</f>
        <v>7197272.7599999998</v>
      </c>
      <c r="J490" s="67">
        <f t="shared" si="78"/>
        <v>0.36233580720305197</v>
      </c>
      <c r="K490" s="66">
        <f>VLOOKUP(A490,'Saude-2.oQuadrimestre-2019-2020'!$A$1:$H$645,6,FALSE)</f>
        <v>18626478.219999999</v>
      </c>
      <c r="L490" s="66">
        <f>VLOOKUP(A490,'Saude-2.oQuadrimestre-2019-2020'!$A$1:$H$645,7,FALSE)</f>
        <v>6852543.9400000004</v>
      </c>
      <c r="M490" s="66">
        <f>VLOOKUP(A490,'Saude-2.oQuadrimestre-2019-2020'!$A$1:$H$645,8,FALSE)</f>
        <v>6292451.1699999999</v>
      </c>
      <c r="N490" s="67">
        <f t="shared" si="79"/>
        <v>0.33782291508244117</v>
      </c>
      <c r="O490" s="68">
        <f>VLOOKUP(A490,'Ensino-2.oQuadrimestre-2019-202'!$A$1:$H$645,3,FALSE)</f>
        <v>20572277.82</v>
      </c>
      <c r="P490" s="68">
        <f>VLOOKUP(A490,'Ensino-2.oQuadrimestre-2019-202'!$A$1:$H$645,4,FALSE)</f>
        <v>4704527.8899999997</v>
      </c>
      <c r="Q490" s="68">
        <f>VLOOKUP(A490,'Ensino-2.oQuadrimestre-2019-202'!$A$1:$H$645,5,FALSE)</f>
        <v>4603572.8099999996</v>
      </c>
      <c r="R490" s="69">
        <f t="shared" si="80"/>
        <v>0.22377555126756496</v>
      </c>
      <c r="S490" s="68">
        <f>VLOOKUP(A490,'Ensino-2.oQuadrimestre-2019-202'!$A$1:$H$645,6,FALSE)</f>
        <v>19342393.620000001</v>
      </c>
      <c r="T490" s="68">
        <f>VLOOKUP(A490,'Ensino-2.oQuadrimestre-2019-202'!$A$1:$H$645,7,FALSE)</f>
        <v>5060334.28</v>
      </c>
      <c r="U490" s="68">
        <f>VLOOKUP(A490,'Ensino-2.oQuadrimestre-2019-202'!$A$1:$H$645,8,FALSE)</f>
        <v>4951704.92</v>
      </c>
      <c r="V490" s="69">
        <f t="shared" si="81"/>
        <v>0.256002696319857</v>
      </c>
      <c r="W490" s="70">
        <f t="shared" si="72"/>
        <v>9.8510341570264615</v>
      </c>
      <c r="X490" s="71">
        <f t="shared" si="73"/>
        <v>-6.2278136976739136</v>
      </c>
      <c r="Y490" s="71">
        <f t="shared" si="74"/>
        <v>-12.73097355629314</v>
      </c>
      <c r="Z490" s="72">
        <f t="shared" si="74"/>
        <v>-12.571728489000602</v>
      </c>
      <c r="AA490" s="70">
        <f t="shared" si="75"/>
        <v>-5.9783569459883914</v>
      </c>
      <c r="AB490" s="70">
        <f t="shared" si="76"/>
        <v>7.5630626137068262</v>
      </c>
      <c r="AC490" s="70">
        <f t="shared" si="77"/>
        <v>7.5622157912606225</v>
      </c>
    </row>
    <row r="491" spans="1:29" ht="15.75" thickBot="1" x14ac:dyDescent="0.3">
      <c r="A491" s="61">
        <f>VLOOKUP(B491,cod_ibge!$C$2:$D$646,2,FALSE)</f>
        <v>3543105</v>
      </c>
      <c r="B491" s="62" t="s">
        <v>491</v>
      </c>
      <c r="C491" s="63">
        <f>VLOOKUP(A491,'[1]2019completo'!$C$3:$F$646,3,FALSE)</f>
        <v>4718</v>
      </c>
      <c r="D491" s="64" t="str">
        <f>VLOOKUP(A491,'[1]2019completo'!$C$3:$F$646,4,FALSE)</f>
        <v>Muito Pequeno</v>
      </c>
      <c r="E491" s="65">
        <f>VLOOKUP(A491,'RCL 2019'!$A$1:$E$645,5,FALSE)</f>
        <v>20602342.739999998</v>
      </c>
      <c r="F491" s="65">
        <f>VLOOKUP(A491,'RCL 2020'!$A$1:$E$645,5,FALSE)</f>
        <v>22861862.57</v>
      </c>
      <c r="G491" s="66">
        <f>VLOOKUP(A491,'Saude-2.oQuadrimestre-2019-2020'!$A$1:$H$645,3,FALSE)</f>
        <v>10790531.09</v>
      </c>
      <c r="H491" s="66">
        <f>VLOOKUP(A491,'Saude-2.oQuadrimestre-2019-2020'!$A$1:$H$645,4,FALSE)</f>
        <v>3146877.79</v>
      </c>
      <c r="I491" s="66">
        <f>VLOOKUP(A491,'Saude-2.oQuadrimestre-2019-2020'!$A$1:$H$645,5,FALSE)</f>
        <v>3140945.63</v>
      </c>
      <c r="J491" s="67">
        <f t="shared" si="78"/>
        <v>0.2910835068081899</v>
      </c>
      <c r="K491" s="66">
        <f>VLOOKUP(A491,'Saude-2.oQuadrimestre-2019-2020'!$A$1:$H$645,6,FALSE)</f>
        <v>10518806.67</v>
      </c>
      <c r="L491" s="66">
        <f>VLOOKUP(A491,'Saude-2.oQuadrimestre-2019-2020'!$A$1:$H$645,7,FALSE)</f>
        <v>3510899.4</v>
      </c>
      <c r="M491" s="66">
        <f>VLOOKUP(A491,'Saude-2.oQuadrimestre-2019-2020'!$A$1:$H$645,8,FALSE)</f>
        <v>3164314.67</v>
      </c>
      <c r="N491" s="67">
        <f t="shared" si="79"/>
        <v>0.30082449171964865</v>
      </c>
      <c r="O491" s="68">
        <f>VLOOKUP(A491,'Ensino-2.oQuadrimestre-2019-202'!$A$1:$H$645,3,FALSE)</f>
        <v>11144898.67</v>
      </c>
      <c r="P491" s="68">
        <f>VLOOKUP(A491,'Ensino-2.oQuadrimestre-2019-202'!$A$1:$H$645,4,FALSE)</f>
        <v>2774218.92</v>
      </c>
      <c r="Q491" s="68">
        <f>VLOOKUP(A491,'Ensino-2.oQuadrimestre-2019-202'!$A$1:$H$645,5,FALSE)</f>
        <v>2772579.52</v>
      </c>
      <c r="R491" s="69">
        <f t="shared" si="80"/>
        <v>0.24877565979700381</v>
      </c>
      <c r="S491" s="68">
        <f>VLOOKUP(A491,'Ensino-2.oQuadrimestre-2019-202'!$A$1:$H$645,6,FALSE)</f>
        <v>10876764.369999999</v>
      </c>
      <c r="T491" s="68">
        <f>VLOOKUP(A491,'Ensino-2.oQuadrimestre-2019-202'!$A$1:$H$645,7,FALSE)</f>
        <v>2791354.99</v>
      </c>
      <c r="U491" s="68">
        <f>VLOOKUP(A491,'Ensino-2.oQuadrimestre-2019-202'!$A$1:$H$645,8,FALSE)</f>
        <v>2779993.75</v>
      </c>
      <c r="V491" s="69">
        <f t="shared" si="81"/>
        <v>0.25559014201573627</v>
      </c>
      <c r="W491" s="70">
        <f t="shared" si="72"/>
        <v>10.967295605722954</v>
      </c>
      <c r="X491" s="71">
        <f t="shared" si="73"/>
        <v>-2.5181746638199987</v>
      </c>
      <c r="Y491" s="71">
        <f t="shared" si="74"/>
        <v>11.567707241659354</v>
      </c>
      <c r="Z491" s="72">
        <f t="shared" si="74"/>
        <v>0.74401287869475274</v>
      </c>
      <c r="AA491" s="70">
        <f t="shared" si="75"/>
        <v>-2.4058926683808131</v>
      </c>
      <c r="AB491" s="70">
        <f t="shared" si="76"/>
        <v>0.61768989737840507</v>
      </c>
      <c r="AC491" s="70">
        <f t="shared" si="77"/>
        <v>0.26741270886975249</v>
      </c>
    </row>
    <row r="492" spans="1:29" ht="15.75" thickBot="1" x14ac:dyDescent="0.3">
      <c r="A492" s="61">
        <f>VLOOKUP(B492,cod_ibge!$C$2:$D$646,2,FALSE)</f>
        <v>3543204</v>
      </c>
      <c r="B492" s="62" t="s">
        <v>493</v>
      </c>
      <c r="C492" s="63">
        <f>VLOOKUP(A492,'[1]2019completo'!$C$3:$F$646,3,FALSE)</f>
        <v>4541</v>
      </c>
      <c r="D492" s="64" t="str">
        <f>VLOOKUP(A492,'[1]2019completo'!$C$3:$F$646,4,FALSE)</f>
        <v>Muito Pequeno</v>
      </c>
      <c r="E492" s="65">
        <f>VLOOKUP(A492,'RCL 2019'!$A$1:$E$645,5,FALSE)</f>
        <v>18565638.940000001</v>
      </c>
      <c r="F492" s="65">
        <f>VLOOKUP(A492,'RCL 2020'!$A$1:$E$645,5,FALSE)</f>
        <v>20421795.48</v>
      </c>
      <c r="G492" s="66">
        <f>VLOOKUP(A492,'Saude-2.oQuadrimestre-2019-2020'!$A$1:$H$645,3,FALSE)</f>
        <v>11115214.890000001</v>
      </c>
      <c r="H492" s="66">
        <f>VLOOKUP(A492,'Saude-2.oQuadrimestre-2019-2020'!$A$1:$H$645,4,FALSE)</f>
        <v>3202475.2</v>
      </c>
      <c r="I492" s="66">
        <f>VLOOKUP(A492,'Saude-2.oQuadrimestre-2019-2020'!$A$1:$H$645,5,FALSE)</f>
        <v>2908877.77</v>
      </c>
      <c r="J492" s="67">
        <f t="shared" si="78"/>
        <v>0.26170234213078719</v>
      </c>
      <c r="K492" s="66">
        <f>VLOOKUP(A492,'Saude-2.oQuadrimestre-2019-2020'!$A$1:$H$645,6,FALSE)</f>
        <v>10428819.630000001</v>
      </c>
      <c r="L492" s="66">
        <f>VLOOKUP(A492,'Saude-2.oQuadrimestre-2019-2020'!$A$1:$H$645,7,FALSE)</f>
        <v>3089869.66</v>
      </c>
      <c r="M492" s="66">
        <f>VLOOKUP(A492,'Saude-2.oQuadrimestre-2019-2020'!$A$1:$H$645,8,FALSE)</f>
        <v>2792564.29</v>
      </c>
      <c r="N492" s="67">
        <f t="shared" si="79"/>
        <v>0.26777376434498751</v>
      </c>
      <c r="O492" s="68">
        <f>VLOOKUP(A492,'Ensino-2.oQuadrimestre-2019-202'!$A$1:$H$645,3,FALSE)</f>
        <v>11469582.470000001</v>
      </c>
      <c r="P492" s="68">
        <f>VLOOKUP(A492,'Ensino-2.oQuadrimestre-2019-202'!$A$1:$H$645,4,FALSE)</f>
        <v>3092099.02</v>
      </c>
      <c r="Q492" s="68">
        <f>VLOOKUP(A492,'Ensino-2.oQuadrimestre-2019-202'!$A$1:$H$645,5,FALSE)</f>
        <v>3003423.71</v>
      </c>
      <c r="R492" s="69">
        <f t="shared" si="80"/>
        <v>0.26185989924705599</v>
      </c>
      <c r="S492" s="68">
        <f>VLOOKUP(A492,'Ensino-2.oQuadrimestre-2019-202'!$A$1:$H$645,6,FALSE)</f>
        <v>10786777.33</v>
      </c>
      <c r="T492" s="68">
        <f>VLOOKUP(A492,'Ensino-2.oQuadrimestre-2019-202'!$A$1:$H$645,7,FALSE)</f>
        <v>3162288.22</v>
      </c>
      <c r="U492" s="68">
        <f>VLOOKUP(A492,'Ensino-2.oQuadrimestre-2019-202'!$A$1:$H$645,8,FALSE)</f>
        <v>3119431.07</v>
      </c>
      <c r="V492" s="69">
        <f t="shared" si="81"/>
        <v>0.28919027199386899</v>
      </c>
      <c r="W492" s="70">
        <f t="shared" si="72"/>
        <v>9.9978058713663582</v>
      </c>
      <c r="X492" s="71">
        <f t="shared" si="73"/>
        <v>-6.1752765627367889</v>
      </c>
      <c r="Y492" s="71">
        <f t="shared" si="74"/>
        <v>-3.5162033417151841</v>
      </c>
      <c r="Z492" s="72">
        <f t="shared" si="74"/>
        <v>-3.9985688363935616</v>
      </c>
      <c r="AA492" s="70">
        <f t="shared" si="75"/>
        <v>-5.9531821824025002</v>
      </c>
      <c r="AB492" s="70">
        <f t="shared" si="76"/>
        <v>2.269953178925046</v>
      </c>
      <c r="AC492" s="70">
        <f t="shared" si="77"/>
        <v>3.8625039688456035</v>
      </c>
    </row>
    <row r="493" spans="1:29" ht="15.75" thickBot="1" x14ac:dyDescent="0.3">
      <c r="A493" s="61">
        <f>VLOOKUP(B493,cod_ibge!$C$2:$D$646,2,FALSE)</f>
        <v>3543238</v>
      </c>
      <c r="B493" s="62" t="s">
        <v>492</v>
      </c>
      <c r="C493" s="63">
        <f>VLOOKUP(A493,'[1]2019completo'!$C$3:$F$646,3,FALSE)</f>
        <v>2225</v>
      </c>
      <c r="D493" s="64" t="str">
        <f>VLOOKUP(A493,'[1]2019completo'!$C$3:$F$646,4,FALSE)</f>
        <v>Muito Pequeno</v>
      </c>
      <c r="E493" s="65">
        <f>VLOOKUP(A493,'RCL 2019'!$A$1:$E$645,5,FALSE)</f>
        <v>11017519.85</v>
      </c>
      <c r="F493" s="65">
        <f>VLOOKUP(A493,'RCL 2020'!$A$1:$E$645,5,FALSE)</f>
        <v>14398118.35</v>
      </c>
      <c r="G493" s="66">
        <f>VLOOKUP(A493,'Saude-2.oQuadrimestre-2019-2020'!$A$1:$H$645,3,FALSE)</f>
        <v>8116570.1399999997</v>
      </c>
      <c r="H493" s="66">
        <f>VLOOKUP(A493,'Saude-2.oQuadrimestre-2019-2020'!$A$1:$H$645,4,FALSE)</f>
        <v>1711311.18</v>
      </c>
      <c r="I493" s="66">
        <f>VLOOKUP(A493,'Saude-2.oQuadrimestre-2019-2020'!$A$1:$H$645,5,FALSE)</f>
        <v>1608966.46</v>
      </c>
      <c r="J493" s="67">
        <f t="shared" si="78"/>
        <v>0.19823231146253609</v>
      </c>
      <c r="K493" s="66">
        <f>VLOOKUP(A493,'Saude-2.oQuadrimestre-2019-2020'!$A$1:$H$645,6,FALSE)</f>
        <v>7742719.2999999998</v>
      </c>
      <c r="L493" s="66">
        <f>VLOOKUP(A493,'Saude-2.oQuadrimestre-2019-2020'!$A$1:$H$645,7,FALSE)</f>
        <v>2041648.28</v>
      </c>
      <c r="M493" s="66">
        <f>VLOOKUP(A493,'Saude-2.oQuadrimestre-2019-2020'!$A$1:$H$645,8,FALSE)</f>
        <v>1890891.22</v>
      </c>
      <c r="N493" s="67">
        <f t="shared" si="79"/>
        <v>0.24421539083820332</v>
      </c>
      <c r="O493" s="68">
        <f>VLOOKUP(A493,'Ensino-2.oQuadrimestre-2019-202'!$A$1:$H$645,3,FALSE)</f>
        <v>8470937.7200000007</v>
      </c>
      <c r="P493" s="68">
        <f>VLOOKUP(A493,'Ensino-2.oQuadrimestre-2019-202'!$A$1:$H$645,4,FALSE)</f>
        <v>2870380.51</v>
      </c>
      <c r="Q493" s="68">
        <f>VLOOKUP(A493,'Ensino-2.oQuadrimestre-2019-202'!$A$1:$H$645,5,FALSE)</f>
        <v>2840374.15</v>
      </c>
      <c r="R493" s="69">
        <f t="shared" si="80"/>
        <v>0.33530811391681437</v>
      </c>
      <c r="S493" s="68">
        <f>VLOOKUP(A493,'Ensino-2.oQuadrimestre-2019-202'!$A$1:$H$645,6,FALSE)</f>
        <v>8100677</v>
      </c>
      <c r="T493" s="68">
        <f>VLOOKUP(A493,'Ensino-2.oQuadrimestre-2019-202'!$A$1:$H$645,7,FALSE)</f>
        <v>2826056.31</v>
      </c>
      <c r="U493" s="68">
        <f>VLOOKUP(A493,'Ensino-2.oQuadrimestre-2019-202'!$A$1:$H$645,8,FALSE)</f>
        <v>2737894.73</v>
      </c>
      <c r="V493" s="69">
        <f t="shared" si="81"/>
        <v>0.33798344632183214</v>
      </c>
      <c r="W493" s="70">
        <f t="shared" si="72"/>
        <v>30.683843061104177</v>
      </c>
      <c r="X493" s="71">
        <f t="shared" si="73"/>
        <v>-4.6060199511810032</v>
      </c>
      <c r="Y493" s="71">
        <f t="shared" si="74"/>
        <v>19.303157944658558</v>
      </c>
      <c r="Z493" s="72">
        <f t="shared" si="74"/>
        <v>17.522102977833363</v>
      </c>
      <c r="AA493" s="70">
        <f t="shared" si="75"/>
        <v>-4.3709531605433716</v>
      </c>
      <c r="AB493" s="70">
        <f t="shared" si="76"/>
        <v>-1.5441924805990173</v>
      </c>
      <c r="AC493" s="70">
        <f t="shared" si="77"/>
        <v>-3.6079549590324196</v>
      </c>
    </row>
    <row r="494" spans="1:29" ht="15.75" thickBot="1" x14ac:dyDescent="0.3">
      <c r="A494" s="61">
        <f>VLOOKUP(B494,cod_ibge!$C$2:$D$646,2,FALSE)</f>
        <v>3543253</v>
      </c>
      <c r="B494" s="62" t="s">
        <v>494</v>
      </c>
      <c r="C494" s="63">
        <f>VLOOKUP(A494,'[1]2019completo'!$C$3:$F$646,3,FALSE)</f>
        <v>7673</v>
      </c>
      <c r="D494" s="64" t="str">
        <f>VLOOKUP(A494,'[1]2019completo'!$C$3:$F$646,4,FALSE)</f>
        <v>Pequeno</v>
      </c>
      <c r="E494" s="65">
        <f>VLOOKUP(A494,'RCL 2019'!$A$1:$E$645,5,FALSE)</f>
        <v>22261575.890000001</v>
      </c>
      <c r="F494" s="65">
        <f>VLOOKUP(A494,'RCL 2020'!$A$1:$E$645,5,FALSE)</f>
        <v>23293245.460000001</v>
      </c>
      <c r="G494" s="66">
        <f>VLOOKUP(A494,'Saude-2.oQuadrimestre-2019-2020'!$A$1:$H$645,3,FALSE)</f>
        <v>9929843.0399999991</v>
      </c>
      <c r="H494" s="66">
        <f>VLOOKUP(A494,'Saude-2.oQuadrimestre-2019-2020'!$A$1:$H$645,4,FALSE)</f>
        <v>1689875.86</v>
      </c>
      <c r="I494" s="66">
        <f>VLOOKUP(A494,'Saude-2.oQuadrimestre-2019-2020'!$A$1:$H$645,5,FALSE)</f>
        <v>1489224.84</v>
      </c>
      <c r="J494" s="67">
        <f t="shared" si="78"/>
        <v>0.14997466062665984</v>
      </c>
      <c r="K494" s="66">
        <f>VLOOKUP(A494,'Saude-2.oQuadrimestre-2019-2020'!$A$1:$H$645,6,FALSE)</f>
        <v>8973522.7300000004</v>
      </c>
      <c r="L494" s="66">
        <f>VLOOKUP(A494,'Saude-2.oQuadrimestre-2019-2020'!$A$1:$H$645,7,FALSE)</f>
        <v>1991018.66</v>
      </c>
      <c r="M494" s="66">
        <f>VLOOKUP(A494,'Saude-2.oQuadrimestre-2019-2020'!$A$1:$H$645,8,FALSE)</f>
        <v>1743182.01</v>
      </c>
      <c r="N494" s="67">
        <f t="shared" si="79"/>
        <v>0.19425838240452084</v>
      </c>
      <c r="O494" s="68">
        <f>VLOOKUP(A494,'Ensino-2.oQuadrimestre-2019-202'!$A$1:$H$645,3,FALSE)</f>
        <v>10284210.619999999</v>
      </c>
      <c r="P494" s="68">
        <f>VLOOKUP(A494,'Ensino-2.oQuadrimestre-2019-202'!$A$1:$H$645,4,FALSE)</f>
        <v>2853432.99</v>
      </c>
      <c r="Q494" s="68">
        <f>VLOOKUP(A494,'Ensino-2.oQuadrimestre-2019-202'!$A$1:$H$645,5,FALSE)</f>
        <v>2853432.99</v>
      </c>
      <c r="R494" s="69">
        <f t="shared" si="80"/>
        <v>0.27745765770790881</v>
      </c>
      <c r="S494" s="68">
        <f>VLOOKUP(A494,'Ensino-2.oQuadrimestre-2019-202'!$A$1:$H$645,6,FALSE)</f>
        <v>9331480.4299999997</v>
      </c>
      <c r="T494" s="68">
        <f>VLOOKUP(A494,'Ensino-2.oQuadrimestre-2019-202'!$A$1:$H$645,7,FALSE)</f>
        <v>2750098.57</v>
      </c>
      <c r="U494" s="68">
        <f>VLOOKUP(A494,'Ensino-2.oQuadrimestre-2019-202'!$A$1:$H$645,8,FALSE)</f>
        <v>2750098.57</v>
      </c>
      <c r="V494" s="69">
        <f t="shared" si="81"/>
        <v>0.29471192600465002</v>
      </c>
      <c r="W494" s="70">
        <f t="shared" si="72"/>
        <v>4.6343061025766419</v>
      </c>
      <c r="X494" s="71">
        <f t="shared" si="73"/>
        <v>-9.6307696521253252</v>
      </c>
      <c r="Y494" s="71">
        <f t="shared" si="74"/>
        <v>17.820409600975058</v>
      </c>
      <c r="Z494" s="72">
        <f t="shared" si="74"/>
        <v>17.052977037369317</v>
      </c>
      <c r="AA494" s="70">
        <f t="shared" si="75"/>
        <v>-9.2640089278918278</v>
      </c>
      <c r="AB494" s="70">
        <f t="shared" si="76"/>
        <v>-3.62140692850125</v>
      </c>
      <c r="AC494" s="70">
        <f t="shared" si="77"/>
        <v>-3.62140692850125</v>
      </c>
    </row>
    <row r="495" spans="1:29" ht="15.75" thickBot="1" x14ac:dyDescent="0.3">
      <c r="A495" s="61">
        <f>VLOOKUP(B495,cod_ibge!$C$2:$D$646,2,FALSE)</f>
        <v>3543303</v>
      </c>
      <c r="B495" s="62" t="s">
        <v>495</v>
      </c>
      <c r="C495" s="63">
        <f>VLOOKUP(A495,'[1]2019completo'!$C$3:$F$646,3,FALSE)</f>
        <v>123393</v>
      </c>
      <c r="D495" s="64" t="str">
        <f>VLOOKUP(A495,'[1]2019completo'!$C$3:$F$646,4,FALSE)</f>
        <v>Médio</v>
      </c>
      <c r="E495" s="65">
        <f>VLOOKUP(A495,'RCL 2019'!$A$1:$E$645,5,FALSE)</f>
        <v>277481198.95999998</v>
      </c>
      <c r="F495" s="65">
        <f>VLOOKUP(A495,'RCL 2020'!$A$1:$E$645,5,FALSE)</f>
        <v>308246174.93000001</v>
      </c>
      <c r="G495" s="66">
        <f>VLOOKUP(A495,'Saude-2.oQuadrimestre-2019-2020'!$A$1:$H$645,3,FALSE)</f>
        <v>142382041.80000001</v>
      </c>
      <c r="H495" s="66">
        <f>VLOOKUP(A495,'Saude-2.oQuadrimestre-2019-2020'!$A$1:$H$645,4,FALSE)</f>
        <v>45012327.579999998</v>
      </c>
      <c r="I495" s="66">
        <f>VLOOKUP(A495,'Saude-2.oQuadrimestre-2019-2020'!$A$1:$H$645,5,FALSE)</f>
        <v>39615324.549999997</v>
      </c>
      <c r="J495" s="67">
        <f t="shared" si="78"/>
        <v>0.27823259204026946</v>
      </c>
      <c r="K495" s="66">
        <f>VLOOKUP(A495,'Saude-2.oQuadrimestre-2019-2020'!$A$1:$H$645,6,FALSE)</f>
        <v>140417007.19999999</v>
      </c>
      <c r="L495" s="66">
        <f>VLOOKUP(A495,'Saude-2.oQuadrimestre-2019-2020'!$A$1:$H$645,7,FALSE)</f>
        <v>40415456.630000003</v>
      </c>
      <c r="M495" s="66">
        <f>VLOOKUP(A495,'Saude-2.oQuadrimestre-2019-2020'!$A$1:$H$645,8,FALSE)</f>
        <v>39723572.420000002</v>
      </c>
      <c r="N495" s="67">
        <f t="shared" si="79"/>
        <v>0.28289715905581558</v>
      </c>
      <c r="O495" s="68">
        <f>VLOOKUP(A495,'Ensino-2.oQuadrimestre-2019-202'!$A$1:$H$645,3,FALSE)</f>
        <v>144390124.78</v>
      </c>
      <c r="P495" s="68">
        <f>VLOOKUP(A495,'Ensino-2.oQuadrimestre-2019-202'!$A$1:$H$645,4,FALSE)</f>
        <v>44500003.789999999</v>
      </c>
      <c r="Q495" s="68">
        <f>VLOOKUP(A495,'Ensino-2.oQuadrimestre-2019-202'!$A$1:$H$645,5,FALSE)</f>
        <v>40653970.840000004</v>
      </c>
      <c r="R495" s="69">
        <f t="shared" si="80"/>
        <v>0.28155644925123807</v>
      </c>
      <c r="S495" s="68">
        <f>VLOOKUP(A495,'Ensino-2.oQuadrimestre-2019-202'!$A$1:$H$645,6,FALSE)</f>
        <v>142445434.16999999</v>
      </c>
      <c r="T495" s="68">
        <f>VLOOKUP(A495,'Ensino-2.oQuadrimestre-2019-202'!$A$1:$H$645,7,FALSE)</f>
        <v>40245640.560000002</v>
      </c>
      <c r="U495" s="68">
        <f>VLOOKUP(A495,'Ensino-2.oQuadrimestre-2019-202'!$A$1:$H$645,8,FALSE)</f>
        <v>37092564.850000001</v>
      </c>
      <c r="V495" s="69">
        <f t="shared" si="81"/>
        <v>0.26039841196827884</v>
      </c>
      <c r="W495" s="70">
        <f t="shared" si="72"/>
        <v>11.087229003372917</v>
      </c>
      <c r="X495" s="71">
        <f t="shared" si="73"/>
        <v>-1.380114075594064</v>
      </c>
      <c r="Y495" s="71">
        <f t="shared" si="74"/>
        <v>-10.212471109897658</v>
      </c>
      <c r="Z495" s="72">
        <f t="shared" si="74"/>
        <v>0.2732474647869691</v>
      </c>
      <c r="AA495" s="70">
        <f t="shared" si="75"/>
        <v>-1.3468307565791233</v>
      </c>
      <c r="AB495" s="70">
        <f t="shared" si="76"/>
        <v>-9.5603659947463484</v>
      </c>
      <c r="AC495" s="70">
        <f t="shared" si="77"/>
        <v>-8.760290609781924</v>
      </c>
    </row>
    <row r="496" spans="1:29" ht="15.75" thickBot="1" x14ac:dyDescent="0.3">
      <c r="A496" s="61">
        <f>VLOOKUP(B496,cod_ibge!$C$2:$D$646,2,FALSE)</f>
        <v>3543402</v>
      </c>
      <c r="B496" s="62" t="s">
        <v>496</v>
      </c>
      <c r="C496" s="63">
        <f>VLOOKUP(A496,'[1]2019completo'!$C$3:$F$646,3,FALSE)</f>
        <v>703293</v>
      </c>
      <c r="D496" s="64" t="str">
        <f>VLOOKUP(A496,'[1]2019completo'!$C$3:$F$646,4,FALSE)</f>
        <v>Grande</v>
      </c>
      <c r="E496" s="65">
        <f>VLOOKUP(A496,'RCL 2019'!$A$1:$E$645,5,FALSE)</f>
        <v>2411378692.6199999</v>
      </c>
      <c r="F496" s="65">
        <f>VLOOKUP(A496,'RCL 2020'!$A$1:$E$645,5,FALSE)</f>
        <v>2520921732.6999998</v>
      </c>
      <c r="G496" s="66">
        <f>VLOOKUP(A496,'Saude-2.oQuadrimestre-2019-2020'!$A$1:$H$645,3,FALSE)</f>
        <v>1216629584.97</v>
      </c>
      <c r="H496" s="66">
        <f>VLOOKUP(A496,'Saude-2.oQuadrimestre-2019-2020'!$A$1:$H$645,4,FALSE)</f>
        <v>297926995.91000003</v>
      </c>
      <c r="I496" s="66">
        <f>VLOOKUP(A496,'Saude-2.oQuadrimestre-2019-2020'!$A$1:$H$645,5,FALSE)</f>
        <v>270172853.10000002</v>
      </c>
      <c r="J496" s="67">
        <f t="shared" si="78"/>
        <v>0.22206664743128207</v>
      </c>
      <c r="K496" s="66">
        <f>VLOOKUP(A496,'Saude-2.oQuadrimestre-2019-2020'!$A$1:$H$645,6,FALSE)</f>
        <v>1169430722.3599999</v>
      </c>
      <c r="L496" s="66">
        <f>VLOOKUP(A496,'Saude-2.oQuadrimestre-2019-2020'!$A$1:$H$645,7,FALSE)</f>
        <v>290159471.83999997</v>
      </c>
      <c r="M496" s="66">
        <f>VLOOKUP(A496,'Saude-2.oQuadrimestre-2019-2020'!$A$1:$H$645,8,FALSE)</f>
        <v>248425245.41999999</v>
      </c>
      <c r="N496" s="67">
        <f t="shared" si="79"/>
        <v>0.21243263125382836</v>
      </c>
      <c r="O496" s="68">
        <f>VLOOKUP(A496,'Ensino-2.oQuadrimestre-2019-202'!$A$1:$H$645,3,FALSE)</f>
        <v>1219556297.04</v>
      </c>
      <c r="P496" s="68">
        <f>VLOOKUP(A496,'Ensino-2.oQuadrimestre-2019-202'!$A$1:$H$645,4,FALSE)</f>
        <v>323209127.83999997</v>
      </c>
      <c r="Q496" s="68">
        <f>VLOOKUP(A496,'Ensino-2.oQuadrimestre-2019-202'!$A$1:$H$645,5,FALSE)</f>
        <v>288833272.41000003</v>
      </c>
      <c r="R496" s="69">
        <f t="shared" si="80"/>
        <v>0.23683471858661284</v>
      </c>
      <c r="S496" s="68">
        <f>VLOOKUP(A496,'Ensino-2.oQuadrimestre-2019-202'!$A$1:$H$645,6,FALSE)</f>
        <v>1172385785.9300001</v>
      </c>
      <c r="T496" s="68">
        <f>VLOOKUP(A496,'Ensino-2.oQuadrimestre-2019-202'!$A$1:$H$645,7,FALSE)</f>
        <v>324287805.70999998</v>
      </c>
      <c r="U496" s="68">
        <f>VLOOKUP(A496,'Ensino-2.oQuadrimestre-2019-202'!$A$1:$H$645,8,FALSE)</f>
        <v>282428786.18000001</v>
      </c>
      <c r="V496" s="69">
        <f t="shared" si="81"/>
        <v>0.24090089590770852</v>
      </c>
      <c r="W496" s="70">
        <f t="shared" si="72"/>
        <v>4.5427555785930798</v>
      </c>
      <c r="X496" s="71">
        <f t="shared" si="73"/>
        <v>-3.8794768097936707</v>
      </c>
      <c r="Y496" s="71">
        <f t="shared" si="74"/>
        <v>-2.6071904112867044</v>
      </c>
      <c r="Z496" s="72">
        <f t="shared" si="74"/>
        <v>-8.0495162376475022</v>
      </c>
      <c r="AA496" s="70">
        <f t="shared" si="75"/>
        <v>-3.8678420360329424</v>
      </c>
      <c r="AB496" s="70">
        <f t="shared" si="76"/>
        <v>0.33373991545622089</v>
      </c>
      <c r="AC496" s="70">
        <f t="shared" si="77"/>
        <v>-2.2173644250060027</v>
      </c>
    </row>
    <row r="497" spans="1:29" ht="15.75" thickBot="1" x14ac:dyDescent="0.3">
      <c r="A497" s="61">
        <f>VLOOKUP(B497,cod_ibge!$C$2:$D$646,2,FALSE)</f>
        <v>3543600</v>
      </c>
      <c r="B497" s="62" t="s">
        <v>497</v>
      </c>
      <c r="C497" s="63">
        <f>VLOOKUP(A497,'[1]2019completo'!$C$3:$F$646,3,FALSE)</f>
        <v>3629</v>
      </c>
      <c r="D497" s="64" t="str">
        <f>VLOOKUP(A497,'[1]2019completo'!$C$3:$F$646,4,FALSE)</f>
        <v>Muito Pequeno</v>
      </c>
      <c r="E497" s="65">
        <f>VLOOKUP(A497,'RCL 2019'!$A$1:$E$645,5,FALSE)</f>
        <v>29657889.91</v>
      </c>
      <c r="F497" s="65">
        <f>VLOOKUP(A497,'RCL 2020'!$A$1:$E$645,5,FALSE)</f>
        <v>29905881.920000002</v>
      </c>
      <c r="G497" s="66">
        <f>VLOOKUP(A497,'Saude-2.oQuadrimestre-2019-2020'!$A$1:$H$645,3,FALSE)</f>
        <v>17130485.850000001</v>
      </c>
      <c r="H497" s="66">
        <f>VLOOKUP(A497,'Saude-2.oQuadrimestre-2019-2020'!$A$1:$H$645,4,FALSE)</f>
        <v>4362706.0199999996</v>
      </c>
      <c r="I497" s="66">
        <f>VLOOKUP(A497,'Saude-2.oQuadrimestre-2019-2020'!$A$1:$H$645,5,FALSE)</f>
        <v>4122145.53</v>
      </c>
      <c r="J497" s="67">
        <f t="shared" si="78"/>
        <v>0.24063214354191825</v>
      </c>
      <c r="K497" s="66">
        <f>VLOOKUP(A497,'Saude-2.oQuadrimestre-2019-2020'!$A$1:$H$645,6,FALSE)</f>
        <v>15243358.41</v>
      </c>
      <c r="L497" s="66">
        <f>VLOOKUP(A497,'Saude-2.oQuadrimestre-2019-2020'!$A$1:$H$645,7,FALSE)</f>
        <v>4298215.03</v>
      </c>
      <c r="M497" s="66">
        <f>VLOOKUP(A497,'Saude-2.oQuadrimestre-2019-2020'!$A$1:$H$645,8,FALSE)</f>
        <v>4012665.09</v>
      </c>
      <c r="N497" s="67">
        <f t="shared" si="79"/>
        <v>0.26324022450115703</v>
      </c>
      <c r="O497" s="68">
        <f>VLOOKUP(A497,'Ensino-2.oQuadrimestre-2019-202'!$A$1:$H$645,3,FALSE)</f>
        <v>17484853.43</v>
      </c>
      <c r="P497" s="68">
        <f>VLOOKUP(A497,'Ensino-2.oQuadrimestre-2019-202'!$A$1:$H$645,4,FALSE)</f>
        <v>4179310.78</v>
      </c>
      <c r="Q497" s="68">
        <f>VLOOKUP(A497,'Ensino-2.oQuadrimestre-2019-202'!$A$1:$H$645,5,FALSE)</f>
        <v>4037034.42</v>
      </c>
      <c r="R497" s="69">
        <f t="shared" si="80"/>
        <v>0.23088751851207254</v>
      </c>
      <c r="S497" s="68">
        <f>VLOOKUP(A497,'Ensino-2.oQuadrimestre-2019-202'!$A$1:$H$645,6,FALSE)</f>
        <v>15601316.109999999</v>
      </c>
      <c r="T497" s="68">
        <f>VLOOKUP(A497,'Ensino-2.oQuadrimestre-2019-202'!$A$1:$H$645,7,FALSE)</f>
        <v>3826590.33</v>
      </c>
      <c r="U497" s="68">
        <f>VLOOKUP(A497,'Ensino-2.oQuadrimestre-2019-202'!$A$1:$H$645,8,FALSE)</f>
        <v>3811635.83</v>
      </c>
      <c r="V497" s="69">
        <f t="shared" si="81"/>
        <v>0.24431501824111174</v>
      </c>
      <c r="W497" s="70">
        <f t="shared" si="72"/>
        <v>0.8361755025477523</v>
      </c>
      <c r="X497" s="71">
        <f t="shared" si="73"/>
        <v>-11.01619333230996</v>
      </c>
      <c r="Y497" s="71">
        <f t="shared" si="74"/>
        <v>-1.4782336857985059</v>
      </c>
      <c r="Z497" s="72">
        <f t="shared" si="74"/>
        <v>-2.6559091425382051</v>
      </c>
      <c r="AA497" s="70">
        <f t="shared" si="75"/>
        <v>-10.772394104078002</v>
      </c>
      <c r="AB497" s="70">
        <f t="shared" si="76"/>
        <v>-8.4396798555382784</v>
      </c>
      <c r="AC497" s="70">
        <f t="shared" si="77"/>
        <v>-5.5832714450822012</v>
      </c>
    </row>
    <row r="498" spans="1:29" ht="15.75" thickBot="1" x14ac:dyDescent="0.3">
      <c r="A498" s="61">
        <f>VLOOKUP(B498,cod_ibge!$C$2:$D$646,2,FALSE)</f>
        <v>3543709</v>
      </c>
      <c r="B498" s="62" t="s">
        <v>498</v>
      </c>
      <c r="C498" s="63">
        <f>VLOOKUP(A498,'[1]2019completo'!$C$3:$F$646,3,FALSE)</f>
        <v>10799</v>
      </c>
      <c r="D498" s="64" t="str">
        <f>VLOOKUP(A498,'[1]2019completo'!$C$3:$F$646,4,FALSE)</f>
        <v>Pequeno</v>
      </c>
      <c r="E498" s="65">
        <f>VLOOKUP(A498,'RCL 2019'!$A$1:$E$645,5,FALSE)</f>
        <v>30843043.609999999</v>
      </c>
      <c r="F498" s="65">
        <f>VLOOKUP(A498,'RCL 2020'!$A$1:$E$645,5,FALSE)</f>
        <v>34977701.979999997</v>
      </c>
      <c r="G498" s="66">
        <f>VLOOKUP(A498,'Saude-2.oQuadrimestre-2019-2020'!$A$1:$H$645,3,FALSE)</f>
        <v>16148418.359999999</v>
      </c>
      <c r="H498" s="66">
        <f>VLOOKUP(A498,'Saude-2.oQuadrimestre-2019-2020'!$A$1:$H$645,4,FALSE)</f>
        <v>4950925.16</v>
      </c>
      <c r="I498" s="66">
        <f>VLOOKUP(A498,'Saude-2.oQuadrimestre-2019-2020'!$A$1:$H$645,5,FALSE)</f>
        <v>4941035.16</v>
      </c>
      <c r="J498" s="67">
        <f t="shared" si="78"/>
        <v>0.30597641514162505</v>
      </c>
      <c r="K498" s="66">
        <f>VLOOKUP(A498,'Saude-2.oQuadrimestre-2019-2020'!$A$1:$H$645,6,FALSE)</f>
        <v>14945843.15</v>
      </c>
      <c r="L498" s="66">
        <f>VLOOKUP(A498,'Saude-2.oQuadrimestre-2019-2020'!$A$1:$H$645,7,FALSE)</f>
        <v>4475615.37</v>
      </c>
      <c r="M498" s="66">
        <f>VLOOKUP(A498,'Saude-2.oQuadrimestre-2019-2020'!$A$1:$H$645,8,FALSE)</f>
        <v>4452444.32</v>
      </c>
      <c r="N498" s="67">
        <f t="shared" si="79"/>
        <v>0.29790519513112917</v>
      </c>
      <c r="O498" s="68">
        <f>VLOOKUP(A498,'Ensino-2.oQuadrimestre-2019-202'!$A$1:$H$645,3,FALSE)</f>
        <v>16148418.359999999</v>
      </c>
      <c r="P498" s="68">
        <f>VLOOKUP(A498,'Ensino-2.oQuadrimestre-2019-202'!$A$1:$H$645,4,FALSE)</f>
        <v>4703840.47</v>
      </c>
      <c r="Q498" s="68">
        <f>VLOOKUP(A498,'Ensino-2.oQuadrimestre-2019-202'!$A$1:$H$645,5,FALSE)</f>
        <v>4659248.1900000004</v>
      </c>
      <c r="R498" s="69">
        <f t="shared" si="80"/>
        <v>0.28852659660719865</v>
      </c>
      <c r="S498" s="68">
        <f>VLOOKUP(A498,'Ensino-2.oQuadrimestre-2019-202'!$A$1:$H$645,6,FALSE)</f>
        <v>14945843.15</v>
      </c>
      <c r="T498" s="68">
        <f>VLOOKUP(A498,'Ensino-2.oQuadrimestre-2019-202'!$A$1:$H$645,7,FALSE)</f>
        <v>4474807.46</v>
      </c>
      <c r="U498" s="68">
        <f>VLOOKUP(A498,'Ensino-2.oQuadrimestre-2019-202'!$A$1:$H$645,8,FALSE)</f>
        <v>4453804.07</v>
      </c>
      <c r="V498" s="69">
        <f t="shared" si="81"/>
        <v>0.29799617360496655</v>
      </c>
      <c r="W498" s="70">
        <f t="shared" si="72"/>
        <v>13.405481061731045</v>
      </c>
      <c r="X498" s="71">
        <f t="shared" si="73"/>
        <v>-7.4470154487624951</v>
      </c>
      <c r="Y498" s="71">
        <f t="shared" si="74"/>
        <v>-9.6004236509202254</v>
      </c>
      <c r="Z498" s="72">
        <f t="shared" si="74"/>
        <v>-9.8884307473739934</v>
      </c>
      <c r="AA498" s="70">
        <f t="shared" si="75"/>
        <v>-7.4470154487624951</v>
      </c>
      <c r="AB498" s="70">
        <f t="shared" si="76"/>
        <v>-4.8690641500433323</v>
      </c>
      <c r="AC498" s="70">
        <f t="shared" si="77"/>
        <v>-4.4093834803850633</v>
      </c>
    </row>
    <row r="499" spans="1:29" ht="15.75" thickBot="1" x14ac:dyDescent="0.3">
      <c r="A499" s="61">
        <f>VLOOKUP(B499,cod_ibge!$C$2:$D$646,2,FALSE)</f>
        <v>3543808</v>
      </c>
      <c r="B499" s="62" t="s">
        <v>499</v>
      </c>
      <c r="C499" s="63">
        <f>VLOOKUP(A499,'[1]2019completo'!$C$3:$F$646,3,FALSE)</f>
        <v>9981</v>
      </c>
      <c r="D499" s="64" t="str">
        <f>VLOOKUP(A499,'[1]2019completo'!$C$3:$F$646,4,FALSE)</f>
        <v>Pequeno</v>
      </c>
      <c r="E499" s="65">
        <f>VLOOKUP(A499,'RCL 2019'!$A$1:$E$645,5,FALSE)</f>
        <v>28235580.059999999</v>
      </c>
      <c r="F499" s="65">
        <f>VLOOKUP(A499,'RCL 2020'!$A$1:$E$645,5,FALSE)</f>
        <v>31263022.66</v>
      </c>
      <c r="G499" s="66">
        <f>VLOOKUP(A499,'Saude-2.oQuadrimestre-2019-2020'!$A$1:$H$645,3,FALSE)</f>
        <v>14726788.42</v>
      </c>
      <c r="H499" s="66">
        <f>VLOOKUP(A499,'Saude-2.oQuadrimestre-2019-2020'!$A$1:$H$645,4,FALSE)</f>
        <v>4523058.3099999996</v>
      </c>
      <c r="I499" s="66">
        <f>VLOOKUP(A499,'Saude-2.oQuadrimestre-2019-2020'!$A$1:$H$645,5,FALSE)</f>
        <v>4071238.66</v>
      </c>
      <c r="J499" s="67">
        <f t="shared" si="78"/>
        <v>0.27645122235007979</v>
      </c>
      <c r="K499" s="66">
        <f>VLOOKUP(A499,'Saude-2.oQuadrimestre-2019-2020'!$A$1:$H$645,6,FALSE)</f>
        <v>14212953.66</v>
      </c>
      <c r="L499" s="66">
        <f>VLOOKUP(A499,'Saude-2.oQuadrimestre-2019-2020'!$A$1:$H$645,7,FALSE)</f>
        <v>4875087.0599999996</v>
      </c>
      <c r="M499" s="66">
        <f>VLOOKUP(A499,'Saude-2.oQuadrimestre-2019-2020'!$A$1:$H$645,8,FALSE)</f>
        <v>4384782.6500000004</v>
      </c>
      <c r="N499" s="67">
        <f t="shared" si="79"/>
        <v>0.30850608219037845</v>
      </c>
      <c r="O499" s="68">
        <f>VLOOKUP(A499,'Ensino-2.oQuadrimestre-2019-202'!$A$1:$H$645,3,FALSE)</f>
        <v>15081156</v>
      </c>
      <c r="P499" s="68">
        <f>VLOOKUP(A499,'Ensino-2.oQuadrimestre-2019-202'!$A$1:$H$645,4,FALSE)</f>
        <v>4168958.53</v>
      </c>
      <c r="Q499" s="68">
        <f>VLOOKUP(A499,'Ensino-2.oQuadrimestre-2019-202'!$A$1:$H$645,5,FALSE)</f>
        <v>4162871.37</v>
      </c>
      <c r="R499" s="69">
        <f t="shared" si="80"/>
        <v>0.27603131815624743</v>
      </c>
      <c r="S499" s="68">
        <f>VLOOKUP(A499,'Ensino-2.oQuadrimestre-2019-202'!$A$1:$H$645,6,FALSE)</f>
        <v>14570911.359999999</v>
      </c>
      <c r="T499" s="68">
        <f>VLOOKUP(A499,'Ensino-2.oQuadrimestre-2019-202'!$A$1:$H$645,7,FALSE)</f>
        <v>4118205.09</v>
      </c>
      <c r="U499" s="68">
        <f>VLOOKUP(A499,'Ensino-2.oQuadrimestre-2019-202'!$A$1:$H$645,8,FALSE)</f>
        <v>4056911.11</v>
      </c>
      <c r="V499" s="69">
        <f t="shared" si="81"/>
        <v>0.27842535101387095</v>
      </c>
      <c r="W499" s="70">
        <f t="shared" si="72"/>
        <v>10.722083957782171</v>
      </c>
      <c r="X499" s="71">
        <f t="shared" si="73"/>
        <v>-3.4891161965916249</v>
      </c>
      <c r="Y499" s="71">
        <f t="shared" si="74"/>
        <v>7.7829805824457754</v>
      </c>
      <c r="Z499" s="72">
        <f t="shared" si="74"/>
        <v>7.7014396891190895</v>
      </c>
      <c r="AA499" s="70">
        <f t="shared" si="75"/>
        <v>-3.3833257874926868</v>
      </c>
      <c r="AB499" s="70">
        <f t="shared" si="76"/>
        <v>-1.2174129254291226</v>
      </c>
      <c r="AC499" s="70">
        <f t="shared" si="77"/>
        <v>-2.5453647394346524</v>
      </c>
    </row>
    <row r="500" spans="1:29" ht="15.75" thickBot="1" x14ac:dyDescent="0.3">
      <c r="A500" s="61">
        <f>VLOOKUP(B500,cod_ibge!$C$2:$D$646,2,FALSE)</f>
        <v>3543907</v>
      </c>
      <c r="B500" s="62" t="s">
        <v>500</v>
      </c>
      <c r="C500" s="63">
        <f>VLOOKUP(A500,'[1]2019completo'!$C$3:$F$646,3,FALSE)</f>
        <v>206424</v>
      </c>
      <c r="D500" s="64" t="str">
        <f>VLOOKUP(A500,'[1]2019completo'!$C$3:$F$646,4,FALSE)</f>
        <v>Grande</v>
      </c>
      <c r="E500" s="65">
        <f>VLOOKUP(A500,'RCL 2019'!$A$1:$E$645,5,FALSE)</f>
        <v>721959359.36000001</v>
      </c>
      <c r="F500" s="65">
        <f>VLOOKUP(A500,'RCL 2020'!$A$1:$E$645,5,FALSE)</f>
        <v>787977908.58000004</v>
      </c>
      <c r="G500" s="66">
        <f>VLOOKUP(A500,'Saude-2.oQuadrimestre-2019-2020'!$A$1:$H$645,3,FALSE)</f>
        <v>342785857.11000001</v>
      </c>
      <c r="H500" s="66">
        <f>VLOOKUP(A500,'Saude-2.oQuadrimestre-2019-2020'!$A$1:$H$645,4,FALSE)</f>
        <v>124253562.15000001</v>
      </c>
      <c r="I500" s="66">
        <f>VLOOKUP(A500,'Saude-2.oQuadrimestre-2019-2020'!$A$1:$H$645,5,FALSE)</f>
        <v>93801533.579999998</v>
      </c>
      <c r="J500" s="67">
        <f t="shared" si="78"/>
        <v>0.27364470159543097</v>
      </c>
      <c r="K500" s="66">
        <f>VLOOKUP(A500,'Saude-2.oQuadrimestre-2019-2020'!$A$1:$H$645,6,FALSE)</f>
        <v>337177163.13999999</v>
      </c>
      <c r="L500" s="66">
        <f>VLOOKUP(A500,'Saude-2.oQuadrimestre-2019-2020'!$A$1:$H$645,7,FALSE)</f>
        <v>126910128.05</v>
      </c>
      <c r="M500" s="66">
        <f>VLOOKUP(A500,'Saude-2.oQuadrimestre-2019-2020'!$A$1:$H$645,8,FALSE)</f>
        <v>96730869.540000007</v>
      </c>
      <c r="N500" s="67">
        <f t="shared" si="79"/>
        <v>0.28688440414879518</v>
      </c>
      <c r="O500" s="68">
        <f>VLOOKUP(A500,'Ensino-2.oQuadrimestre-2019-202'!$A$1:$H$645,3,FALSE)</f>
        <v>345712569.18000001</v>
      </c>
      <c r="P500" s="68">
        <f>VLOOKUP(A500,'Ensino-2.oQuadrimestre-2019-202'!$A$1:$H$645,4,FALSE)</f>
        <v>114764806.47</v>
      </c>
      <c r="Q500" s="68">
        <f>VLOOKUP(A500,'Ensino-2.oQuadrimestre-2019-202'!$A$1:$H$645,5,FALSE)</f>
        <v>96832557.189999998</v>
      </c>
      <c r="R500" s="69">
        <f t="shared" si="80"/>
        <v>0.28009556441548644</v>
      </c>
      <c r="S500" s="68">
        <f>VLOOKUP(A500,'Ensino-2.oQuadrimestre-2019-202'!$A$1:$H$645,6,FALSE)</f>
        <v>340132226.70999998</v>
      </c>
      <c r="T500" s="68">
        <f>VLOOKUP(A500,'Ensino-2.oQuadrimestre-2019-202'!$A$1:$H$645,7,FALSE)</f>
        <v>127284047.34</v>
      </c>
      <c r="U500" s="68">
        <f>VLOOKUP(A500,'Ensino-2.oQuadrimestre-2019-202'!$A$1:$H$645,8,FALSE)</f>
        <v>79144637.370000005</v>
      </c>
      <c r="V500" s="69">
        <f t="shared" si="81"/>
        <v>0.23268785241417153</v>
      </c>
      <c r="W500" s="70">
        <f t="shared" si="72"/>
        <v>9.144358108817082</v>
      </c>
      <c r="X500" s="71">
        <f t="shared" si="73"/>
        <v>-1.6362092699175153</v>
      </c>
      <c r="Y500" s="71">
        <f t="shared" si="74"/>
        <v>2.1380199118903014</v>
      </c>
      <c r="Z500" s="72">
        <f t="shared" si="74"/>
        <v>3.1229083877415307</v>
      </c>
      <c r="AA500" s="70">
        <f t="shared" si="75"/>
        <v>-1.6141566629284301</v>
      </c>
      <c r="AB500" s="70">
        <f t="shared" si="76"/>
        <v>10.908606266218545</v>
      </c>
      <c r="AC500" s="70">
        <f t="shared" si="77"/>
        <v>-18.266500785777705</v>
      </c>
    </row>
    <row r="501" spans="1:29" ht="15.75" thickBot="1" x14ac:dyDescent="0.3">
      <c r="A501" s="61">
        <f>VLOOKUP(B501,cod_ibge!$C$2:$D$646,2,FALSE)</f>
        <v>3544004</v>
      </c>
      <c r="B501" s="62" t="s">
        <v>501</v>
      </c>
      <c r="C501" s="63">
        <f>VLOOKUP(A501,'[1]2019completo'!$C$3:$F$646,3,FALSE)</f>
        <v>35228</v>
      </c>
      <c r="D501" s="64" t="str">
        <f>VLOOKUP(A501,'[1]2019completo'!$C$3:$F$646,4,FALSE)</f>
        <v>Médio</v>
      </c>
      <c r="E501" s="65">
        <f>VLOOKUP(A501,'RCL 2019'!$A$1:$E$645,5,FALSE)</f>
        <v>109325186.93000001</v>
      </c>
      <c r="F501" s="65">
        <f>VLOOKUP(A501,'RCL 2020'!$A$1:$E$645,5,FALSE)</f>
        <v>124345075.45</v>
      </c>
      <c r="G501" s="66">
        <f>VLOOKUP(A501,'Saude-2.oQuadrimestre-2019-2020'!$A$1:$H$645,3,FALSE)</f>
        <v>50534236.140000001</v>
      </c>
      <c r="H501" s="66">
        <f>VLOOKUP(A501,'Saude-2.oQuadrimestre-2019-2020'!$A$1:$H$645,4,FALSE)</f>
        <v>13623735.1</v>
      </c>
      <c r="I501" s="66">
        <f>VLOOKUP(A501,'Saude-2.oQuadrimestre-2019-2020'!$A$1:$H$645,5,FALSE)</f>
        <v>12063726.26</v>
      </c>
      <c r="J501" s="67">
        <f t="shared" si="78"/>
        <v>0.23872382727976066</v>
      </c>
      <c r="K501" s="66">
        <f>VLOOKUP(A501,'Saude-2.oQuadrimestre-2019-2020'!$A$1:$H$645,6,FALSE)</f>
        <v>49254596.32</v>
      </c>
      <c r="L501" s="66">
        <f>VLOOKUP(A501,'Saude-2.oQuadrimestre-2019-2020'!$A$1:$H$645,7,FALSE)</f>
        <v>16257508.970000001</v>
      </c>
      <c r="M501" s="66">
        <f>VLOOKUP(A501,'Saude-2.oQuadrimestre-2019-2020'!$A$1:$H$645,8,FALSE)</f>
        <v>13652238.01</v>
      </c>
      <c r="N501" s="67">
        <f t="shared" si="79"/>
        <v>0.27717693433732316</v>
      </c>
      <c r="O501" s="68">
        <f>VLOOKUP(A501,'Ensino-2.oQuadrimestre-2019-202'!$A$1:$H$645,3,FALSE)</f>
        <v>50534236.140000001</v>
      </c>
      <c r="P501" s="68">
        <f>VLOOKUP(A501,'Ensino-2.oQuadrimestre-2019-202'!$A$1:$H$645,4,FALSE)</f>
        <v>13356175.789999999</v>
      </c>
      <c r="Q501" s="68">
        <f>VLOOKUP(A501,'Ensino-2.oQuadrimestre-2019-202'!$A$1:$H$645,5,FALSE)</f>
        <v>12946420.5</v>
      </c>
      <c r="R501" s="69">
        <f t="shared" si="80"/>
        <v>0.25619107933348884</v>
      </c>
      <c r="S501" s="68">
        <f>VLOOKUP(A501,'Ensino-2.oQuadrimestre-2019-202'!$A$1:$H$645,6,FALSE)</f>
        <v>49254596.32</v>
      </c>
      <c r="T501" s="68">
        <f>VLOOKUP(A501,'Ensino-2.oQuadrimestre-2019-202'!$A$1:$H$645,7,FALSE)</f>
        <v>12899173.27</v>
      </c>
      <c r="U501" s="68">
        <f>VLOOKUP(A501,'Ensino-2.oQuadrimestre-2019-202'!$A$1:$H$645,8,FALSE)</f>
        <v>12380259.17</v>
      </c>
      <c r="V501" s="69">
        <f t="shared" si="81"/>
        <v>0.25135236292603524</v>
      </c>
      <c r="W501" s="70">
        <f t="shared" si="72"/>
        <v>13.738726584219888</v>
      </c>
      <c r="X501" s="71">
        <f t="shared" si="73"/>
        <v>-2.5322235334771603</v>
      </c>
      <c r="Y501" s="71">
        <f t="shared" si="74"/>
        <v>19.332245163809748</v>
      </c>
      <c r="Z501" s="72">
        <f t="shared" si="74"/>
        <v>13.167670716029658</v>
      </c>
      <c r="AA501" s="70">
        <f t="shared" si="75"/>
        <v>-2.5322235334771603</v>
      </c>
      <c r="AB501" s="70">
        <f t="shared" si="76"/>
        <v>-3.4216569711680891</v>
      </c>
      <c r="AC501" s="70">
        <f t="shared" si="77"/>
        <v>-4.3731109305464013</v>
      </c>
    </row>
    <row r="502" spans="1:29" ht="15.75" thickBot="1" x14ac:dyDescent="0.3">
      <c r="A502" s="61">
        <f>VLOOKUP(B502,cod_ibge!$C$2:$D$646,2,FALSE)</f>
        <v>3544103</v>
      </c>
      <c r="B502" s="62" t="s">
        <v>502</v>
      </c>
      <c r="C502" s="63">
        <f>VLOOKUP(A502,'[1]2019completo'!$C$3:$F$646,3,FALSE)</f>
        <v>50846</v>
      </c>
      <c r="D502" s="64" t="str">
        <f>VLOOKUP(A502,'[1]2019completo'!$C$3:$F$646,4,FALSE)</f>
        <v>Médio</v>
      </c>
      <c r="E502" s="65">
        <f>VLOOKUP(A502,'RCL 2019'!$A$1:$E$645,5,FALSE)</f>
        <v>75819135.349999994</v>
      </c>
      <c r="F502" s="65">
        <f>VLOOKUP(A502,'RCL 2020'!$A$1:$E$645,5,FALSE)</f>
        <v>86615198.549999997</v>
      </c>
      <c r="G502" s="66">
        <f>VLOOKUP(A502,'Saude-2.oQuadrimestre-2019-2020'!$A$1:$H$645,3,FALSE)</f>
        <v>37170114.549999997</v>
      </c>
      <c r="H502" s="66">
        <f>VLOOKUP(A502,'Saude-2.oQuadrimestre-2019-2020'!$A$1:$H$645,4,FALSE)</f>
        <v>7320183.1900000004</v>
      </c>
      <c r="I502" s="66">
        <f>VLOOKUP(A502,'Saude-2.oQuadrimestre-2019-2020'!$A$1:$H$645,5,FALSE)</f>
        <v>7146816.9900000002</v>
      </c>
      <c r="J502" s="67">
        <f t="shared" si="78"/>
        <v>0.19227320325812666</v>
      </c>
      <c r="K502" s="66">
        <f>VLOOKUP(A502,'Saude-2.oQuadrimestre-2019-2020'!$A$1:$H$645,6,FALSE)</f>
        <v>34298348.530000001</v>
      </c>
      <c r="L502" s="66">
        <f>VLOOKUP(A502,'Saude-2.oQuadrimestre-2019-2020'!$A$1:$H$645,7,FALSE)</f>
        <v>8526736.9800000004</v>
      </c>
      <c r="M502" s="66">
        <f>VLOOKUP(A502,'Saude-2.oQuadrimestre-2019-2020'!$A$1:$H$645,8,FALSE)</f>
        <v>8276978.8700000001</v>
      </c>
      <c r="N502" s="67">
        <f t="shared" si="79"/>
        <v>0.24132295649046517</v>
      </c>
      <c r="O502" s="68">
        <f>VLOOKUP(A502,'Ensino-2.oQuadrimestre-2019-202'!$A$1:$H$645,3,FALSE)</f>
        <v>38351339.829999998</v>
      </c>
      <c r="P502" s="68">
        <f>VLOOKUP(A502,'Ensino-2.oQuadrimestre-2019-202'!$A$1:$H$645,4,FALSE)</f>
        <v>11105390.810000001</v>
      </c>
      <c r="Q502" s="68">
        <f>VLOOKUP(A502,'Ensino-2.oQuadrimestre-2019-202'!$A$1:$H$645,5,FALSE)</f>
        <v>10232882.27</v>
      </c>
      <c r="R502" s="69">
        <f t="shared" si="80"/>
        <v>0.26681942053026836</v>
      </c>
      <c r="S502" s="68">
        <f>VLOOKUP(A502,'Ensino-2.oQuadrimestre-2019-202'!$A$1:$H$645,6,FALSE)</f>
        <v>35491540.869999997</v>
      </c>
      <c r="T502" s="68">
        <f>VLOOKUP(A502,'Ensino-2.oQuadrimestre-2019-202'!$A$1:$H$645,7,FALSE)</f>
        <v>9460148.1699999999</v>
      </c>
      <c r="U502" s="68">
        <f>VLOOKUP(A502,'Ensino-2.oQuadrimestre-2019-202'!$A$1:$H$645,8,FALSE)</f>
        <v>8463229.6699999999</v>
      </c>
      <c r="V502" s="69">
        <f t="shared" si="81"/>
        <v>0.23845765674134847</v>
      </c>
      <c r="W502" s="70">
        <f t="shared" si="72"/>
        <v>14.239232813936336</v>
      </c>
      <c r="X502" s="71">
        <f t="shared" si="73"/>
        <v>-7.7260079899323211</v>
      </c>
      <c r="Y502" s="71">
        <f t="shared" si="74"/>
        <v>16.482562781328429</v>
      </c>
      <c r="Z502" s="72">
        <f t="shared" si="74"/>
        <v>15.813499654200601</v>
      </c>
      <c r="AA502" s="70">
        <f t="shared" si="75"/>
        <v>-7.4568423754597184</v>
      </c>
      <c r="AB502" s="70">
        <f t="shared" si="76"/>
        <v>-14.814810826094652</v>
      </c>
      <c r="AC502" s="70">
        <f t="shared" si="77"/>
        <v>-17.293784422675664</v>
      </c>
    </row>
    <row r="503" spans="1:29" ht="15.75" thickBot="1" x14ac:dyDescent="0.3">
      <c r="A503" s="61">
        <f>VLOOKUP(B503,cod_ibge!$C$2:$D$646,2,FALSE)</f>
        <v>3544202</v>
      </c>
      <c r="B503" s="62" t="s">
        <v>503</v>
      </c>
      <c r="C503" s="63">
        <f>VLOOKUP(A503,'[1]2019completo'!$C$3:$F$646,3,FALSE)</f>
        <v>12518</v>
      </c>
      <c r="D503" s="64" t="str">
        <f>VLOOKUP(A503,'[1]2019completo'!$C$3:$F$646,4,FALSE)</f>
        <v>Pequeno</v>
      </c>
      <c r="E503" s="65">
        <f>VLOOKUP(A503,'RCL 2019'!$A$1:$E$645,5,FALSE)</f>
        <v>40919318.07</v>
      </c>
      <c r="F503" s="65">
        <f>VLOOKUP(A503,'RCL 2020'!$A$1:$E$645,5,FALSE)</f>
        <v>45510038.32</v>
      </c>
      <c r="G503" s="66">
        <f>VLOOKUP(A503,'Saude-2.oQuadrimestre-2019-2020'!$A$1:$H$645,3,FALSE)</f>
        <v>20855616.100000001</v>
      </c>
      <c r="H503" s="66">
        <f>VLOOKUP(A503,'Saude-2.oQuadrimestre-2019-2020'!$A$1:$H$645,4,FALSE)</f>
        <v>8095354.1600000001</v>
      </c>
      <c r="I503" s="66">
        <f>VLOOKUP(A503,'Saude-2.oQuadrimestre-2019-2020'!$A$1:$H$645,5,FALSE)</f>
        <v>7183475.6600000001</v>
      </c>
      <c r="J503" s="67">
        <f t="shared" si="78"/>
        <v>0.34443842970431354</v>
      </c>
      <c r="K503" s="66">
        <f>VLOOKUP(A503,'Saude-2.oQuadrimestre-2019-2020'!$A$1:$H$645,6,FALSE)</f>
        <v>18972329.949999999</v>
      </c>
      <c r="L503" s="66">
        <f>VLOOKUP(A503,'Saude-2.oQuadrimestre-2019-2020'!$A$1:$H$645,7,FALSE)</f>
        <v>8208026.9699999997</v>
      </c>
      <c r="M503" s="66">
        <f>VLOOKUP(A503,'Saude-2.oQuadrimestre-2019-2020'!$A$1:$H$645,8,FALSE)</f>
        <v>7045635.5</v>
      </c>
      <c r="N503" s="67">
        <f t="shared" si="79"/>
        <v>0.37136374491526281</v>
      </c>
      <c r="O503" s="68">
        <f>VLOOKUP(A503,'Ensino-2.oQuadrimestre-2019-202'!$A$1:$H$645,3,FALSE)</f>
        <v>21328106.210000001</v>
      </c>
      <c r="P503" s="68">
        <f>VLOOKUP(A503,'Ensino-2.oQuadrimestre-2019-202'!$A$1:$H$645,4,FALSE)</f>
        <v>5671456.5499999998</v>
      </c>
      <c r="Q503" s="68">
        <f>VLOOKUP(A503,'Ensino-2.oQuadrimestre-2019-202'!$A$1:$H$645,5,FALSE)</f>
        <v>5651386.5499999998</v>
      </c>
      <c r="R503" s="69">
        <f t="shared" si="80"/>
        <v>0.26497366875218686</v>
      </c>
      <c r="S503" s="68">
        <f>VLOOKUP(A503,'Ensino-2.oQuadrimestre-2019-202'!$A$1:$H$645,6,FALSE)</f>
        <v>19449606.890000001</v>
      </c>
      <c r="T503" s="68">
        <f>VLOOKUP(A503,'Ensino-2.oQuadrimestre-2019-202'!$A$1:$H$645,7,FALSE)</f>
        <v>6095365.2800000003</v>
      </c>
      <c r="U503" s="68">
        <f>VLOOKUP(A503,'Ensino-2.oQuadrimestre-2019-202'!$A$1:$H$645,8,FALSE)</f>
        <v>6068703.5300000003</v>
      </c>
      <c r="V503" s="69">
        <f t="shared" si="81"/>
        <v>0.31202191202744667</v>
      </c>
      <c r="W503" s="70">
        <f t="shared" si="72"/>
        <v>11.218955902800557</v>
      </c>
      <c r="X503" s="71">
        <f t="shared" si="73"/>
        <v>-9.0301151544499429</v>
      </c>
      <c r="Y503" s="71">
        <f t="shared" si="74"/>
        <v>1.3918206390120378</v>
      </c>
      <c r="Z503" s="72">
        <f t="shared" si="74"/>
        <v>-1.9188505192206657</v>
      </c>
      <c r="AA503" s="70">
        <f t="shared" si="75"/>
        <v>-8.807623618824806</v>
      </c>
      <c r="AB503" s="70">
        <f t="shared" si="76"/>
        <v>7.4744243610576628</v>
      </c>
      <c r="AC503" s="70">
        <f t="shared" si="77"/>
        <v>7.3843290723052819</v>
      </c>
    </row>
    <row r="504" spans="1:29" ht="15.75" thickBot="1" x14ac:dyDescent="0.3">
      <c r="A504" s="61">
        <f>VLOOKUP(B504,cod_ibge!$C$2:$D$646,2,FALSE)</f>
        <v>3543501</v>
      </c>
      <c r="B504" s="62" t="s">
        <v>504</v>
      </c>
      <c r="C504" s="63">
        <f>VLOOKUP(A504,'[1]2019completo'!$C$3:$F$646,3,FALSE)</f>
        <v>5524</v>
      </c>
      <c r="D504" s="64" t="str">
        <f>VLOOKUP(A504,'[1]2019completo'!$C$3:$F$646,4,FALSE)</f>
        <v>Pequeno</v>
      </c>
      <c r="E504" s="65">
        <f>VLOOKUP(A504,'RCL 2019'!$A$1:$E$645,5,FALSE)</f>
        <v>18852607.989999998</v>
      </c>
      <c r="F504" s="65">
        <f>VLOOKUP(A504,'RCL 2020'!$A$1:$E$645,5,FALSE)</f>
        <v>21025395.02</v>
      </c>
      <c r="G504" s="66">
        <f>VLOOKUP(A504,'Saude-2.oQuadrimestre-2019-2020'!$A$1:$H$645,3,FALSE)</f>
        <v>10111795.939999999</v>
      </c>
      <c r="H504" s="66">
        <f>VLOOKUP(A504,'Saude-2.oQuadrimestre-2019-2020'!$A$1:$H$645,4,FALSE)</f>
        <v>3106884.66</v>
      </c>
      <c r="I504" s="66">
        <f>VLOOKUP(A504,'Saude-2.oQuadrimestre-2019-2020'!$A$1:$H$645,5,FALSE)</f>
        <v>2944897.95</v>
      </c>
      <c r="J504" s="67">
        <f t="shared" si="78"/>
        <v>0.29123391803731358</v>
      </c>
      <c r="K504" s="66">
        <f>VLOOKUP(A504,'Saude-2.oQuadrimestre-2019-2020'!$A$1:$H$645,6,FALSE)</f>
        <v>9760017.2799999993</v>
      </c>
      <c r="L504" s="66">
        <f>VLOOKUP(A504,'Saude-2.oQuadrimestre-2019-2020'!$A$1:$H$645,7,FALSE)</f>
        <v>3038930.36</v>
      </c>
      <c r="M504" s="66">
        <f>VLOOKUP(A504,'Saude-2.oQuadrimestre-2019-2020'!$A$1:$H$645,8,FALSE)</f>
        <v>2733609.35</v>
      </c>
      <c r="N504" s="67">
        <f t="shared" si="79"/>
        <v>0.2800824293212727</v>
      </c>
      <c r="O504" s="68">
        <f>VLOOKUP(A504,'Ensino-2.oQuadrimestre-2019-202'!$A$1:$H$645,3,FALSE)</f>
        <v>10466163.52</v>
      </c>
      <c r="P504" s="68">
        <f>VLOOKUP(A504,'Ensino-2.oQuadrimestre-2019-202'!$A$1:$H$645,4,FALSE)</f>
        <v>2787465.61</v>
      </c>
      <c r="Q504" s="68">
        <f>VLOOKUP(A504,'Ensino-2.oQuadrimestre-2019-202'!$A$1:$H$645,5,FALSE)</f>
        <v>2715518.01</v>
      </c>
      <c r="R504" s="69">
        <f t="shared" si="80"/>
        <v>0.25945686829857595</v>
      </c>
      <c r="S504" s="68">
        <f>VLOOKUP(A504,'Ensino-2.oQuadrimestre-2019-202'!$A$1:$H$645,6,FALSE)</f>
        <v>10117974.98</v>
      </c>
      <c r="T504" s="68">
        <f>VLOOKUP(A504,'Ensino-2.oQuadrimestre-2019-202'!$A$1:$H$645,7,FALSE)</f>
        <v>2683152.7400000002</v>
      </c>
      <c r="U504" s="68">
        <f>VLOOKUP(A504,'Ensino-2.oQuadrimestre-2019-202'!$A$1:$H$645,8,FALSE)</f>
        <v>2503692.3199999998</v>
      </c>
      <c r="V504" s="69">
        <f t="shared" si="81"/>
        <v>0.24744994180643839</v>
      </c>
      <c r="W504" s="70">
        <f t="shared" si="72"/>
        <v>11.525127086674235</v>
      </c>
      <c r="X504" s="71">
        <f t="shared" si="73"/>
        <v>-3.4788939777596042</v>
      </c>
      <c r="Y504" s="71">
        <f t="shared" si="74"/>
        <v>-2.1872166957108821</v>
      </c>
      <c r="Z504" s="72">
        <f t="shared" si="74"/>
        <v>-7.1747341873085988</v>
      </c>
      <c r="AA504" s="70">
        <f t="shared" si="75"/>
        <v>-3.3268020257340596</v>
      </c>
      <c r="AB504" s="70">
        <f t="shared" si="76"/>
        <v>-3.7422119084008951</v>
      </c>
      <c r="AC504" s="70">
        <f t="shared" si="77"/>
        <v>-7.8005628841327388</v>
      </c>
    </row>
    <row r="505" spans="1:29" ht="15.75" thickBot="1" x14ac:dyDescent="0.3">
      <c r="A505" s="61">
        <f>VLOOKUP(B505,cod_ibge!$C$2:$D$646,2,FALSE)</f>
        <v>3544251</v>
      </c>
      <c r="B505" s="62" t="s">
        <v>505</v>
      </c>
      <c r="C505" s="63">
        <f>VLOOKUP(A505,'[1]2019completo'!$C$3:$F$646,3,FALSE)</f>
        <v>16643</v>
      </c>
      <c r="D505" s="64" t="str">
        <f>VLOOKUP(A505,'[1]2019completo'!$C$3:$F$646,4,FALSE)</f>
        <v>Pequeno</v>
      </c>
      <c r="E505" s="65">
        <f>VLOOKUP(A505,'RCL 2019'!$A$1:$E$645,5,FALSE)</f>
        <v>86607360.969999999</v>
      </c>
      <c r="F505" s="65">
        <f>VLOOKUP(A505,'RCL 2020'!$A$1:$E$645,5,FALSE)</f>
        <v>91174575.430000007</v>
      </c>
      <c r="G505" s="66">
        <f>VLOOKUP(A505,'Saude-2.oQuadrimestre-2019-2020'!$A$1:$H$645,3,FALSE)</f>
        <v>53926605.600000001</v>
      </c>
      <c r="H505" s="66">
        <f>VLOOKUP(A505,'Saude-2.oQuadrimestre-2019-2020'!$A$1:$H$645,4,FALSE)</f>
        <v>12782785.59</v>
      </c>
      <c r="I505" s="66">
        <f>VLOOKUP(A505,'Saude-2.oQuadrimestre-2019-2020'!$A$1:$H$645,5,FALSE)</f>
        <v>10368794.560000001</v>
      </c>
      <c r="J505" s="67">
        <f t="shared" si="78"/>
        <v>0.19227604713173344</v>
      </c>
      <c r="K505" s="66">
        <f>VLOOKUP(A505,'Saude-2.oQuadrimestre-2019-2020'!$A$1:$H$645,6,FALSE)</f>
        <v>48700220.920000002</v>
      </c>
      <c r="L505" s="66">
        <f>VLOOKUP(A505,'Saude-2.oQuadrimestre-2019-2020'!$A$1:$H$645,7,FALSE)</f>
        <v>12164812.039999999</v>
      </c>
      <c r="M505" s="66">
        <f>VLOOKUP(A505,'Saude-2.oQuadrimestre-2019-2020'!$A$1:$H$645,8,FALSE)</f>
        <v>9779805.3000000007</v>
      </c>
      <c r="N505" s="67">
        <f t="shared" si="79"/>
        <v>0.20081644631685175</v>
      </c>
      <c r="O505" s="68">
        <f>VLOOKUP(A505,'Ensino-2.oQuadrimestre-2019-202'!$A$1:$H$645,3,FALSE)</f>
        <v>54635340.770000003</v>
      </c>
      <c r="P505" s="68">
        <f>VLOOKUP(A505,'Ensino-2.oQuadrimestre-2019-202'!$A$1:$H$645,4,FALSE)</f>
        <v>19721598.920000002</v>
      </c>
      <c r="Q505" s="68">
        <f>VLOOKUP(A505,'Ensino-2.oQuadrimestre-2019-202'!$A$1:$H$645,5,FALSE)</f>
        <v>17571657.57</v>
      </c>
      <c r="R505" s="69">
        <f t="shared" si="80"/>
        <v>0.32161705815969782</v>
      </c>
      <c r="S505" s="68">
        <f>VLOOKUP(A505,'Ensino-2.oQuadrimestre-2019-202'!$A$1:$H$645,6,FALSE)</f>
        <v>49416136.32</v>
      </c>
      <c r="T505" s="68">
        <f>VLOOKUP(A505,'Ensino-2.oQuadrimestre-2019-202'!$A$1:$H$645,7,FALSE)</f>
        <v>18032296.760000002</v>
      </c>
      <c r="U505" s="68">
        <f>VLOOKUP(A505,'Ensino-2.oQuadrimestre-2019-202'!$A$1:$H$645,8,FALSE)</f>
        <v>16021954.029999999</v>
      </c>
      <c r="V505" s="69">
        <f t="shared" si="81"/>
        <v>0.32422514634183364</v>
      </c>
      <c r="W505" s="70">
        <f t="shared" si="72"/>
        <v>5.2734714565220964</v>
      </c>
      <c r="X505" s="71">
        <f t="shared" si="73"/>
        <v>-9.6916626252478224</v>
      </c>
      <c r="Y505" s="71">
        <f t="shared" si="74"/>
        <v>-4.8344200538217796</v>
      </c>
      <c r="Z505" s="72">
        <f t="shared" si="74"/>
        <v>-5.6804024478617858</v>
      </c>
      <c r="AA505" s="70">
        <f t="shared" si="75"/>
        <v>-9.5527992988484165</v>
      </c>
      <c r="AB505" s="70">
        <f t="shared" si="76"/>
        <v>-8.5657464531785532</v>
      </c>
      <c r="AC505" s="70">
        <f t="shared" si="77"/>
        <v>-8.8193361031904125</v>
      </c>
    </row>
    <row r="506" spans="1:29" ht="15.75" thickBot="1" x14ac:dyDescent="0.3">
      <c r="A506" s="61">
        <f>VLOOKUP(B506,cod_ibge!$C$2:$D$646,2,FALSE)</f>
        <v>3544301</v>
      </c>
      <c r="B506" s="62" t="s">
        <v>506</v>
      </c>
      <c r="C506" s="63">
        <f>VLOOKUP(A506,'[1]2019completo'!$C$3:$F$646,3,FALSE)</f>
        <v>10712</v>
      </c>
      <c r="D506" s="64" t="str">
        <f>VLOOKUP(A506,'[1]2019completo'!$C$3:$F$646,4,FALSE)</f>
        <v>Pequeno</v>
      </c>
      <c r="E506" s="65">
        <f>VLOOKUP(A506,'RCL 2019'!$A$1:$E$645,5,FALSE)</f>
        <v>35678699.979999997</v>
      </c>
      <c r="F506" s="65">
        <f>VLOOKUP(A506,'RCL 2020'!$A$1:$E$645,5,FALSE)</f>
        <v>41251960.920000002</v>
      </c>
      <c r="G506" s="66">
        <f>VLOOKUP(A506,'Saude-2.oQuadrimestre-2019-2020'!$A$1:$H$645,3,FALSE)</f>
        <v>16534438.130000001</v>
      </c>
      <c r="H506" s="66">
        <f>VLOOKUP(A506,'Saude-2.oQuadrimestre-2019-2020'!$A$1:$H$645,4,FALSE)</f>
        <v>4819112.46</v>
      </c>
      <c r="I506" s="66">
        <f>VLOOKUP(A506,'Saude-2.oQuadrimestre-2019-2020'!$A$1:$H$645,5,FALSE)</f>
        <v>4292737.95</v>
      </c>
      <c r="J506" s="67">
        <f t="shared" si="78"/>
        <v>0.25962405956881462</v>
      </c>
      <c r="K506" s="66">
        <f>VLOOKUP(A506,'Saude-2.oQuadrimestre-2019-2020'!$A$1:$H$645,6,FALSE)</f>
        <v>17267904.469999999</v>
      </c>
      <c r="L506" s="66">
        <f>VLOOKUP(A506,'Saude-2.oQuadrimestre-2019-2020'!$A$1:$H$645,7,FALSE)</f>
        <v>5699142.8300000001</v>
      </c>
      <c r="M506" s="66">
        <f>VLOOKUP(A506,'Saude-2.oQuadrimestre-2019-2020'!$A$1:$H$645,8,FALSE)</f>
        <v>4746826.79</v>
      </c>
      <c r="N506" s="67">
        <f t="shared" si="79"/>
        <v>0.27489304207391185</v>
      </c>
      <c r="O506" s="68">
        <f>VLOOKUP(A506,'Ensino-2.oQuadrimestre-2019-202'!$A$1:$H$645,3,FALSE)</f>
        <v>17006928.239999998</v>
      </c>
      <c r="P506" s="68">
        <f>VLOOKUP(A506,'Ensino-2.oQuadrimestre-2019-202'!$A$1:$H$645,4,FALSE)</f>
        <v>4518173.2699999996</v>
      </c>
      <c r="Q506" s="68">
        <f>VLOOKUP(A506,'Ensino-2.oQuadrimestre-2019-202'!$A$1:$H$645,5,FALSE)</f>
        <v>4319692.99</v>
      </c>
      <c r="R506" s="69">
        <f t="shared" si="80"/>
        <v>0.25399607319093392</v>
      </c>
      <c r="S506" s="68">
        <f>VLOOKUP(A506,'Ensino-2.oQuadrimestre-2019-202'!$A$1:$H$645,6,FALSE)</f>
        <v>17928678.420000002</v>
      </c>
      <c r="T506" s="68">
        <f>VLOOKUP(A506,'Ensino-2.oQuadrimestre-2019-202'!$A$1:$H$645,7,FALSE)</f>
        <v>5529142.9800000004</v>
      </c>
      <c r="U506" s="68">
        <f>VLOOKUP(A506,'Ensino-2.oQuadrimestre-2019-202'!$A$1:$H$645,8,FALSE)</f>
        <v>5353063.72</v>
      </c>
      <c r="V506" s="69">
        <f t="shared" si="81"/>
        <v>0.29857547748909868</v>
      </c>
      <c r="W506" s="70">
        <f t="shared" si="72"/>
        <v>15.620695101346588</v>
      </c>
      <c r="X506" s="71">
        <f t="shared" si="73"/>
        <v>4.4359919232405023</v>
      </c>
      <c r="Y506" s="71">
        <f t="shared" si="74"/>
        <v>18.261254065027568</v>
      </c>
      <c r="Z506" s="72">
        <f t="shared" si="74"/>
        <v>10.578070343194366</v>
      </c>
      <c r="AA506" s="70">
        <f t="shared" si="75"/>
        <v>5.4198510571242551</v>
      </c>
      <c r="AB506" s="70">
        <f t="shared" si="76"/>
        <v>22.375629476467619</v>
      </c>
      <c r="AC506" s="70">
        <f t="shared" si="77"/>
        <v>23.922318840534068</v>
      </c>
    </row>
    <row r="507" spans="1:29" ht="15.75" thickBot="1" x14ac:dyDescent="0.3">
      <c r="A507" s="61">
        <f>VLOOKUP(B507,cod_ibge!$C$2:$D$646,2,FALSE)</f>
        <v>3544400</v>
      </c>
      <c r="B507" s="62" t="s">
        <v>507</v>
      </c>
      <c r="C507" s="63">
        <f>VLOOKUP(A507,'[1]2019completo'!$C$3:$F$646,3,FALSE)</f>
        <v>3128</v>
      </c>
      <c r="D507" s="64" t="str">
        <f>VLOOKUP(A507,'[1]2019completo'!$C$3:$F$646,4,FALSE)</f>
        <v>Muito Pequeno</v>
      </c>
      <c r="E507" s="65">
        <f>VLOOKUP(A507,'RCL 2019'!$A$1:$E$645,5,FALSE)</f>
        <v>16093297.130000001</v>
      </c>
      <c r="F507" s="65">
        <f>VLOOKUP(A507,'RCL 2020'!$A$1:$E$645,5,FALSE)</f>
        <v>18126781.129999999</v>
      </c>
      <c r="G507" s="66">
        <f>VLOOKUP(A507,'Saude-2.oQuadrimestre-2019-2020'!$A$1:$H$645,3,FALSE)</f>
        <v>9770110.3100000005</v>
      </c>
      <c r="H507" s="66">
        <f>VLOOKUP(A507,'Saude-2.oQuadrimestre-2019-2020'!$A$1:$H$645,4,FALSE)</f>
        <v>2445562.02</v>
      </c>
      <c r="I507" s="66">
        <f>VLOOKUP(A507,'Saude-2.oQuadrimestre-2019-2020'!$A$1:$H$645,5,FALSE)</f>
        <v>2164704.9</v>
      </c>
      <c r="J507" s="67">
        <f t="shared" si="78"/>
        <v>0.22156401834934858</v>
      </c>
      <c r="K507" s="66">
        <f>VLOOKUP(A507,'Saude-2.oQuadrimestre-2019-2020'!$A$1:$H$645,6,FALSE)</f>
        <v>9140469.25</v>
      </c>
      <c r="L507" s="66">
        <f>VLOOKUP(A507,'Saude-2.oQuadrimestre-2019-2020'!$A$1:$H$645,7,FALSE)</f>
        <v>2849303.09</v>
      </c>
      <c r="M507" s="66">
        <f>VLOOKUP(A507,'Saude-2.oQuadrimestre-2019-2020'!$A$1:$H$645,8,FALSE)</f>
        <v>2556610.35</v>
      </c>
      <c r="N507" s="67">
        <f t="shared" si="79"/>
        <v>0.27970230850018996</v>
      </c>
      <c r="O507" s="68">
        <f>VLOOKUP(A507,'Ensino-2.oQuadrimestre-2019-202'!$A$1:$H$645,3,FALSE)</f>
        <v>10124477.890000001</v>
      </c>
      <c r="P507" s="68">
        <f>VLOOKUP(A507,'Ensino-2.oQuadrimestre-2019-202'!$A$1:$H$645,4,FALSE)</f>
        <v>2613807.14</v>
      </c>
      <c r="Q507" s="68">
        <f>VLOOKUP(A507,'Ensino-2.oQuadrimestre-2019-202'!$A$1:$H$645,5,FALSE)</f>
        <v>2478525.63</v>
      </c>
      <c r="R507" s="69">
        <f t="shared" si="80"/>
        <v>0.24480527854656609</v>
      </c>
      <c r="S507" s="68">
        <f>VLOOKUP(A507,'Ensino-2.oQuadrimestre-2019-202'!$A$1:$H$645,6,FALSE)</f>
        <v>9498426.9499999993</v>
      </c>
      <c r="T507" s="68">
        <f>VLOOKUP(A507,'Ensino-2.oQuadrimestre-2019-202'!$A$1:$H$645,7,FALSE)</f>
        <v>2406254.5299999998</v>
      </c>
      <c r="U507" s="68">
        <f>VLOOKUP(A507,'Ensino-2.oQuadrimestre-2019-202'!$A$1:$H$645,8,FALSE)</f>
        <v>2078372.05</v>
      </c>
      <c r="V507" s="69">
        <f t="shared" si="81"/>
        <v>0.21881223711469405</v>
      </c>
      <c r="W507" s="70">
        <f t="shared" si="72"/>
        <v>12.635595947640333</v>
      </c>
      <c r="X507" s="71">
        <f t="shared" si="73"/>
        <v>-6.444564493356272</v>
      </c>
      <c r="Y507" s="71">
        <f t="shared" si="74"/>
        <v>16.509132326155434</v>
      </c>
      <c r="Z507" s="72">
        <f t="shared" si="74"/>
        <v>18.104336069087303</v>
      </c>
      <c r="AA507" s="70">
        <f t="shared" si="75"/>
        <v>-6.1835380234111144</v>
      </c>
      <c r="AB507" s="70">
        <f t="shared" si="76"/>
        <v>-7.9406244945830373</v>
      </c>
      <c r="AC507" s="70">
        <f t="shared" si="77"/>
        <v>-16.144823162470175</v>
      </c>
    </row>
    <row r="508" spans="1:29" ht="15.75" thickBot="1" x14ac:dyDescent="0.3">
      <c r="A508" s="61">
        <f>VLOOKUP(B508,cod_ibge!$C$2:$D$646,2,FALSE)</f>
        <v>3544509</v>
      </c>
      <c r="B508" s="62" t="s">
        <v>508</v>
      </c>
      <c r="C508" s="63">
        <f>VLOOKUP(A508,'[1]2019completo'!$C$3:$F$646,3,FALSE)</f>
        <v>3148</v>
      </c>
      <c r="D508" s="64" t="str">
        <f>VLOOKUP(A508,'[1]2019completo'!$C$3:$F$646,4,FALSE)</f>
        <v>Muito Pequeno</v>
      </c>
      <c r="E508" s="65">
        <f>VLOOKUP(A508,'RCL 2019'!$A$1:$E$645,5,FALSE)</f>
        <v>21704422.48</v>
      </c>
      <c r="F508" s="65">
        <f>VLOOKUP(A508,'RCL 2020'!$A$1:$E$645,5,FALSE)</f>
        <v>23909785.239999998</v>
      </c>
      <c r="G508" s="66">
        <f>VLOOKUP(A508,'Saude-2.oQuadrimestre-2019-2020'!$A$1:$H$645,3,FALSE)</f>
        <v>10876867.68</v>
      </c>
      <c r="H508" s="66">
        <f>VLOOKUP(A508,'Saude-2.oQuadrimestre-2019-2020'!$A$1:$H$645,4,FALSE)</f>
        <v>2917159.23</v>
      </c>
      <c r="I508" s="66">
        <f>VLOOKUP(A508,'Saude-2.oQuadrimestre-2019-2020'!$A$1:$H$645,5,FALSE)</f>
        <v>2418829.66</v>
      </c>
      <c r="J508" s="67">
        <f t="shared" si="78"/>
        <v>0.22238292596384698</v>
      </c>
      <c r="K508" s="66">
        <f>VLOOKUP(A508,'Saude-2.oQuadrimestre-2019-2020'!$A$1:$H$645,6,FALSE)</f>
        <v>11149686.59</v>
      </c>
      <c r="L508" s="66">
        <f>VLOOKUP(A508,'Saude-2.oQuadrimestre-2019-2020'!$A$1:$H$645,7,FALSE)</f>
        <v>2544289.2200000002</v>
      </c>
      <c r="M508" s="66">
        <f>VLOOKUP(A508,'Saude-2.oQuadrimestre-2019-2020'!$A$1:$H$645,8,FALSE)</f>
        <v>2250036.69</v>
      </c>
      <c r="N508" s="67">
        <f t="shared" si="79"/>
        <v>0.20180268493089545</v>
      </c>
      <c r="O508" s="68">
        <f>VLOOKUP(A508,'Ensino-2.oQuadrimestre-2019-202'!$A$1:$H$645,3,FALSE)</f>
        <v>11681800</v>
      </c>
      <c r="P508" s="68">
        <f>VLOOKUP(A508,'Ensino-2.oQuadrimestre-2019-202'!$A$1:$H$645,4,FALSE)</f>
        <v>3856529.19</v>
      </c>
      <c r="Q508" s="68">
        <f>VLOOKUP(A508,'Ensino-2.oQuadrimestre-2019-202'!$A$1:$H$645,5,FALSE)</f>
        <v>3742766.44</v>
      </c>
      <c r="R508" s="69">
        <f t="shared" si="80"/>
        <v>0.32039295656491296</v>
      </c>
      <c r="S508" s="68">
        <f>VLOOKUP(A508,'Ensino-2.oQuadrimestre-2019-202'!$A$1:$H$645,6,FALSE)</f>
        <v>11507644.289999999</v>
      </c>
      <c r="T508" s="68">
        <f>VLOOKUP(A508,'Ensino-2.oQuadrimestre-2019-202'!$A$1:$H$645,7,FALSE)</f>
        <v>3717218</v>
      </c>
      <c r="U508" s="68">
        <f>VLOOKUP(A508,'Ensino-2.oQuadrimestre-2019-202'!$A$1:$H$645,8,FALSE)</f>
        <v>3656945.16</v>
      </c>
      <c r="V508" s="69">
        <f t="shared" si="81"/>
        <v>0.31778399365175375</v>
      </c>
      <c r="W508" s="70">
        <f t="shared" si="72"/>
        <v>10.160891228652485</v>
      </c>
      <c r="X508" s="71">
        <f t="shared" si="73"/>
        <v>2.5082488637942149</v>
      </c>
      <c r="Y508" s="71">
        <f t="shared" si="74"/>
        <v>-12.781956026445624</v>
      </c>
      <c r="Z508" s="72">
        <f t="shared" si="74"/>
        <v>-6.9782908979212781</v>
      </c>
      <c r="AA508" s="70">
        <f t="shared" si="75"/>
        <v>-1.4908294098512294</v>
      </c>
      <c r="AB508" s="70">
        <f t="shared" si="76"/>
        <v>-3.6123463128772517</v>
      </c>
      <c r="AC508" s="70">
        <f t="shared" si="77"/>
        <v>-2.2929905292193387</v>
      </c>
    </row>
    <row r="509" spans="1:29" ht="15.75" thickBot="1" x14ac:dyDescent="0.3">
      <c r="A509" s="61">
        <f>VLOOKUP(B509,cod_ibge!$C$2:$D$646,2,FALSE)</f>
        <v>3544608</v>
      </c>
      <c r="B509" s="62" t="s">
        <v>509</v>
      </c>
      <c r="C509" s="63">
        <f>VLOOKUP(A509,'[1]2019completo'!$C$3:$F$646,3,FALSE)</f>
        <v>5590</v>
      </c>
      <c r="D509" s="64" t="str">
        <f>VLOOKUP(A509,'[1]2019completo'!$C$3:$F$646,4,FALSE)</f>
        <v>Pequeno</v>
      </c>
      <c r="E509" s="65">
        <f>VLOOKUP(A509,'RCL 2019'!$A$1:$E$645,5,FALSE)</f>
        <v>22492130.420000002</v>
      </c>
      <c r="F509" s="65">
        <f>VLOOKUP(A509,'RCL 2020'!$A$1:$E$645,5,FALSE)</f>
        <v>25066325.640000001</v>
      </c>
      <c r="G509" s="66">
        <f>VLOOKUP(A509,'Saude-2.oQuadrimestre-2019-2020'!$A$1:$H$645,3,FALSE)</f>
        <v>12557665.710000001</v>
      </c>
      <c r="H509" s="66">
        <f>VLOOKUP(A509,'Saude-2.oQuadrimestre-2019-2020'!$A$1:$H$645,4,FALSE)</f>
        <v>3052449.26</v>
      </c>
      <c r="I509" s="66">
        <f>VLOOKUP(A509,'Saude-2.oQuadrimestre-2019-2020'!$A$1:$H$645,5,FALSE)</f>
        <v>2874022.37</v>
      </c>
      <c r="J509" s="67">
        <f t="shared" si="78"/>
        <v>0.22886597209793061</v>
      </c>
      <c r="K509" s="66">
        <f>VLOOKUP(A509,'Saude-2.oQuadrimestre-2019-2020'!$A$1:$H$645,6,FALSE)</f>
        <v>12019701.27</v>
      </c>
      <c r="L509" s="66">
        <f>VLOOKUP(A509,'Saude-2.oQuadrimestre-2019-2020'!$A$1:$H$645,7,FALSE)</f>
        <v>3122231.2</v>
      </c>
      <c r="M509" s="66">
        <f>VLOOKUP(A509,'Saude-2.oQuadrimestre-2019-2020'!$A$1:$H$645,8,FALSE)</f>
        <v>2740057.65</v>
      </c>
      <c r="N509" s="67">
        <f t="shared" si="79"/>
        <v>0.22796387268283583</v>
      </c>
      <c r="O509" s="68">
        <f>VLOOKUP(A509,'Ensino-2.oQuadrimestre-2019-202'!$A$1:$H$645,3,FALSE)</f>
        <v>12912033.289999999</v>
      </c>
      <c r="P509" s="68">
        <f>VLOOKUP(A509,'Ensino-2.oQuadrimestre-2019-202'!$A$1:$H$645,4,FALSE)</f>
        <v>3373449.17</v>
      </c>
      <c r="Q509" s="68">
        <f>VLOOKUP(A509,'Ensino-2.oQuadrimestre-2019-202'!$A$1:$H$645,5,FALSE)</f>
        <v>3226771.11</v>
      </c>
      <c r="R509" s="69">
        <f t="shared" si="80"/>
        <v>0.24990418143508364</v>
      </c>
      <c r="S509" s="68">
        <f>VLOOKUP(A509,'Ensino-2.oQuadrimestre-2019-202'!$A$1:$H$645,6,FALSE)</f>
        <v>12377658.970000001</v>
      </c>
      <c r="T509" s="68">
        <f>VLOOKUP(A509,'Ensino-2.oQuadrimestre-2019-202'!$A$1:$H$645,7,FALSE)</f>
        <v>3641607.23</v>
      </c>
      <c r="U509" s="68">
        <f>VLOOKUP(A509,'Ensino-2.oQuadrimestre-2019-202'!$A$1:$H$645,8,FALSE)</f>
        <v>2930178.26</v>
      </c>
      <c r="V509" s="69">
        <f t="shared" si="81"/>
        <v>0.23673121606451883</v>
      </c>
      <c r="W509" s="70">
        <f t="shared" si="72"/>
        <v>11.444870592209551</v>
      </c>
      <c r="X509" s="71">
        <f t="shared" si="73"/>
        <v>-4.2839525467826878</v>
      </c>
      <c r="Y509" s="71">
        <f t="shared" si="74"/>
        <v>2.2860966409643257</v>
      </c>
      <c r="Z509" s="72">
        <f t="shared" si="74"/>
        <v>-4.6612274628885437</v>
      </c>
      <c r="AA509" s="70">
        <f t="shared" si="75"/>
        <v>-4.1385760708490125</v>
      </c>
      <c r="AB509" s="70">
        <f t="shared" si="76"/>
        <v>7.949076641934405</v>
      </c>
      <c r="AC509" s="70">
        <f t="shared" si="77"/>
        <v>-9.191629647384568</v>
      </c>
    </row>
    <row r="510" spans="1:29" ht="15.75" thickBot="1" x14ac:dyDescent="0.3">
      <c r="A510" s="61">
        <f>VLOOKUP(B510,cod_ibge!$C$2:$D$646,2,FALSE)</f>
        <v>3544707</v>
      </c>
      <c r="B510" s="62" t="s">
        <v>510</v>
      </c>
      <c r="C510" s="63">
        <f>VLOOKUP(A510,'[1]2019completo'!$C$3:$F$646,3,FALSE)</f>
        <v>2432</v>
      </c>
      <c r="D510" s="64" t="str">
        <f>VLOOKUP(A510,'[1]2019completo'!$C$3:$F$646,4,FALSE)</f>
        <v>Muito Pequeno</v>
      </c>
      <c r="E510" s="65">
        <f>VLOOKUP(A510,'RCL 2019'!$A$1:$E$645,5,FALSE)</f>
        <v>13206422.98</v>
      </c>
      <c r="F510" s="65">
        <f>VLOOKUP(A510,'RCL 2020'!$A$1:$E$645,5,FALSE)</f>
        <v>13872330</v>
      </c>
      <c r="G510" s="66">
        <f>VLOOKUP(A510,'Saude-2.oQuadrimestre-2019-2020'!$A$1:$H$645,3,FALSE)</f>
        <v>7839258.5499999998</v>
      </c>
      <c r="H510" s="66">
        <f>VLOOKUP(A510,'Saude-2.oQuadrimestre-2019-2020'!$A$1:$H$645,4,FALSE)</f>
        <v>1734428.22</v>
      </c>
      <c r="I510" s="66">
        <f>VLOOKUP(A510,'Saude-2.oQuadrimestre-2019-2020'!$A$1:$H$645,5,FALSE)</f>
        <v>1733004.22</v>
      </c>
      <c r="J510" s="67">
        <f t="shared" si="78"/>
        <v>0.22106736357101017</v>
      </c>
      <c r="K510" s="66">
        <f>VLOOKUP(A510,'Saude-2.oQuadrimestre-2019-2020'!$A$1:$H$645,6,FALSE)</f>
        <v>7257881.2000000002</v>
      </c>
      <c r="L510" s="66">
        <f>VLOOKUP(A510,'Saude-2.oQuadrimestre-2019-2020'!$A$1:$H$645,7,FALSE)</f>
        <v>1645646.48</v>
      </c>
      <c r="M510" s="66">
        <f>VLOOKUP(A510,'Saude-2.oQuadrimestre-2019-2020'!$A$1:$H$645,8,FALSE)</f>
        <v>1645646.48</v>
      </c>
      <c r="N510" s="67">
        <f t="shared" si="79"/>
        <v>0.22673924175005786</v>
      </c>
      <c r="O510" s="68">
        <f>VLOOKUP(A510,'Ensino-2.oQuadrimestre-2019-202'!$A$1:$H$645,3,FALSE)</f>
        <v>8193626.1299999999</v>
      </c>
      <c r="P510" s="68">
        <f>VLOOKUP(A510,'Ensino-2.oQuadrimestre-2019-202'!$A$1:$H$645,4,FALSE)</f>
        <v>2473272.13</v>
      </c>
      <c r="Q510" s="68">
        <f>VLOOKUP(A510,'Ensino-2.oQuadrimestre-2019-202'!$A$1:$H$645,5,FALSE)</f>
        <v>2470502.13</v>
      </c>
      <c r="R510" s="69">
        <f t="shared" si="80"/>
        <v>0.30151511562805466</v>
      </c>
      <c r="S510" s="68">
        <f>VLOOKUP(A510,'Ensino-2.oQuadrimestre-2019-202'!$A$1:$H$645,6,FALSE)</f>
        <v>7615838.9000000004</v>
      </c>
      <c r="T510" s="68">
        <f>VLOOKUP(A510,'Ensino-2.oQuadrimestre-2019-202'!$A$1:$H$645,7,FALSE)</f>
        <v>2327130.81</v>
      </c>
      <c r="U510" s="68">
        <f>VLOOKUP(A510,'Ensino-2.oQuadrimestre-2019-202'!$A$1:$H$645,8,FALSE)</f>
        <v>2324921.0699999998</v>
      </c>
      <c r="V510" s="69">
        <f t="shared" si="81"/>
        <v>0.30527445505707845</v>
      </c>
      <c r="W510" s="70">
        <f t="shared" si="72"/>
        <v>5.0422966234570774</v>
      </c>
      <c r="X510" s="71">
        <f t="shared" si="73"/>
        <v>-7.4162287962807358</v>
      </c>
      <c r="Y510" s="71">
        <f t="shared" si="74"/>
        <v>-5.1187900990217976</v>
      </c>
      <c r="Z510" s="72">
        <f t="shared" si="74"/>
        <v>-5.0408267326665825</v>
      </c>
      <c r="AA510" s="70">
        <f t="shared" si="75"/>
        <v>-7.0516670010668348</v>
      </c>
      <c r="AB510" s="70">
        <f t="shared" si="76"/>
        <v>-5.9088249217444515</v>
      </c>
      <c r="AC510" s="70">
        <f t="shared" si="77"/>
        <v>-5.892772090020423</v>
      </c>
    </row>
    <row r="511" spans="1:29" ht="15.75" thickBot="1" x14ac:dyDescent="0.3">
      <c r="A511" s="61">
        <f>VLOOKUP(B511,cod_ibge!$C$2:$D$646,2,FALSE)</f>
        <v>3544806</v>
      </c>
      <c r="B511" s="62" t="s">
        <v>511</v>
      </c>
      <c r="C511" s="63">
        <f>VLOOKUP(A511,'[1]2019completo'!$C$3:$F$646,3,FALSE)</f>
        <v>6331</v>
      </c>
      <c r="D511" s="64" t="str">
        <f>VLOOKUP(A511,'[1]2019completo'!$C$3:$F$646,4,FALSE)</f>
        <v>Pequeno</v>
      </c>
      <c r="E511" s="65">
        <f>VLOOKUP(A511,'RCL 2019'!$A$1:$E$645,5,FALSE)</f>
        <v>29050282.02</v>
      </c>
      <c r="F511" s="65">
        <f>VLOOKUP(A511,'RCL 2020'!$A$1:$E$645,5,FALSE)</f>
        <v>30372311.989999998</v>
      </c>
      <c r="G511" s="66">
        <f>VLOOKUP(A511,'Saude-2.oQuadrimestre-2019-2020'!$A$1:$H$645,3,FALSE)</f>
        <v>15333424.48</v>
      </c>
      <c r="H511" s="66">
        <f>VLOOKUP(A511,'Saude-2.oQuadrimestre-2019-2020'!$A$1:$H$645,4,FALSE)</f>
        <v>5190451.8899999997</v>
      </c>
      <c r="I511" s="66">
        <f>VLOOKUP(A511,'Saude-2.oQuadrimestre-2019-2020'!$A$1:$H$645,5,FALSE)</f>
        <v>4369667.8600000003</v>
      </c>
      <c r="J511" s="67">
        <f t="shared" si="78"/>
        <v>0.28497664469535383</v>
      </c>
      <c r="K511" s="66">
        <f>VLOOKUP(A511,'Saude-2.oQuadrimestre-2019-2020'!$A$1:$H$645,6,FALSE)</f>
        <v>13908775.43</v>
      </c>
      <c r="L511" s="66">
        <f>VLOOKUP(A511,'Saude-2.oQuadrimestre-2019-2020'!$A$1:$H$645,7,FALSE)</f>
        <v>4552429.87</v>
      </c>
      <c r="M511" s="66">
        <f>VLOOKUP(A511,'Saude-2.oQuadrimestre-2019-2020'!$A$1:$H$645,8,FALSE)</f>
        <v>3721202.16</v>
      </c>
      <c r="N511" s="67">
        <f t="shared" si="79"/>
        <v>0.26754347848436</v>
      </c>
      <c r="O511" s="68">
        <f>VLOOKUP(A511,'Ensino-2.oQuadrimestre-2019-202'!$A$1:$H$645,3,FALSE)</f>
        <v>15687792.060000001</v>
      </c>
      <c r="P511" s="68">
        <f>VLOOKUP(A511,'Ensino-2.oQuadrimestre-2019-202'!$A$1:$H$645,4,FALSE)</f>
        <v>4042199.43</v>
      </c>
      <c r="Q511" s="68">
        <f>VLOOKUP(A511,'Ensino-2.oQuadrimestre-2019-202'!$A$1:$H$645,5,FALSE)</f>
        <v>3843514.14</v>
      </c>
      <c r="R511" s="69">
        <f t="shared" si="80"/>
        <v>0.24500032415651485</v>
      </c>
      <c r="S511" s="68">
        <f>VLOOKUP(A511,'Ensino-2.oQuadrimestre-2019-202'!$A$1:$H$645,6,FALSE)</f>
        <v>14266733.130000001</v>
      </c>
      <c r="T511" s="68">
        <f>VLOOKUP(A511,'Ensino-2.oQuadrimestre-2019-202'!$A$1:$H$645,7,FALSE)</f>
        <v>3563833.07</v>
      </c>
      <c r="U511" s="68">
        <f>VLOOKUP(A511,'Ensino-2.oQuadrimestre-2019-202'!$A$1:$H$645,8,FALSE)</f>
        <v>3444767.78</v>
      </c>
      <c r="V511" s="69">
        <f t="shared" si="81"/>
        <v>0.24145456066297075</v>
      </c>
      <c r="W511" s="70">
        <f t="shared" si="72"/>
        <v>4.550833513732611</v>
      </c>
      <c r="X511" s="71">
        <f t="shared" si="73"/>
        <v>-9.2911342267882002</v>
      </c>
      <c r="Y511" s="71">
        <f t="shared" si="74"/>
        <v>-12.292224906837536</v>
      </c>
      <c r="Z511" s="72">
        <f t="shared" si="74"/>
        <v>-14.840159956688337</v>
      </c>
      <c r="AA511" s="70">
        <f t="shared" si="75"/>
        <v>-9.0583743369683578</v>
      </c>
      <c r="AB511" s="70">
        <f t="shared" si="76"/>
        <v>-11.834308729294939</v>
      </c>
      <c r="AC511" s="70">
        <f t="shared" si="77"/>
        <v>-10.374525641786772</v>
      </c>
    </row>
    <row r="512" spans="1:29" ht="15.75" thickBot="1" x14ac:dyDescent="0.3">
      <c r="A512" s="61">
        <f>VLOOKUP(B512,cod_ibge!$C$2:$D$646,2,FALSE)</f>
        <v>3544905</v>
      </c>
      <c r="B512" s="62" t="s">
        <v>512</v>
      </c>
      <c r="C512" s="63">
        <f>VLOOKUP(A512,'[1]2019completo'!$C$3:$F$646,3,FALSE)</f>
        <v>11890</v>
      </c>
      <c r="D512" s="64" t="str">
        <f>VLOOKUP(A512,'[1]2019completo'!$C$3:$F$646,4,FALSE)</f>
        <v>Pequeno</v>
      </c>
      <c r="E512" s="65">
        <f>VLOOKUP(A512,'RCL 2019'!$A$1:$E$645,5,FALSE)</f>
        <v>37475399.549999997</v>
      </c>
      <c r="F512" s="65">
        <f>VLOOKUP(A512,'RCL 2020'!$A$1:$E$645,5,FALSE)</f>
        <v>41092390.840000004</v>
      </c>
      <c r="G512" s="66">
        <f>VLOOKUP(A512,'Saude-2.oQuadrimestre-2019-2020'!$A$1:$H$645,3,FALSE)</f>
        <v>21841620.510000002</v>
      </c>
      <c r="H512" s="66">
        <f>VLOOKUP(A512,'Saude-2.oQuadrimestre-2019-2020'!$A$1:$H$645,4,FALSE)</f>
        <v>8102305.8799999999</v>
      </c>
      <c r="I512" s="66">
        <f>VLOOKUP(A512,'Saude-2.oQuadrimestre-2019-2020'!$A$1:$H$645,5,FALSE)</f>
        <v>6087146.1699999999</v>
      </c>
      <c r="J512" s="67">
        <f t="shared" si="78"/>
        <v>0.27869480504951782</v>
      </c>
      <c r="K512" s="66">
        <f>VLOOKUP(A512,'Saude-2.oQuadrimestre-2019-2020'!$A$1:$H$645,6,FALSE)</f>
        <v>19556019.59</v>
      </c>
      <c r="L512" s="66">
        <f>VLOOKUP(A512,'Saude-2.oQuadrimestre-2019-2020'!$A$1:$H$645,7,FALSE)</f>
        <v>9040255.5899999999</v>
      </c>
      <c r="M512" s="66">
        <f>VLOOKUP(A512,'Saude-2.oQuadrimestre-2019-2020'!$A$1:$H$645,8,FALSE)</f>
        <v>6584877.25</v>
      </c>
      <c r="N512" s="67">
        <f t="shared" si="79"/>
        <v>0.33671868754760231</v>
      </c>
      <c r="O512" s="68">
        <f>VLOOKUP(A512,'Ensino-2.oQuadrimestre-2019-202'!$A$1:$H$645,3,FALSE)</f>
        <v>22314110.620000001</v>
      </c>
      <c r="P512" s="68">
        <f>VLOOKUP(A512,'Ensino-2.oQuadrimestre-2019-202'!$A$1:$H$645,4,FALSE)</f>
        <v>5996342.1100000003</v>
      </c>
      <c r="Q512" s="68">
        <f>VLOOKUP(A512,'Ensino-2.oQuadrimestre-2019-202'!$A$1:$H$645,5,FALSE)</f>
        <v>5734190.8799999999</v>
      </c>
      <c r="R512" s="69">
        <f t="shared" si="80"/>
        <v>0.25697599952114963</v>
      </c>
      <c r="S512" s="68">
        <f>VLOOKUP(A512,'Ensino-2.oQuadrimestre-2019-202'!$A$1:$H$645,6,FALSE)</f>
        <v>20033296.530000001</v>
      </c>
      <c r="T512" s="68">
        <f>VLOOKUP(A512,'Ensino-2.oQuadrimestre-2019-202'!$A$1:$H$645,7,FALSE)</f>
        <v>6128600.0099999998</v>
      </c>
      <c r="U512" s="68">
        <f>VLOOKUP(A512,'Ensino-2.oQuadrimestre-2019-202'!$A$1:$H$645,8,FALSE)</f>
        <v>5726051.4000000004</v>
      </c>
      <c r="V512" s="69">
        <f t="shared" si="81"/>
        <v>0.28582671810529031</v>
      </c>
      <c r="W512" s="70">
        <f t="shared" si="72"/>
        <v>9.6516416994412193</v>
      </c>
      <c r="X512" s="71">
        <f t="shared" si="73"/>
        <v>-10.464429225631672</v>
      </c>
      <c r="Y512" s="71">
        <f t="shared" si="74"/>
        <v>11.576330539621642</v>
      </c>
      <c r="Z512" s="72">
        <f t="shared" si="74"/>
        <v>8.1767558409066439</v>
      </c>
      <c r="AA512" s="70">
        <f t="shared" si="75"/>
        <v>-10.221398149544532</v>
      </c>
      <c r="AB512" s="70">
        <f t="shared" si="76"/>
        <v>2.2056429999121487</v>
      </c>
      <c r="AC512" s="70">
        <f t="shared" si="77"/>
        <v>-0.14194644319199076</v>
      </c>
    </row>
    <row r="513" spans="1:29" ht="15.75" thickBot="1" x14ac:dyDescent="0.3">
      <c r="A513" s="61">
        <f>VLOOKUP(B513,cod_ibge!$C$2:$D$646,2,FALSE)</f>
        <v>3545001</v>
      </c>
      <c r="B513" s="62" t="s">
        <v>513</v>
      </c>
      <c r="C513" s="63">
        <f>VLOOKUP(A513,'[1]2019completo'!$C$3:$F$646,3,FALSE)</f>
        <v>17139</v>
      </c>
      <c r="D513" s="64" t="str">
        <f>VLOOKUP(A513,'[1]2019completo'!$C$3:$F$646,4,FALSE)</f>
        <v>Pequeno</v>
      </c>
      <c r="E513" s="65">
        <f>VLOOKUP(A513,'RCL 2019'!$A$1:$E$645,5,FALSE)</f>
        <v>40978989.600000001</v>
      </c>
      <c r="F513" s="65">
        <f>VLOOKUP(A513,'RCL 2020'!$A$1:$E$645,5,FALSE)</f>
        <v>47695030.280000001</v>
      </c>
      <c r="G513" s="66">
        <f>VLOOKUP(A513,'Saude-2.oQuadrimestre-2019-2020'!$A$1:$H$645,3,FALSE)</f>
        <v>20459129.09</v>
      </c>
      <c r="H513" s="66">
        <f>VLOOKUP(A513,'Saude-2.oQuadrimestre-2019-2020'!$A$1:$H$645,4,FALSE)</f>
        <v>6289806.9299999997</v>
      </c>
      <c r="I513" s="66">
        <f>VLOOKUP(A513,'Saude-2.oQuadrimestre-2019-2020'!$A$1:$H$645,5,FALSE)</f>
        <v>5266721.6399999997</v>
      </c>
      <c r="J513" s="67">
        <f t="shared" si="78"/>
        <v>0.25742648266363716</v>
      </c>
      <c r="K513" s="66">
        <f>VLOOKUP(A513,'Saude-2.oQuadrimestre-2019-2020'!$A$1:$H$645,6,FALSE)</f>
        <v>19160374.329999998</v>
      </c>
      <c r="L513" s="66">
        <f>VLOOKUP(A513,'Saude-2.oQuadrimestre-2019-2020'!$A$1:$H$645,7,FALSE)</f>
        <v>6124186.1200000001</v>
      </c>
      <c r="M513" s="66">
        <f>VLOOKUP(A513,'Saude-2.oQuadrimestre-2019-2020'!$A$1:$H$645,8,FALSE)</f>
        <v>5299624.41</v>
      </c>
      <c r="N513" s="67">
        <f t="shared" si="79"/>
        <v>0.27659294744060464</v>
      </c>
      <c r="O513" s="68">
        <f>VLOOKUP(A513,'Ensino-2.oQuadrimestre-2019-202'!$A$1:$H$645,3,FALSE)</f>
        <v>21167864.260000002</v>
      </c>
      <c r="P513" s="68">
        <f>VLOOKUP(A513,'Ensino-2.oQuadrimestre-2019-202'!$A$1:$H$645,4,FALSE)</f>
        <v>5632187.75</v>
      </c>
      <c r="Q513" s="68">
        <f>VLOOKUP(A513,'Ensino-2.oQuadrimestre-2019-202'!$A$1:$H$645,5,FALSE)</f>
        <v>5164343.29</v>
      </c>
      <c r="R513" s="69">
        <f t="shared" si="80"/>
        <v>0.24397091867972889</v>
      </c>
      <c r="S513" s="68">
        <f>VLOOKUP(A513,'Ensino-2.oQuadrimestre-2019-202'!$A$1:$H$645,6,FALSE)</f>
        <v>19876289.73</v>
      </c>
      <c r="T513" s="68">
        <f>VLOOKUP(A513,'Ensino-2.oQuadrimestre-2019-202'!$A$1:$H$645,7,FALSE)</f>
        <v>5672028.0599999996</v>
      </c>
      <c r="U513" s="68">
        <f>VLOOKUP(A513,'Ensino-2.oQuadrimestre-2019-202'!$A$1:$H$645,8,FALSE)</f>
        <v>4379383.05</v>
      </c>
      <c r="V513" s="69">
        <f t="shared" si="81"/>
        <v>0.22033201917911466</v>
      </c>
      <c r="W513" s="70">
        <f t="shared" si="72"/>
        <v>16.38898554004367</v>
      </c>
      <c r="X513" s="71">
        <f t="shared" si="73"/>
        <v>-6.34804518944458</v>
      </c>
      <c r="Y513" s="71">
        <f t="shared" si="74"/>
        <v>-2.6331620643242797</v>
      </c>
      <c r="Z513" s="72">
        <f t="shared" si="74"/>
        <v>0.62472961832857543</v>
      </c>
      <c r="AA513" s="70">
        <f t="shared" si="75"/>
        <v>-6.1015816906981675</v>
      </c>
      <c r="AB513" s="70">
        <f t="shared" si="76"/>
        <v>0.70736828686152353</v>
      </c>
      <c r="AC513" s="70">
        <f t="shared" si="77"/>
        <v>-15.199613889339261</v>
      </c>
    </row>
    <row r="514" spans="1:29" ht="15.75" thickBot="1" x14ac:dyDescent="0.3">
      <c r="A514" s="61">
        <f>VLOOKUP(B514,cod_ibge!$C$2:$D$646,2,FALSE)</f>
        <v>3545100</v>
      </c>
      <c r="B514" s="62" t="s">
        <v>514</v>
      </c>
      <c r="C514" s="63">
        <f>VLOOKUP(A514,'[1]2019completo'!$C$3:$F$646,3,FALSE)</f>
        <v>5300</v>
      </c>
      <c r="D514" s="64" t="str">
        <f>VLOOKUP(A514,'[1]2019completo'!$C$3:$F$646,4,FALSE)</f>
        <v>Pequeno</v>
      </c>
      <c r="E514" s="65">
        <f>VLOOKUP(A514,'RCL 2019'!$A$1:$E$645,5,FALSE)</f>
        <v>15636373.65</v>
      </c>
      <c r="F514" s="65">
        <f>VLOOKUP(A514,'RCL 2020'!$A$1:$E$645,5,FALSE)</f>
        <v>17132779.079999998</v>
      </c>
      <c r="G514" s="66">
        <f>VLOOKUP(A514,'Saude-2.oQuadrimestre-2019-2020'!$A$1:$H$645,3,FALSE)</f>
        <v>8942243.4600000009</v>
      </c>
      <c r="H514" s="66">
        <f>VLOOKUP(A514,'Saude-2.oQuadrimestre-2019-2020'!$A$1:$H$645,4,FALSE)</f>
        <v>1724344.75</v>
      </c>
      <c r="I514" s="66">
        <f>VLOOKUP(A514,'Saude-2.oQuadrimestre-2019-2020'!$A$1:$H$645,5,FALSE)</f>
        <v>1724144.75</v>
      </c>
      <c r="J514" s="67">
        <f t="shared" si="78"/>
        <v>0.19280896988684759</v>
      </c>
      <c r="K514" s="66">
        <f>VLOOKUP(A514,'Saude-2.oQuadrimestre-2019-2020'!$A$1:$H$645,6,FALSE)</f>
        <v>8287410.2800000003</v>
      </c>
      <c r="L514" s="66">
        <f>VLOOKUP(A514,'Saude-2.oQuadrimestre-2019-2020'!$A$1:$H$645,7,FALSE)</f>
        <v>1918230.94</v>
      </c>
      <c r="M514" s="66">
        <f>VLOOKUP(A514,'Saude-2.oQuadrimestre-2019-2020'!$A$1:$H$645,8,FALSE)</f>
        <v>1876093.55</v>
      </c>
      <c r="N514" s="67">
        <f t="shared" si="79"/>
        <v>0.22637874638927613</v>
      </c>
      <c r="O514" s="68">
        <f>VLOOKUP(A514,'Ensino-2.oQuadrimestre-2019-202'!$A$1:$H$645,3,FALSE)</f>
        <v>9296611.0399999991</v>
      </c>
      <c r="P514" s="68">
        <f>VLOOKUP(A514,'Ensino-2.oQuadrimestre-2019-202'!$A$1:$H$645,4,FALSE)</f>
        <v>2687455.96</v>
      </c>
      <c r="Q514" s="68">
        <f>VLOOKUP(A514,'Ensino-2.oQuadrimestre-2019-202'!$A$1:$H$645,5,FALSE)</f>
        <v>2680244.86</v>
      </c>
      <c r="R514" s="69">
        <f t="shared" si="80"/>
        <v>0.28830343105330136</v>
      </c>
      <c r="S514" s="68">
        <f>VLOOKUP(A514,'Ensino-2.oQuadrimestre-2019-202'!$A$1:$H$645,6,FALSE)</f>
        <v>8645367.9800000004</v>
      </c>
      <c r="T514" s="68">
        <f>VLOOKUP(A514,'Ensino-2.oQuadrimestre-2019-202'!$A$1:$H$645,7,FALSE)</f>
        <v>2964618.14</v>
      </c>
      <c r="U514" s="68">
        <f>VLOOKUP(A514,'Ensino-2.oQuadrimestre-2019-202'!$A$1:$H$645,8,FALSE)</f>
        <v>2879519.94</v>
      </c>
      <c r="V514" s="69">
        <f t="shared" si="81"/>
        <v>0.33307083592756453</v>
      </c>
      <c r="W514" s="70">
        <f t="shared" si="72"/>
        <v>9.5700285980310902</v>
      </c>
      <c r="X514" s="71">
        <f t="shared" si="73"/>
        <v>-7.3229182691029138</v>
      </c>
      <c r="Y514" s="71">
        <f t="shared" si="74"/>
        <v>11.244050239953463</v>
      </c>
      <c r="Z514" s="72">
        <f t="shared" si="74"/>
        <v>8.8129955446026234</v>
      </c>
      <c r="AA514" s="70">
        <f t="shared" si="75"/>
        <v>-7.0051662611023762</v>
      </c>
      <c r="AB514" s="70">
        <f t="shared" si="76"/>
        <v>10.313180350683782</v>
      </c>
      <c r="AC514" s="70">
        <f t="shared" si="77"/>
        <v>7.4349580135003075</v>
      </c>
    </row>
    <row r="515" spans="1:29" ht="15.75" thickBot="1" x14ac:dyDescent="0.3">
      <c r="A515" s="61">
        <f>VLOOKUP(B515,cod_ibge!$C$2:$D$646,2,FALSE)</f>
        <v>3545159</v>
      </c>
      <c r="B515" s="62" t="s">
        <v>515</v>
      </c>
      <c r="C515" s="63">
        <f>VLOOKUP(A515,'[1]2019completo'!$C$3:$F$646,3,FALSE)</f>
        <v>8286</v>
      </c>
      <c r="D515" s="64" t="str">
        <f>VLOOKUP(A515,'[1]2019completo'!$C$3:$F$646,4,FALSE)</f>
        <v>Pequeno</v>
      </c>
      <c r="E515" s="65">
        <f>VLOOKUP(A515,'RCL 2019'!$A$1:$E$645,5,FALSE)</f>
        <v>27115388.780000001</v>
      </c>
      <c r="F515" s="65">
        <f>VLOOKUP(A515,'RCL 2020'!$A$1:$E$645,5,FALSE)</f>
        <v>30873055.649999999</v>
      </c>
      <c r="G515" s="66">
        <f>VLOOKUP(A515,'Saude-2.oQuadrimestre-2019-2020'!$A$1:$H$645,3,FALSE)</f>
        <v>14935693.550000001</v>
      </c>
      <c r="H515" s="66">
        <f>VLOOKUP(A515,'Saude-2.oQuadrimestre-2019-2020'!$A$1:$H$645,4,FALSE)</f>
        <v>4581162.32</v>
      </c>
      <c r="I515" s="66">
        <f>VLOOKUP(A515,'Saude-2.oQuadrimestre-2019-2020'!$A$1:$H$645,5,FALSE)</f>
        <v>4092899.18</v>
      </c>
      <c r="J515" s="67">
        <f t="shared" si="78"/>
        <v>0.27403475883448347</v>
      </c>
      <c r="K515" s="66">
        <f>VLOOKUP(A515,'Saude-2.oQuadrimestre-2019-2020'!$A$1:$H$645,6,FALSE)</f>
        <v>14519481.710000001</v>
      </c>
      <c r="L515" s="66">
        <f>VLOOKUP(A515,'Saude-2.oQuadrimestre-2019-2020'!$A$1:$H$645,7,FALSE)</f>
        <v>3973355.29</v>
      </c>
      <c r="M515" s="66">
        <f>VLOOKUP(A515,'Saude-2.oQuadrimestre-2019-2020'!$A$1:$H$645,8,FALSE)</f>
        <v>3810828.64</v>
      </c>
      <c r="N515" s="67">
        <f t="shared" si="79"/>
        <v>0.26246313168157848</v>
      </c>
      <c r="O515" s="68">
        <f>VLOOKUP(A515,'Ensino-2.oQuadrimestre-2019-202'!$A$1:$H$645,3,FALSE)</f>
        <v>15290061.130000001</v>
      </c>
      <c r="P515" s="68">
        <f>VLOOKUP(A515,'Ensino-2.oQuadrimestre-2019-202'!$A$1:$H$645,4,FALSE)</f>
        <v>4446563.3499999996</v>
      </c>
      <c r="Q515" s="68">
        <f>VLOOKUP(A515,'Ensino-2.oQuadrimestre-2019-202'!$A$1:$H$645,5,FALSE)</f>
        <v>3858050.55</v>
      </c>
      <c r="R515" s="69">
        <f t="shared" si="80"/>
        <v>0.25232407622166253</v>
      </c>
      <c r="S515" s="68">
        <f>VLOOKUP(A515,'Ensino-2.oQuadrimestre-2019-202'!$A$1:$H$645,6,FALSE)</f>
        <v>14877439.41</v>
      </c>
      <c r="T515" s="68">
        <f>VLOOKUP(A515,'Ensino-2.oQuadrimestre-2019-202'!$A$1:$H$645,7,FALSE)</f>
        <v>4523690.43</v>
      </c>
      <c r="U515" s="68">
        <f>VLOOKUP(A515,'Ensino-2.oQuadrimestre-2019-202'!$A$1:$H$645,8,FALSE)</f>
        <v>3800145.21</v>
      </c>
      <c r="V515" s="69">
        <f t="shared" si="81"/>
        <v>0.25543005790671874</v>
      </c>
      <c r="W515" s="70">
        <f t="shared" si="72"/>
        <v>13.858060087162052</v>
      </c>
      <c r="X515" s="71">
        <f t="shared" si="73"/>
        <v>-2.7866924197838796</v>
      </c>
      <c r="Y515" s="71">
        <f t="shared" si="74"/>
        <v>-13.26752879605454</v>
      </c>
      <c r="Z515" s="72">
        <f t="shared" si="74"/>
        <v>-6.8917050627179153</v>
      </c>
      <c r="AA515" s="70">
        <f t="shared" si="75"/>
        <v>-2.6986270132721217</v>
      </c>
      <c r="AB515" s="70">
        <f t="shared" si="76"/>
        <v>1.7345323551951661</v>
      </c>
      <c r="AC515" s="70">
        <f t="shared" si="77"/>
        <v>-1.5008963529521369</v>
      </c>
    </row>
    <row r="516" spans="1:29" ht="15.75" thickBot="1" x14ac:dyDescent="0.3">
      <c r="A516" s="61">
        <f>VLOOKUP(B516,cod_ibge!$C$2:$D$646,2,FALSE)</f>
        <v>3545209</v>
      </c>
      <c r="B516" s="62" t="s">
        <v>516</v>
      </c>
      <c r="C516" s="63">
        <f>VLOOKUP(A516,'[1]2019completo'!$C$3:$F$646,3,FALSE)</f>
        <v>118663</v>
      </c>
      <c r="D516" s="64" t="str">
        <f>VLOOKUP(A516,'[1]2019completo'!$C$3:$F$646,4,FALSE)</f>
        <v>Médio</v>
      </c>
      <c r="E516" s="65">
        <f>VLOOKUP(A516,'RCL 2019'!$A$1:$E$645,5,FALSE)</f>
        <v>363738701.19</v>
      </c>
      <c r="F516" s="65">
        <f>VLOOKUP(A516,'RCL 2020'!$A$1:$E$645,5,FALSE)</f>
        <v>401631269.33999997</v>
      </c>
      <c r="G516" s="66">
        <f>VLOOKUP(A516,'Saude-2.oQuadrimestre-2019-2020'!$A$1:$H$645,3,FALSE)</f>
        <v>188663988.5</v>
      </c>
      <c r="H516" s="66">
        <f>VLOOKUP(A516,'Saude-2.oQuadrimestre-2019-2020'!$A$1:$H$645,4,FALSE)</f>
        <v>48027595.57</v>
      </c>
      <c r="I516" s="66">
        <f>VLOOKUP(A516,'Saude-2.oQuadrimestre-2019-2020'!$A$1:$H$645,5,FALSE)</f>
        <v>41344758.32</v>
      </c>
      <c r="J516" s="67">
        <f t="shared" si="78"/>
        <v>0.21914493936398466</v>
      </c>
      <c r="K516" s="66">
        <f>VLOOKUP(A516,'Saude-2.oQuadrimestre-2019-2020'!$A$1:$H$645,6,FALSE)</f>
        <v>182216372.75</v>
      </c>
      <c r="L516" s="66">
        <f>VLOOKUP(A516,'Saude-2.oQuadrimestre-2019-2020'!$A$1:$H$645,7,FALSE)</f>
        <v>47235626.109999999</v>
      </c>
      <c r="M516" s="66">
        <f>VLOOKUP(A516,'Saude-2.oQuadrimestre-2019-2020'!$A$1:$H$645,8,FALSE)</f>
        <v>39215457.079999998</v>
      </c>
      <c r="N516" s="67">
        <f t="shared" si="79"/>
        <v>0.21521368518186573</v>
      </c>
      <c r="O516" s="68">
        <f>VLOOKUP(A516,'Ensino-2.oQuadrimestre-2019-202'!$A$1:$H$645,3,FALSE)</f>
        <v>190672071.47999999</v>
      </c>
      <c r="P516" s="68">
        <f>VLOOKUP(A516,'Ensino-2.oQuadrimestre-2019-202'!$A$1:$H$645,4,FALSE)</f>
        <v>55397445.350000001</v>
      </c>
      <c r="Q516" s="68">
        <f>VLOOKUP(A516,'Ensino-2.oQuadrimestre-2019-202'!$A$1:$H$645,5,FALSE)</f>
        <v>45030439.439999998</v>
      </c>
      <c r="R516" s="69">
        <f t="shared" si="80"/>
        <v>0.23616693882052536</v>
      </c>
      <c r="S516" s="68">
        <f>VLOOKUP(A516,'Ensino-2.oQuadrimestre-2019-202'!$A$1:$H$645,6,FALSE)</f>
        <v>184244799.72</v>
      </c>
      <c r="T516" s="68">
        <f>VLOOKUP(A516,'Ensino-2.oQuadrimestre-2019-202'!$A$1:$H$645,7,FALSE)</f>
        <v>55670649.390000001</v>
      </c>
      <c r="U516" s="68">
        <f>VLOOKUP(A516,'Ensino-2.oQuadrimestre-2019-202'!$A$1:$H$645,8,FALSE)</f>
        <v>44837335.630000003</v>
      </c>
      <c r="V516" s="69">
        <f t="shared" si="81"/>
        <v>0.24335740112144319</v>
      </c>
      <c r="W516" s="70">
        <f t="shared" si="72"/>
        <v>10.417524455338802</v>
      </c>
      <c r="X516" s="71">
        <f t="shared" si="73"/>
        <v>-3.4175126908228175</v>
      </c>
      <c r="Y516" s="71">
        <f t="shared" si="74"/>
        <v>-1.6489883588815288</v>
      </c>
      <c r="Z516" s="72">
        <f t="shared" si="74"/>
        <v>-5.1501117107025864</v>
      </c>
      <c r="AA516" s="70">
        <f t="shared" si="75"/>
        <v>-3.3708511740137892</v>
      </c>
      <c r="AB516" s="70">
        <f t="shared" si="76"/>
        <v>0.49317082813819513</v>
      </c>
      <c r="AC516" s="70">
        <f t="shared" si="77"/>
        <v>-0.42882950377886636</v>
      </c>
    </row>
    <row r="517" spans="1:29" ht="15.75" thickBot="1" x14ac:dyDescent="0.3">
      <c r="A517" s="61">
        <f>VLOOKUP(B517,cod_ibge!$C$2:$D$646,2,FALSE)</f>
        <v>3545308</v>
      </c>
      <c r="B517" s="62" t="s">
        <v>517</v>
      </c>
      <c r="C517" s="63">
        <f>VLOOKUP(A517,'[1]2019completo'!$C$3:$F$646,3,FALSE)</f>
        <v>45422</v>
      </c>
      <c r="D517" s="64" t="str">
        <f>VLOOKUP(A517,'[1]2019completo'!$C$3:$F$646,4,FALSE)</f>
        <v>Médio</v>
      </c>
      <c r="E517" s="65">
        <f>VLOOKUP(A517,'RCL 2019'!$A$1:$E$645,5,FALSE)</f>
        <v>118527528.04000001</v>
      </c>
      <c r="F517" s="65">
        <f>VLOOKUP(A517,'RCL 2020'!$A$1:$E$645,5,FALSE)</f>
        <v>131912681.19</v>
      </c>
      <c r="G517" s="66">
        <f>VLOOKUP(A517,'Saude-2.oQuadrimestre-2019-2020'!$A$1:$H$645,3,FALSE)</f>
        <v>57103842.200000003</v>
      </c>
      <c r="H517" s="66">
        <f>VLOOKUP(A517,'Saude-2.oQuadrimestre-2019-2020'!$A$1:$H$645,4,FALSE)</f>
        <v>21825739.809999999</v>
      </c>
      <c r="I517" s="66">
        <f>VLOOKUP(A517,'Saude-2.oQuadrimestre-2019-2020'!$A$1:$H$645,5,FALSE)</f>
        <v>17813207.93</v>
      </c>
      <c r="J517" s="67">
        <f t="shared" si="78"/>
        <v>0.31194412221179751</v>
      </c>
      <c r="K517" s="66">
        <f>VLOOKUP(A517,'Saude-2.oQuadrimestre-2019-2020'!$A$1:$H$645,6,FALSE)</f>
        <v>54695775.609999999</v>
      </c>
      <c r="L517" s="66">
        <f>VLOOKUP(A517,'Saude-2.oQuadrimestre-2019-2020'!$A$1:$H$645,7,FALSE)</f>
        <v>23739629.57</v>
      </c>
      <c r="M517" s="66">
        <f>VLOOKUP(A517,'Saude-2.oQuadrimestre-2019-2020'!$A$1:$H$645,8,FALSE)</f>
        <v>18680459.620000001</v>
      </c>
      <c r="N517" s="67">
        <f t="shared" si="79"/>
        <v>0.34153386457481122</v>
      </c>
      <c r="O517" s="68">
        <f>VLOOKUP(A517,'Ensino-2.oQuadrimestre-2019-202'!$A$1:$H$645,3,FALSE)</f>
        <v>58285067.479999997</v>
      </c>
      <c r="P517" s="68">
        <f>VLOOKUP(A517,'Ensino-2.oQuadrimestre-2019-202'!$A$1:$H$645,4,FALSE)</f>
        <v>15037732.65</v>
      </c>
      <c r="Q517" s="68">
        <f>VLOOKUP(A517,'Ensino-2.oQuadrimestre-2019-202'!$A$1:$H$645,5,FALSE)</f>
        <v>13822078.300000001</v>
      </c>
      <c r="R517" s="69">
        <f t="shared" si="80"/>
        <v>0.23714613189292308</v>
      </c>
      <c r="S517" s="68">
        <f>VLOOKUP(A517,'Ensino-2.oQuadrimestre-2019-202'!$A$1:$H$645,6,FALSE)</f>
        <v>55888967.950000003</v>
      </c>
      <c r="T517" s="68">
        <f>VLOOKUP(A517,'Ensino-2.oQuadrimestre-2019-202'!$A$1:$H$645,7,FALSE)</f>
        <v>15200906.51</v>
      </c>
      <c r="U517" s="68">
        <f>VLOOKUP(A517,'Ensino-2.oQuadrimestre-2019-202'!$A$1:$H$645,8,FALSE)</f>
        <v>15015432.449999999</v>
      </c>
      <c r="V517" s="69">
        <f t="shared" si="81"/>
        <v>0.26866540930641747</v>
      </c>
      <c r="W517" s="70">
        <f t="shared" si="72"/>
        <v>11.292864511173171</v>
      </c>
      <c r="X517" s="71">
        <f t="shared" si="73"/>
        <v>-4.2169957348334144</v>
      </c>
      <c r="Y517" s="71">
        <f t="shared" si="74"/>
        <v>8.7689570968087232</v>
      </c>
      <c r="Z517" s="72">
        <f t="shared" si="74"/>
        <v>4.8685879231186933</v>
      </c>
      <c r="AA517" s="70">
        <f t="shared" si="75"/>
        <v>-4.1110006963999721</v>
      </c>
      <c r="AB517" s="70">
        <f t="shared" si="76"/>
        <v>1.0850961630841296</v>
      </c>
      <c r="AC517" s="70">
        <f t="shared" si="77"/>
        <v>8.6336810145258589</v>
      </c>
    </row>
    <row r="518" spans="1:29" ht="15.75" thickBot="1" x14ac:dyDescent="0.3">
      <c r="A518" s="61">
        <f>VLOOKUP(B518,cod_ibge!$C$2:$D$646,2,FALSE)</f>
        <v>3545407</v>
      </c>
      <c r="B518" s="62" t="s">
        <v>518</v>
      </c>
      <c r="C518" s="63">
        <f>VLOOKUP(A518,'[1]2019completo'!$C$3:$F$646,3,FALSE)</f>
        <v>9331</v>
      </c>
      <c r="D518" s="64" t="str">
        <f>VLOOKUP(A518,'[1]2019completo'!$C$3:$F$646,4,FALSE)</f>
        <v>Pequeno</v>
      </c>
      <c r="E518" s="65">
        <f>VLOOKUP(A518,'RCL 2019'!$A$1:$E$645,5,FALSE)</f>
        <v>29233254.52</v>
      </c>
      <c r="F518" s="65">
        <f>VLOOKUP(A518,'RCL 2020'!$A$1:$E$645,5,FALSE)</f>
        <v>33884172.5</v>
      </c>
      <c r="G518" s="66">
        <f>VLOOKUP(A518,'Saude-2.oQuadrimestre-2019-2020'!$A$1:$H$645,3,FALSE)</f>
        <v>13904041.48</v>
      </c>
      <c r="H518" s="66">
        <f>VLOOKUP(A518,'Saude-2.oQuadrimestre-2019-2020'!$A$1:$H$645,4,FALSE)</f>
        <v>4055456.8</v>
      </c>
      <c r="I518" s="66">
        <f>VLOOKUP(A518,'Saude-2.oQuadrimestre-2019-2020'!$A$1:$H$645,5,FALSE)</f>
        <v>3895983.7</v>
      </c>
      <c r="J518" s="67">
        <f t="shared" si="78"/>
        <v>0.28020512637308387</v>
      </c>
      <c r="K518" s="66">
        <f>VLOOKUP(A518,'Saude-2.oQuadrimestre-2019-2020'!$A$1:$H$645,6,FALSE)</f>
        <v>13772558.01</v>
      </c>
      <c r="L518" s="66">
        <f>VLOOKUP(A518,'Saude-2.oQuadrimestre-2019-2020'!$A$1:$H$645,7,FALSE)</f>
        <v>4278773.0599999996</v>
      </c>
      <c r="M518" s="66">
        <f>VLOOKUP(A518,'Saude-2.oQuadrimestre-2019-2020'!$A$1:$H$645,8,FALSE)</f>
        <v>4042594.02</v>
      </c>
      <c r="N518" s="67">
        <f t="shared" si="79"/>
        <v>0.2935252853583733</v>
      </c>
      <c r="O518" s="68">
        <f>VLOOKUP(A518,'Ensino-2.oQuadrimestre-2019-202'!$A$1:$H$645,3,FALSE)</f>
        <v>14258409.060000001</v>
      </c>
      <c r="P518" s="68">
        <f>VLOOKUP(A518,'Ensino-2.oQuadrimestre-2019-202'!$A$1:$H$645,4,FALSE)</f>
        <v>4094783.27</v>
      </c>
      <c r="Q518" s="68">
        <f>VLOOKUP(A518,'Ensino-2.oQuadrimestre-2019-202'!$A$1:$H$645,5,FALSE)</f>
        <v>4056114.94</v>
      </c>
      <c r="R518" s="69">
        <f t="shared" si="80"/>
        <v>0.28447177542260804</v>
      </c>
      <c r="S518" s="68">
        <f>VLOOKUP(A518,'Ensino-2.oQuadrimestre-2019-202'!$A$1:$H$645,6,FALSE)</f>
        <v>14130515.710000001</v>
      </c>
      <c r="T518" s="68">
        <f>VLOOKUP(A518,'Ensino-2.oQuadrimestre-2019-202'!$A$1:$H$645,7,FALSE)</f>
        <v>4670122.5999999996</v>
      </c>
      <c r="U518" s="68">
        <f>VLOOKUP(A518,'Ensino-2.oQuadrimestre-2019-202'!$A$1:$H$645,8,FALSE)</f>
        <v>4637185.76</v>
      </c>
      <c r="V518" s="69">
        <f t="shared" si="81"/>
        <v>0.3281681896944722</v>
      </c>
      <c r="W518" s="70">
        <f t="shared" si="72"/>
        <v>15.909682504963873</v>
      </c>
      <c r="X518" s="71">
        <f t="shared" si="73"/>
        <v>-0.94564929333050773</v>
      </c>
      <c r="Y518" s="71">
        <f t="shared" si="74"/>
        <v>5.5065624173335985</v>
      </c>
      <c r="Z518" s="72">
        <f t="shared" si="74"/>
        <v>3.7631143066640607</v>
      </c>
      <c r="AA518" s="70">
        <f t="shared" si="75"/>
        <v>-0.89696788373667002</v>
      </c>
      <c r="AB518" s="70">
        <f t="shared" si="76"/>
        <v>14.050544120739255</v>
      </c>
      <c r="AC518" s="70">
        <f t="shared" si="77"/>
        <v>14.325797680674205</v>
      </c>
    </row>
    <row r="519" spans="1:29" ht="15.75" thickBot="1" x14ac:dyDescent="0.3">
      <c r="A519" s="61">
        <f>VLOOKUP(B519,cod_ibge!$C$2:$D$646,2,FALSE)</f>
        <v>3545506</v>
      </c>
      <c r="B519" s="62" t="s">
        <v>519</v>
      </c>
      <c r="C519" s="63">
        <f>VLOOKUP(A519,'[1]2019completo'!$C$3:$F$646,3,FALSE)</f>
        <v>4302</v>
      </c>
      <c r="D519" s="64" t="str">
        <f>VLOOKUP(A519,'[1]2019completo'!$C$3:$F$646,4,FALSE)</f>
        <v>Muito Pequeno</v>
      </c>
      <c r="E519" s="65">
        <f>VLOOKUP(A519,'RCL 2019'!$A$1:$E$645,5,FALSE)</f>
        <v>31644685.149999999</v>
      </c>
      <c r="F519" s="65">
        <f>VLOOKUP(A519,'RCL 2020'!$A$1:$E$645,5,FALSE)</f>
        <v>32755657.640000001</v>
      </c>
      <c r="G519" s="66">
        <f>VLOOKUP(A519,'Saude-2.oQuadrimestre-2019-2020'!$A$1:$H$645,3,FALSE)</f>
        <v>19803766.98</v>
      </c>
      <c r="H519" s="66">
        <f>VLOOKUP(A519,'Saude-2.oQuadrimestre-2019-2020'!$A$1:$H$645,4,FALSE)</f>
        <v>3974414.22</v>
      </c>
      <c r="I519" s="66">
        <f>VLOOKUP(A519,'Saude-2.oQuadrimestre-2019-2020'!$A$1:$H$645,5,FALSE)</f>
        <v>3691288.91</v>
      </c>
      <c r="J519" s="67">
        <f t="shared" si="78"/>
        <v>0.18639327122601804</v>
      </c>
      <c r="K519" s="66">
        <f>VLOOKUP(A519,'Saude-2.oQuadrimestre-2019-2020'!$A$1:$H$645,6,FALSE)</f>
        <v>18404200.129999999</v>
      </c>
      <c r="L519" s="66">
        <f>VLOOKUP(A519,'Saude-2.oQuadrimestre-2019-2020'!$A$1:$H$645,7,FALSE)</f>
        <v>3846186.38</v>
      </c>
      <c r="M519" s="66">
        <f>VLOOKUP(A519,'Saude-2.oQuadrimestre-2019-2020'!$A$1:$H$645,8,FALSE)</f>
        <v>3499076.87</v>
      </c>
      <c r="N519" s="67">
        <f t="shared" si="79"/>
        <v>0.19012382202344591</v>
      </c>
      <c r="O519" s="68">
        <f>VLOOKUP(A519,'Ensino-2.oQuadrimestre-2019-202'!$A$1:$H$645,3,FALSE)</f>
        <v>20158134.559999999</v>
      </c>
      <c r="P519" s="68">
        <f>VLOOKUP(A519,'Ensino-2.oQuadrimestre-2019-202'!$A$1:$H$645,4,FALSE)</f>
        <v>6444217.0800000001</v>
      </c>
      <c r="Q519" s="68">
        <f>VLOOKUP(A519,'Ensino-2.oQuadrimestre-2019-202'!$A$1:$H$645,5,FALSE)</f>
        <v>6407726.6299999999</v>
      </c>
      <c r="R519" s="69">
        <f t="shared" si="80"/>
        <v>0.31787299618065457</v>
      </c>
      <c r="S519" s="68">
        <f>VLOOKUP(A519,'Ensino-2.oQuadrimestre-2019-202'!$A$1:$H$645,6,FALSE)</f>
        <v>18762157.829999998</v>
      </c>
      <c r="T519" s="68">
        <f>VLOOKUP(A519,'Ensino-2.oQuadrimestre-2019-202'!$A$1:$H$645,7,FALSE)</f>
        <v>6344181.9900000002</v>
      </c>
      <c r="U519" s="68">
        <f>VLOOKUP(A519,'Ensino-2.oQuadrimestre-2019-202'!$A$1:$H$645,8,FALSE)</f>
        <v>6328890.8200000003</v>
      </c>
      <c r="V519" s="69">
        <f t="shared" si="81"/>
        <v>0.33732211813506535</v>
      </c>
      <c r="W519" s="70">
        <f t="shared" ref="W519:W582" si="82">(F519-E519)/E519*100</f>
        <v>3.5107711918568487</v>
      </c>
      <c r="X519" s="71">
        <f t="shared" ref="X519:X582" si="83">(K519-G519)/G519*100</f>
        <v>-7.0671749037111802</v>
      </c>
      <c r="Y519" s="71">
        <f t="shared" ref="Y519:Z582" si="84">(L519-H519)/H519*100</f>
        <v>-3.2263330619826611</v>
      </c>
      <c r="Z519" s="72">
        <f t="shared" si="84"/>
        <v>-5.2071795160569003</v>
      </c>
      <c r="AA519" s="70">
        <f t="shared" ref="AA519:AA582" si="85">(S519-O519)/O519*100</f>
        <v>-6.9251285422513842</v>
      </c>
      <c r="AB519" s="70">
        <f t="shared" ref="AB519:AB582" si="86">(T519-P519)/P519*100</f>
        <v>-1.5523234049713275</v>
      </c>
      <c r="AC519" s="70">
        <f t="shared" ref="AC519:AC582" si="87">(U519-Q519)/Q519*100</f>
        <v>-1.2303241781711214</v>
      </c>
    </row>
    <row r="520" spans="1:29" ht="15.75" thickBot="1" x14ac:dyDescent="0.3">
      <c r="A520" s="61">
        <f>VLOOKUP(B520,cod_ibge!$C$2:$D$646,2,FALSE)</f>
        <v>3545605</v>
      </c>
      <c r="B520" s="62" t="s">
        <v>520</v>
      </c>
      <c r="C520" s="63">
        <f>VLOOKUP(A520,'[1]2019completo'!$C$3:$F$646,3,FALSE)</f>
        <v>15480</v>
      </c>
      <c r="D520" s="64" t="str">
        <f>VLOOKUP(A520,'[1]2019completo'!$C$3:$F$646,4,FALSE)</f>
        <v>Pequeno</v>
      </c>
      <c r="E520" s="65">
        <f>VLOOKUP(A520,'RCL 2019'!$A$1:$E$645,5,FALSE)</f>
        <v>45127121.460000001</v>
      </c>
      <c r="F520" s="65">
        <f>VLOOKUP(A520,'RCL 2020'!$A$1:$E$645,5,FALSE)</f>
        <v>51373109.520000003</v>
      </c>
      <c r="G520" s="66">
        <f>VLOOKUP(A520,'Saude-2.oQuadrimestre-2019-2020'!$A$1:$H$645,3,FALSE)</f>
        <v>23500824.539999999</v>
      </c>
      <c r="H520" s="66">
        <f>VLOOKUP(A520,'Saude-2.oQuadrimestre-2019-2020'!$A$1:$H$645,4,FALSE)</f>
        <v>7622317.6699999999</v>
      </c>
      <c r="I520" s="66">
        <f>VLOOKUP(A520,'Saude-2.oQuadrimestre-2019-2020'!$A$1:$H$645,5,FALSE)</f>
        <v>6313895.0999999996</v>
      </c>
      <c r="J520" s="67">
        <f t="shared" ref="J520:J583" si="88">+I520/G520</f>
        <v>0.26866696056784395</v>
      </c>
      <c r="K520" s="66">
        <f>VLOOKUP(A520,'Saude-2.oQuadrimestre-2019-2020'!$A$1:$H$645,6,FALSE)</f>
        <v>23183798.890000001</v>
      </c>
      <c r="L520" s="66">
        <f>VLOOKUP(A520,'Saude-2.oQuadrimestre-2019-2020'!$A$1:$H$645,7,FALSE)</f>
        <v>7371929.6299999999</v>
      </c>
      <c r="M520" s="66">
        <f>VLOOKUP(A520,'Saude-2.oQuadrimestre-2019-2020'!$A$1:$H$645,8,FALSE)</f>
        <v>5780447.75</v>
      </c>
      <c r="N520" s="67">
        <f t="shared" ref="N520:N583" si="89">+M520/K520</f>
        <v>0.24933134459224943</v>
      </c>
      <c r="O520" s="68">
        <f>VLOOKUP(A520,'Ensino-2.oQuadrimestre-2019-202'!$A$1:$H$645,3,FALSE)</f>
        <v>24091437.190000001</v>
      </c>
      <c r="P520" s="68">
        <f>VLOOKUP(A520,'Ensino-2.oQuadrimestre-2019-202'!$A$1:$H$645,4,FALSE)</f>
        <v>7195934.71</v>
      </c>
      <c r="Q520" s="68">
        <f>VLOOKUP(A520,'Ensino-2.oQuadrimestre-2019-202'!$A$1:$H$645,5,FALSE)</f>
        <v>6785059.3700000001</v>
      </c>
      <c r="R520" s="69">
        <f t="shared" ref="R520:R583" si="90">+Q520/O520</f>
        <v>0.28163780004027228</v>
      </c>
      <c r="S520" s="68">
        <f>VLOOKUP(A520,'Ensino-2.oQuadrimestre-2019-202'!$A$1:$H$645,6,FALSE)</f>
        <v>23780395.059999999</v>
      </c>
      <c r="T520" s="68">
        <f>VLOOKUP(A520,'Ensino-2.oQuadrimestre-2019-202'!$A$1:$H$645,7,FALSE)</f>
        <v>7544685.21</v>
      </c>
      <c r="U520" s="68">
        <f>VLOOKUP(A520,'Ensino-2.oQuadrimestre-2019-202'!$A$1:$H$645,8,FALSE)</f>
        <v>6868783.2000000002</v>
      </c>
      <c r="V520" s="69">
        <f t="shared" ref="V520:V583" si="91">+U520/S520</f>
        <v>0.28884226618899578</v>
      </c>
      <c r="W520" s="70">
        <f t="shared" si="82"/>
        <v>13.840874086188618</v>
      </c>
      <c r="X520" s="71">
        <f t="shared" si="83"/>
        <v>-1.3489979871148747</v>
      </c>
      <c r="Y520" s="71">
        <f t="shared" si="84"/>
        <v>-3.2849331507853572</v>
      </c>
      <c r="Z520" s="72">
        <f t="shared" si="84"/>
        <v>-8.4487838576855623</v>
      </c>
      <c r="AA520" s="70">
        <f t="shared" si="85"/>
        <v>-1.2910899733666019</v>
      </c>
      <c r="AB520" s="70">
        <f t="shared" si="86"/>
        <v>4.8464933890429922</v>
      </c>
      <c r="AC520" s="70">
        <f t="shared" si="87"/>
        <v>1.2339439558949661</v>
      </c>
    </row>
    <row r="521" spans="1:29" ht="15.75" thickBot="1" x14ac:dyDescent="0.3">
      <c r="A521" s="61">
        <f>VLOOKUP(B521,cod_ibge!$C$2:$D$646,2,FALSE)</f>
        <v>3545704</v>
      </c>
      <c r="B521" s="62" t="s">
        <v>521</v>
      </c>
      <c r="C521" s="63">
        <f>VLOOKUP(A521,'[1]2019completo'!$C$3:$F$646,3,FALSE)</f>
        <v>6008</v>
      </c>
      <c r="D521" s="64" t="str">
        <f>VLOOKUP(A521,'[1]2019completo'!$C$3:$F$646,4,FALSE)</f>
        <v>Pequeno</v>
      </c>
      <c r="E521" s="65">
        <f>VLOOKUP(A521,'RCL 2019'!$A$1:$E$645,5,FALSE)</f>
        <v>25273490.809999999</v>
      </c>
      <c r="F521" s="65">
        <f>VLOOKUP(A521,'RCL 2020'!$A$1:$E$645,5,FALSE)</f>
        <v>27330804.719999999</v>
      </c>
      <c r="G521" s="66">
        <f>VLOOKUP(A521,'Saude-2.oQuadrimestre-2019-2020'!$A$1:$H$645,3,FALSE)</f>
        <v>14624994.57</v>
      </c>
      <c r="H521" s="66">
        <f>VLOOKUP(A521,'Saude-2.oQuadrimestre-2019-2020'!$A$1:$H$645,4,FALSE)</f>
        <v>5686550.3899999997</v>
      </c>
      <c r="I521" s="66">
        <f>VLOOKUP(A521,'Saude-2.oQuadrimestre-2019-2020'!$A$1:$H$645,5,FALSE)</f>
        <v>4457144.34</v>
      </c>
      <c r="J521" s="67">
        <f t="shared" si="88"/>
        <v>0.30476211930655095</v>
      </c>
      <c r="K521" s="66">
        <f>VLOOKUP(A521,'Saude-2.oQuadrimestre-2019-2020'!$A$1:$H$645,6,FALSE)</f>
        <v>14000213.140000001</v>
      </c>
      <c r="L521" s="66">
        <f>VLOOKUP(A521,'Saude-2.oQuadrimestre-2019-2020'!$A$1:$H$645,7,FALSE)</f>
        <v>5595144.9000000004</v>
      </c>
      <c r="M521" s="66">
        <f>VLOOKUP(A521,'Saude-2.oQuadrimestre-2019-2020'!$A$1:$H$645,8,FALSE)</f>
        <v>4683326.2</v>
      </c>
      <c r="N521" s="67">
        <f t="shared" si="89"/>
        <v>0.33451820719923697</v>
      </c>
      <c r="O521" s="68">
        <f>VLOOKUP(A521,'Ensino-2.oQuadrimestre-2019-202'!$A$1:$H$645,3,FALSE)</f>
        <v>14979362.15</v>
      </c>
      <c r="P521" s="68">
        <f>VLOOKUP(A521,'Ensino-2.oQuadrimestre-2019-202'!$A$1:$H$645,4,FALSE)</f>
        <v>3888369.7</v>
      </c>
      <c r="Q521" s="68">
        <f>VLOOKUP(A521,'Ensino-2.oQuadrimestre-2019-202'!$A$1:$H$645,5,FALSE)</f>
        <v>3788237.36</v>
      </c>
      <c r="R521" s="69">
        <f t="shared" si="90"/>
        <v>0.25289710750467437</v>
      </c>
      <c r="S521" s="68">
        <f>VLOOKUP(A521,'Ensino-2.oQuadrimestre-2019-202'!$A$1:$H$645,6,FALSE)</f>
        <v>14358170.84</v>
      </c>
      <c r="T521" s="68">
        <f>VLOOKUP(A521,'Ensino-2.oQuadrimestre-2019-202'!$A$1:$H$645,7,FALSE)</f>
        <v>4006558.72</v>
      </c>
      <c r="U521" s="68">
        <f>VLOOKUP(A521,'Ensino-2.oQuadrimestre-2019-202'!$A$1:$H$645,8,FALSE)</f>
        <v>3794890.34</v>
      </c>
      <c r="V521" s="69">
        <f t="shared" si="91"/>
        <v>0.26430179598002329</v>
      </c>
      <c r="W521" s="70">
        <f t="shared" si="82"/>
        <v>8.1402047919157248</v>
      </c>
      <c r="X521" s="71">
        <f t="shared" si="83"/>
        <v>-4.2720113638989181</v>
      </c>
      <c r="Y521" s="71">
        <f t="shared" si="84"/>
        <v>-1.6073978727197968</v>
      </c>
      <c r="Z521" s="72">
        <f t="shared" si="84"/>
        <v>5.0745913245430225</v>
      </c>
      <c r="AA521" s="70">
        <f t="shared" si="85"/>
        <v>-4.1469810515262866</v>
      </c>
      <c r="AB521" s="70">
        <f t="shared" si="86"/>
        <v>3.0395520261357869</v>
      </c>
      <c r="AC521" s="70">
        <f t="shared" si="87"/>
        <v>0.17562204708313159</v>
      </c>
    </row>
    <row r="522" spans="1:29" ht="15.75" thickBot="1" x14ac:dyDescent="0.3">
      <c r="A522" s="61">
        <f>VLOOKUP(B522,cod_ibge!$C$2:$D$646,2,FALSE)</f>
        <v>3545803</v>
      </c>
      <c r="B522" s="62" t="s">
        <v>522</v>
      </c>
      <c r="C522" s="63">
        <f>VLOOKUP(A522,'[1]2019completo'!$C$3:$F$646,3,FALSE)</f>
        <v>193475</v>
      </c>
      <c r="D522" s="64" t="str">
        <f>VLOOKUP(A522,'[1]2019completo'!$C$3:$F$646,4,FALSE)</f>
        <v>Médio</v>
      </c>
      <c r="E522" s="65">
        <f>VLOOKUP(A522,'RCL 2019'!$A$1:$E$645,5,FALSE)</f>
        <v>508413224.73000002</v>
      </c>
      <c r="F522" s="65">
        <f>VLOOKUP(A522,'RCL 2020'!$A$1:$E$645,5,FALSE)</f>
        <v>564344209.29999995</v>
      </c>
      <c r="G522" s="66">
        <f>VLOOKUP(A522,'Saude-2.oQuadrimestre-2019-2020'!$A$1:$H$645,3,FALSE)</f>
        <v>237996157.88999999</v>
      </c>
      <c r="H522" s="66">
        <f>VLOOKUP(A522,'Saude-2.oQuadrimestre-2019-2020'!$A$1:$H$645,4,FALSE)</f>
        <v>78053768.370000005</v>
      </c>
      <c r="I522" s="66">
        <f>VLOOKUP(A522,'Saude-2.oQuadrimestre-2019-2020'!$A$1:$H$645,5,FALSE)</f>
        <v>68867062.069999993</v>
      </c>
      <c r="J522" s="67">
        <f t="shared" si="88"/>
        <v>0.28936207491983895</v>
      </c>
      <c r="K522" s="66">
        <f>VLOOKUP(A522,'Saude-2.oQuadrimestre-2019-2020'!$A$1:$H$645,6,FALSE)</f>
        <v>226207474.99000001</v>
      </c>
      <c r="L522" s="66">
        <f>VLOOKUP(A522,'Saude-2.oQuadrimestre-2019-2020'!$A$1:$H$645,7,FALSE)</f>
        <v>90450811.549999997</v>
      </c>
      <c r="M522" s="66">
        <f>VLOOKUP(A522,'Saude-2.oQuadrimestre-2019-2020'!$A$1:$H$645,8,FALSE)</f>
        <v>78281699.579999998</v>
      </c>
      <c r="N522" s="67">
        <f t="shared" si="89"/>
        <v>0.34606150651502832</v>
      </c>
      <c r="O522" s="68">
        <f>VLOOKUP(A522,'Ensino-2.oQuadrimestre-2019-202'!$A$1:$H$645,3,FALSE)</f>
        <v>240922869.96000001</v>
      </c>
      <c r="P522" s="68">
        <f>VLOOKUP(A522,'Ensino-2.oQuadrimestre-2019-202'!$A$1:$H$645,4,FALSE)</f>
        <v>65095407.700000003</v>
      </c>
      <c r="Q522" s="68">
        <f>VLOOKUP(A522,'Ensino-2.oQuadrimestre-2019-202'!$A$1:$H$645,5,FALSE)</f>
        <v>51192444.549999997</v>
      </c>
      <c r="R522" s="69">
        <f t="shared" si="90"/>
        <v>0.21248478634884013</v>
      </c>
      <c r="S522" s="68">
        <f>VLOOKUP(A522,'Ensino-2.oQuadrimestre-2019-202'!$A$1:$H$645,6,FALSE)</f>
        <v>229162538.56</v>
      </c>
      <c r="T522" s="68">
        <f>VLOOKUP(A522,'Ensino-2.oQuadrimestre-2019-202'!$A$1:$H$645,7,FALSE)</f>
        <v>69078317.049999997</v>
      </c>
      <c r="U522" s="68">
        <f>VLOOKUP(A522,'Ensino-2.oQuadrimestre-2019-202'!$A$1:$H$645,8,FALSE)</f>
        <v>54544259.270000003</v>
      </c>
      <c r="V522" s="69">
        <f t="shared" si="91"/>
        <v>0.23801560068562019</v>
      </c>
      <c r="W522" s="70">
        <f t="shared" si="82"/>
        <v>11.001087668343573</v>
      </c>
      <c r="X522" s="71">
        <f t="shared" si="83"/>
        <v>-4.9533080720776237</v>
      </c>
      <c r="Y522" s="71">
        <f t="shared" si="84"/>
        <v>15.882696555064472</v>
      </c>
      <c r="Z522" s="72">
        <f t="shared" si="84"/>
        <v>13.67074073877362</v>
      </c>
      <c r="AA522" s="70">
        <f t="shared" si="85"/>
        <v>-4.8813678012189348</v>
      </c>
      <c r="AB522" s="70">
        <f t="shared" si="86"/>
        <v>6.1185719403674526</v>
      </c>
      <c r="AC522" s="70">
        <f t="shared" si="87"/>
        <v>6.5474793193871932</v>
      </c>
    </row>
    <row r="523" spans="1:29" ht="15.75" thickBot="1" x14ac:dyDescent="0.3">
      <c r="A523" s="61">
        <f>VLOOKUP(B523,cod_ibge!$C$2:$D$646,2,FALSE)</f>
        <v>3546009</v>
      </c>
      <c r="B523" s="62" t="s">
        <v>523</v>
      </c>
      <c r="C523" s="63">
        <f>VLOOKUP(A523,'[1]2019completo'!$C$3:$F$646,3,FALSE)</f>
        <v>14788</v>
      </c>
      <c r="D523" s="64" t="str">
        <f>VLOOKUP(A523,'[1]2019completo'!$C$3:$F$646,4,FALSE)</f>
        <v>Pequeno</v>
      </c>
      <c r="E523" s="65">
        <f>VLOOKUP(A523,'RCL 2019'!$A$1:$E$645,5,FALSE)</f>
        <v>43843815.390000001</v>
      </c>
      <c r="F523" s="65">
        <f>VLOOKUP(A523,'RCL 2020'!$A$1:$E$645,5,FALSE)</f>
        <v>49797754.560000002</v>
      </c>
      <c r="G523" s="66">
        <f>VLOOKUP(A523,'Saude-2.oQuadrimestre-2019-2020'!$A$1:$H$645,3,FALSE)</f>
        <v>19136155.43</v>
      </c>
      <c r="H523" s="66">
        <f>VLOOKUP(A523,'Saude-2.oQuadrimestre-2019-2020'!$A$1:$H$645,4,FALSE)</f>
        <v>5952048.0599999996</v>
      </c>
      <c r="I523" s="66">
        <f>VLOOKUP(A523,'Saude-2.oQuadrimestre-2019-2020'!$A$1:$H$645,5,FALSE)</f>
        <v>5174252.1399999997</v>
      </c>
      <c r="J523" s="67">
        <f t="shared" si="88"/>
        <v>0.27039141477123757</v>
      </c>
      <c r="K523" s="66">
        <f>VLOOKUP(A523,'Saude-2.oQuadrimestre-2019-2020'!$A$1:$H$645,6,FALSE)</f>
        <v>18284128.289999999</v>
      </c>
      <c r="L523" s="66">
        <f>VLOOKUP(A523,'Saude-2.oQuadrimestre-2019-2020'!$A$1:$H$645,7,FALSE)</f>
        <v>6320189.5499999998</v>
      </c>
      <c r="M523" s="66">
        <f>VLOOKUP(A523,'Saude-2.oQuadrimestre-2019-2020'!$A$1:$H$645,8,FALSE)</f>
        <v>5676893.0499999998</v>
      </c>
      <c r="N523" s="67">
        <f t="shared" si="89"/>
        <v>0.31048201806289122</v>
      </c>
      <c r="O523" s="68">
        <f>VLOOKUP(A523,'Ensino-2.oQuadrimestre-2019-202'!$A$1:$H$645,3,FALSE)</f>
        <v>19726768.079999998</v>
      </c>
      <c r="P523" s="68">
        <f>VLOOKUP(A523,'Ensino-2.oQuadrimestre-2019-202'!$A$1:$H$645,4,FALSE)</f>
        <v>5311296.96</v>
      </c>
      <c r="Q523" s="68">
        <f>VLOOKUP(A523,'Ensino-2.oQuadrimestre-2019-202'!$A$1:$H$645,5,FALSE)</f>
        <v>5061482.8099999996</v>
      </c>
      <c r="R523" s="69">
        <f t="shared" si="90"/>
        <v>0.256579424945518</v>
      </c>
      <c r="S523" s="68">
        <f>VLOOKUP(A523,'Ensino-2.oQuadrimestre-2019-202'!$A$1:$H$645,6,FALSE)</f>
        <v>18880724.460000001</v>
      </c>
      <c r="T523" s="68">
        <f>VLOOKUP(A523,'Ensino-2.oQuadrimestre-2019-202'!$A$1:$H$645,7,FALSE)</f>
        <v>5366212.4400000004</v>
      </c>
      <c r="U523" s="68">
        <f>VLOOKUP(A523,'Ensino-2.oQuadrimestre-2019-202'!$A$1:$H$645,8,FALSE)</f>
        <v>4693214.1100000003</v>
      </c>
      <c r="V523" s="69">
        <f t="shared" si="91"/>
        <v>0.24857171767655784</v>
      </c>
      <c r="W523" s="70">
        <f t="shared" si="82"/>
        <v>13.579883769326312</v>
      </c>
      <c r="X523" s="71">
        <f t="shared" si="83"/>
        <v>-4.4524467995502723</v>
      </c>
      <c r="Y523" s="71">
        <f t="shared" si="84"/>
        <v>6.1851229406907748</v>
      </c>
      <c r="Z523" s="72">
        <f t="shared" si="84"/>
        <v>9.7142716744375779</v>
      </c>
      <c r="AA523" s="70">
        <f t="shared" si="85"/>
        <v>-4.2888100907809594</v>
      </c>
      <c r="AB523" s="70">
        <f t="shared" si="86"/>
        <v>1.0339372927850836</v>
      </c>
      <c r="AC523" s="70">
        <f t="shared" si="87"/>
        <v>-7.2759053784082557</v>
      </c>
    </row>
    <row r="524" spans="1:29" ht="15.75" thickBot="1" x14ac:dyDescent="0.3">
      <c r="A524" s="61">
        <f>VLOOKUP(B524,cod_ibge!$C$2:$D$646,2,FALSE)</f>
        <v>3546108</v>
      </c>
      <c r="B524" s="62" t="s">
        <v>524</v>
      </c>
      <c r="C524" s="63">
        <f>VLOOKUP(A524,'[1]2019completo'!$C$3:$F$646,3,FALSE)</f>
        <v>2115</v>
      </c>
      <c r="D524" s="64" t="str">
        <f>VLOOKUP(A524,'[1]2019completo'!$C$3:$F$646,4,FALSE)</f>
        <v>Muito Pequeno</v>
      </c>
      <c r="E524" s="65">
        <f>VLOOKUP(A524,'RCL 2019'!$A$1:$E$645,5,FALSE)</f>
        <v>17111664.949999999</v>
      </c>
      <c r="F524" s="65">
        <f>VLOOKUP(A524,'RCL 2020'!$A$1:$E$645,5,FALSE)</f>
        <v>18322414.379999999</v>
      </c>
      <c r="G524" s="66">
        <f>VLOOKUP(A524,'Saude-2.oQuadrimestre-2019-2020'!$A$1:$H$645,3,FALSE)</f>
        <v>9922831.5199999996</v>
      </c>
      <c r="H524" s="66">
        <f>VLOOKUP(A524,'Saude-2.oQuadrimestre-2019-2020'!$A$1:$H$645,4,FALSE)</f>
        <v>1771148.13</v>
      </c>
      <c r="I524" s="66">
        <f>VLOOKUP(A524,'Saude-2.oQuadrimestre-2019-2020'!$A$1:$H$645,5,FALSE)</f>
        <v>1449532.09</v>
      </c>
      <c r="J524" s="67">
        <f t="shared" si="88"/>
        <v>0.14608048993660633</v>
      </c>
      <c r="K524" s="66">
        <f>VLOOKUP(A524,'Saude-2.oQuadrimestre-2019-2020'!$A$1:$H$645,6,FALSE)</f>
        <v>9254210.75</v>
      </c>
      <c r="L524" s="66">
        <f>VLOOKUP(A524,'Saude-2.oQuadrimestre-2019-2020'!$A$1:$H$645,7,FALSE)</f>
        <v>2348582.7999999998</v>
      </c>
      <c r="M524" s="66">
        <f>VLOOKUP(A524,'Saude-2.oQuadrimestre-2019-2020'!$A$1:$H$645,8,FALSE)</f>
        <v>1773870.16</v>
      </c>
      <c r="N524" s="67">
        <f t="shared" si="89"/>
        <v>0.19168249004919191</v>
      </c>
      <c r="O524" s="68">
        <f>VLOOKUP(A524,'Ensino-2.oQuadrimestre-2019-202'!$A$1:$H$645,3,FALSE)</f>
        <v>10277199.1</v>
      </c>
      <c r="P524" s="68">
        <f>VLOOKUP(A524,'Ensino-2.oQuadrimestre-2019-202'!$A$1:$H$645,4,FALSE)</f>
        <v>3260352.23</v>
      </c>
      <c r="Q524" s="68">
        <f>VLOOKUP(A524,'Ensino-2.oQuadrimestre-2019-202'!$A$1:$H$645,5,FALSE)</f>
        <v>3199018.62</v>
      </c>
      <c r="R524" s="69">
        <f t="shared" si="90"/>
        <v>0.31127339159946799</v>
      </c>
      <c r="S524" s="68">
        <f>VLOOKUP(A524,'Ensino-2.oQuadrimestre-2019-202'!$A$1:$H$645,6,FALSE)</f>
        <v>9612168.4499999993</v>
      </c>
      <c r="T524" s="68">
        <f>VLOOKUP(A524,'Ensino-2.oQuadrimestre-2019-202'!$A$1:$H$645,7,FALSE)</f>
        <v>3224501.39</v>
      </c>
      <c r="U524" s="68">
        <f>VLOOKUP(A524,'Ensino-2.oQuadrimestre-2019-202'!$A$1:$H$645,8,FALSE)</f>
        <v>3065983.38</v>
      </c>
      <c r="V524" s="69">
        <f t="shared" si="91"/>
        <v>0.31896896064071789</v>
      </c>
      <c r="W524" s="70">
        <f t="shared" si="82"/>
        <v>7.0755793403960947</v>
      </c>
      <c r="X524" s="71">
        <f t="shared" si="83"/>
        <v>-6.7382054069179604</v>
      </c>
      <c r="Y524" s="71">
        <f t="shared" si="84"/>
        <v>32.602279855609815</v>
      </c>
      <c r="Z524" s="72">
        <f t="shared" si="84"/>
        <v>22.375363211172498</v>
      </c>
      <c r="AA524" s="70">
        <f t="shared" si="85"/>
        <v>-6.47093282448912</v>
      </c>
      <c r="AB524" s="70">
        <f t="shared" si="86"/>
        <v>-1.0996002109870151</v>
      </c>
      <c r="AC524" s="70">
        <f t="shared" si="87"/>
        <v>-4.1586266228109734</v>
      </c>
    </row>
    <row r="525" spans="1:29" ht="15.75" thickBot="1" x14ac:dyDescent="0.3">
      <c r="A525" s="61">
        <f>VLOOKUP(B525,cod_ibge!$C$2:$D$646,2,FALSE)</f>
        <v>3546207</v>
      </c>
      <c r="B525" s="62" t="s">
        <v>525</v>
      </c>
      <c r="C525" s="63">
        <f>VLOOKUP(A525,'[1]2019completo'!$C$3:$F$646,3,FALSE)</f>
        <v>4503</v>
      </c>
      <c r="D525" s="64" t="str">
        <f>VLOOKUP(A525,'[1]2019completo'!$C$3:$F$646,4,FALSE)</f>
        <v>Muito Pequeno</v>
      </c>
      <c r="E525" s="65">
        <f>VLOOKUP(A525,'RCL 2019'!$A$1:$E$645,5,FALSE)</f>
        <v>22531693.289999999</v>
      </c>
      <c r="F525" s="65">
        <f>VLOOKUP(A525,'RCL 2020'!$A$1:$E$645,5,FALSE)</f>
        <v>24072146.789999999</v>
      </c>
      <c r="G525" s="66">
        <f>VLOOKUP(A525,'Saude-2.oQuadrimestre-2019-2020'!$A$1:$H$645,3,FALSE)</f>
        <v>12692816.07</v>
      </c>
      <c r="H525" s="66">
        <f>VLOOKUP(A525,'Saude-2.oQuadrimestre-2019-2020'!$A$1:$H$645,4,FALSE)</f>
        <v>2556841.71</v>
      </c>
      <c r="I525" s="66">
        <f>VLOOKUP(A525,'Saude-2.oQuadrimestre-2019-2020'!$A$1:$H$645,5,FALSE)</f>
        <v>2233140.9300000002</v>
      </c>
      <c r="J525" s="67">
        <f t="shared" si="88"/>
        <v>0.17593738991287536</v>
      </c>
      <c r="K525" s="66">
        <f>VLOOKUP(A525,'Saude-2.oQuadrimestre-2019-2020'!$A$1:$H$645,6,FALSE)</f>
        <v>12062157.310000001</v>
      </c>
      <c r="L525" s="66">
        <f>VLOOKUP(A525,'Saude-2.oQuadrimestre-2019-2020'!$A$1:$H$645,7,FALSE)</f>
        <v>2715031.45</v>
      </c>
      <c r="M525" s="66">
        <f>VLOOKUP(A525,'Saude-2.oQuadrimestre-2019-2020'!$A$1:$H$645,8,FALSE)</f>
        <v>2612790.41</v>
      </c>
      <c r="N525" s="67">
        <f t="shared" si="89"/>
        <v>0.2166105401256784</v>
      </c>
      <c r="O525" s="68">
        <f>VLOOKUP(A525,'Ensino-2.oQuadrimestre-2019-202'!$A$1:$H$645,3,FALSE)</f>
        <v>13047183.65</v>
      </c>
      <c r="P525" s="68">
        <f>VLOOKUP(A525,'Ensino-2.oQuadrimestre-2019-202'!$A$1:$H$645,4,FALSE)</f>
        <v>3326314.5</v>
      </c>
      <c r="Q525" s="68">
        <f>VLOOKUP(A525,'Ensino-2.oQuadrimestre-2019-202'!$A$1:$H$645,5,FALSE)</f>
        <v>3238943.96</v>
      </c>
      <c r="R525" s="69">
        <f t="shared" si="90"/>
        <v>0.24824851453669849</v>
      </c>
      <c r="S525" s="68">
        <f>VLOOKUP(A525,'Ensino-2.oQuadrimestre-2019-202'!$A$1:$H$645,6,FALSE)</f>
        <v>12420115.01</v>
      </c>
      <c r="T525" s="68">
        <f>VLOOKUP(A525,'Ensino-2.oQuadrimestre-2019-202'!$A$1:$H$645,7,FALSE)</f>
        <v>4093763.82</v>
      </c>
      <c r="U525" s="68">
        <f>VLOOKUP(A525,'Ensino-2.oQuadrimestre-2019-202'!$A$1:$H$645,8,FALSE)</f>
        <v>3983012.62</v>
      </c>
      <c r="V525" s="69">
        <f t="shared" si="91"/>
        <v>0.32069047805057321</v>
      </c>
      <c r="W525" s="70">
        <f t="shared" si="82"/>
        <v>6.8368297054872613</v>
      </c>
      <c r="X525" s="71">
        <f t="shared" si="83"/>
        <v>-4.9686275805302813</v>
      </c>
      <c r="Y525" s="71">
        <f t="shared" si="84"/>
        <v>6.1869195649190276</v>
      </c>
      <c r="Z525" s="72">
        <f t="shared" si="84"/>
        <v>17.000695070328586</v>
      </c>
      <c r="AA525" s="70">
        <f t="shared" si="85"/>
        <v>-4.806160906610681</v>
      </c>
      <c r="AB525" s="70">
        <f t="shared" si="86"/>
        <v>23.072061285846537</v>
      </c>
      <c r="AC525" s="70">
        <f t="shared" si="87"/>
        <v>22.972569738440306</v>
      </c>
    </row>
    <row r="526" spans="1:29" ht="15.75" thickBot="1" x14ac:dyDescent="0.3">
      <c r="A526" s="61">
        <f>VLOOKUP(B526,cod_ibge!$C$2:$D$646,2,FALSE)</f>
        <v>3546256</v>
      </c>
      <c r="B526" s="62" t="s">
        <v>526</v>
      </c>
      <c r="C526" s="63">
        <f>VLOOKUP(A526,'[1]2019completo'!$C$3:$F$646,3,FALSE)</f>
        <v>2139</v>
      </c>
      <c r="D526" s="64" t="str">
        <f>VLOOKUP(A526,'[1]2019completo'!$C$3:$F$646,4,FALSE)</f>
        <v>Muito Pequeno</v>
      </c>
      <c r="E526" s="65">
        <f>VLOOKUP(A526,'RCL 2019'!$A$1:$E$645,5,FALSE)</f>
        <v>14818646.25</v>
      </c>
      <c r="F526" s="65">
        <f>VLOOKUP(A526,'RCL 2020'!$A$1:$E$645,5,FALSE)</f>
        <v>16053728.34</v>
      </c>
      <c r="G526" s="66">
        <f>VLOOKUP(A526,'Saude-2.oQuadrimestre-2019-2020'!$A$1:$H$645,3,FALSE)</f>
        <v>8489412.0399999991</v>
      </c>
      <c r="H526" s="66">
        <f>VLOOKUP(A526,'Saude-2.oQuadrimestre-2019-2020'!$A$1:$H$645,4,FALSE)</f>
        <v>2706505.36</v>
      </c>
      <c r="I526" s="66">
        <f>VLOOKUP(A526,'Saude-2.oQuadrimestre-2019-2020'!$A$1:$H$645,5,FALSE)</f>
        <v>2093503.35</v>
      </c>
      <c r="J526" s="67">
        <f t="shared" si="88"/>
        <v>0.24660168927317141</v>
      </c>
      <c r="K526" s="66">
        <f>VLOOKUP(A526,'Saude-2.oQuadrimestre-2019-2020'!$A$1:$H$645,6,FALSE)</f>
        <v>7809614.2800000003</v>
      </c>
      <c r="L526" s="66">
        <f>VLOOKUP(A526,'Saude-2.oQuadrimestre-2019-2020'!$A$1:$H$645,7,FALSE)</f>
        <v>3054644.18</v>
      </c>
      <c r="M526" s="66">
        <f>VLOOKUP(A526,'Saude-2.oQuadrimestre-2019-2020'!$A$1:$H$645,8,FALSE)</f>
        <v>2003950.18</v>
      </c>
      <c r="N526" s="67">
        <f t="shared" si="89"/>
        <v>0.25660040408551393</v>
      </c>
      <c r="O526" s="68">
        <f>VLOOKUP(A526,'Ensino-2.oQuadrimestre-2019-202'!$A$1:$H$645,3,FALSE)</f>
        <v>8843779.6199999992</v>
      </c>
      <c r="P526" s="68">
        <f>VLOOKUP(A526,'Ensino-2.oQuadrimestre-2019-202'!$A$1:$H$645,4,FALSE)</f>
        <v>3596105.08</v>
      </c>
      <c r="Q526" s="68">
        <f>VLOOKUP(A526,'Ensino-2.oQuadrimestre-2019-202'!$A$1:$H$645,5,FALSE)</f>
        <v>2998109.48</v>
      </c>
      <c r="R526" s="69">
        <f t="shared" si="90"/>
        <v>0.33900771037078381</v>
      </c>
      <c r="S526" s="68">
        <f>VLOOKUP(A526,'Ensino-2.oQuadrimestre-2019-202'!$A$1:$H$645,6,FALSE)</f>
        <v>8167571.9800000004</v>
      </c>
      <c r="T526" s="68">
        <f>VLOOKUP(A526,'Ensino-2.oQuadrimestre-2019-202'!$A$1:$H$645,7,FALSE)</f>
        <v>3284205.45</v>
      </c>
      <c r="U526" s="68">
        <f>VLOOKUP(A526,'Ensino-2.oQuadrimestre-2019-202'!$A$1:$H$645,8,FALSE)</f>
        <v>2641945.13</v>
      </c>
      <c r="V526" s="69">
        <f t="shared" si="91"/>
        <v>0.32346762740130752</v>
      </c>
      <c r="W526" s="70">
        <f t="shared" si="82"/>
        <v>8.334648585055465</v>
      </c>
      <c r="X526" s="71">
        <f t="shared" si="83"/>
        <v>-8.0075953057403844</v>
      </c>
      <c r="Y526" s="71">
        <f t="shared" si="84"/>
        <v>12.863038261265453</v>
      </c>
      <c r="Z526" s="72">
        <f t="shared" si="84"/>
        <v>-4.2776702506829123</v>
      </c>
      <c r="AA526" s="70">
        <f t="shared" si="85"/>
        <v>-7.6461385183182431</v>
      </c>
      <c r="AB526" s="70">
        <f t="shared" si="86"/>
        <v>-8.6732624064478081</v>
      </c>
      <c r="AC526" s="70">
        <f t="shared" si="87"/>
        <v>-11.879631226808971</v>
      </c>
    </row>
    <row r="527" spans="1:29" ht="15.75" thickBot="1" x14ac:dyDescent="0.3">
      <c r="A527" s="61">
        <f>VLOOKUP(B527,cod_ibge!$C$2:$D$646,2,FALSE)</f>
        <v>3546306</v>
      </c>
      <c r="B527" s="62" t="s">
        <v>527</v>
      </c>
      <c r="C527" s="63">
        <f>VLOOKUP(A527,'[1]2019completo'!$C$3:$F$646,3,FALSE)</f>
        <v>34361</v>
      </c>
      <c r="D527" s="64" t="str">
        <f>VLOOKUP(A527,'[1]2019completo'!$C$3:$F$646,4,FALSE)</f>
        <v>Médio</v>
      </c>
      <c r="E527" s="65">
        <f>VLOOKUP(A527,'RCL 2019'!$A$1:$E$645,5,FALSE)</f>
        <v>73726194.680000007</v>
      </c>
      <c r="F527" s="65">
        <f>VLOOKUP(A527,'RCL 2020'!$A$1:$E$645,5,FALSE)</f>
        <v>86007199.959999993</v>
      </c>
      <c r="G527" s="66">
        <f>VLOOKUP(A527,'Saude-2.oQuadrimestre-2019-2020'!$A$1:$H$645,3,FALSE)</f>
        <v>35723671.170000002</v>
      </c>
      <c r="H527" s="66">
        <f>VLOOKUP(A527,'Saude-2.oQuadrimestre-2019-2020'!$A$1:$H$645,4,FALSE)</f>
        <v>11219026.98</v>
      </c>
      <c r="I527" s="66">
        <f>VLOOKUP(A527,'Saude-2.oQuadrimestre-2019-2020'!$A$1:$H$645,5,FALSE)</f>
        <v>10447987.93</v>
      </c>
      <c r="J527" s="67">
        <f t="shared" si="88"/>
        <v>0.29246680388139962</v>
      </c>
      <c r="K527" s="66">
        <f>VLOOKUP(A527,'Saude-2.oQuadrimestre-2019-2020'!$A$1:$H$645,6,FALSE)</f>
        <v>33920820.990000002</v>
      </c>
      <c r="L527" s="66">
        <f>VLOOKUP(A527,'Saude-2.oQuadrimestre-2019-2020'!$A$1:$H$645,7,FALSE)</f>
        <v>12373796.109999999</v>
      </c>
      <c r="M527" s="66">
        <f>VLOOKUP(A527,'Saude-2.oQuadrimestre-2019-2020'!$A$1:$H$645,8,FALSE)</f>
        <v>11307324.939999999</v>
      </c>
      <c r="N527" s="67">
        <f t="shared" si="89"/>
        <v>0.33334467179710792</v>
      </c>
      <c r="O527" s="68">
        <f>VLOOKUP(A527,'Ensino-2.oQuadrimestre-2019-202'!$A$1:$H$645,3,FALSE)</f>
        <v>36668651.399999999</v>
      </c>
      <c r="P527" s="68">
        <f>VLOOKUP(A527,'Ensino-2.oQuadrimestre-2019-202'!$A$1:$H$645,4,FALSE)</f>
        <v>9928628.5099999998</v>
      </c>
      <c r="Q527" s="68">
        <f>VLOOKUP(A527,'Ensino-2.oQuadrimestre-2019-202'!$A$1:$H$645,5,FALSE)</f>
        <v>9245613.4600000009</v>
      </c>
      <c r="R527" s="69">
        <f t="shared" si="90"/>
        <v>0.2521394462846267</v>
      </c>
      <c r="S527" s="68">
        <f>VLOOKUP(A527,'Ensino-2.oQuadrimestre-2019-202'!$A$1:$H$645,6,FALSE)</f>
        <v>34875374.859999999</v>
      </c>
      <c r="T527" s="68">
        <f>VLOOKUP(A527,'Ensino-2.oQuadrimestre-2019-202'!$A$1:$H$645,7,FALSE)</f>
        <v>9935253.3100000005</v>
      </c>
      <c r="U527" s="68">
        <f>VLOOKUP(A527,'Ensino-2.oQuadrimestre-2019-202'!$A$1:$H$645,8,FALSE)</f>
        <v>9284103.9600000009</v>
      </c>
      <c r="V527" s="69">
        <f t="shared" si="91"/>
        <v>0.26620800485354268</v>
      </c>
      <c r="W527" s="70">
        <f t="shared" si="82"/>
        <v>16.657587351828298</v>
      </c>
      <c r="X527" s="71">
        <f t="shared" si="83"/>
        <v>-5.0466542797930458</v>
      </c>
      <c r="Y527" s="71">
        <f t="shared" si="84"/>
        <v>10.292952606840053</v>
      </c>
      <c r="Z527" s="72">
        <f t="shared" si="84"/>
        <v>8.2249043141840588</v>
      </c>
      <c r="AA527" s="70">
        <f t="shared" si="85"/>
        <v>-4.8904894822502234</v>
      </c>
      <c r="AB527" s="70">
        <f t="shared" si="86"/>
        <v>6.6724220705088558E-2</v>
      </c>
      <c r="AC527" s="70">
        <f t="shared" si="87"/>
        <v>0.41631093671095343</v>
      </c>
    </row>
    <row r="528" spans="1:29" ht="15.75" thickBot="1" x14ac:dyDescent="0.3">
      <c r="A528" s="61">
        <f>VLOOKUP(B528,cod_ibge!$C$2:$D$646,2,FALSE)</f>
        <v>3546405</v>
      </c>
      <c r="B528" s="62" t="s">
        <v>528</v>
      </c>
      <c r="C528" s="63">
        <f>VLOOKUP(A528,'[1]2019completo'!$C$3:$F$646,3,FALSE)</f>
        <v>47673</v>
      </c>
      <c r="D528" s="64" t="str">
        <f>VLOOKUP(A528,'[1]2019completo'!$C$3:$F$646,4,FALSE)</f>
        <v>Médio</v>
      </c>
      <c r="E528" s="65">
        <f>VLOOKUP(A528,'RCL 2019'!$A$1:$E$645,5,FALSE)</f>
        <v>160864753.36000001</v>
      </c>
      <c r="F528" s="65">
        <f>VLOOKUP(A528,'RCL 2020'!$A$1:$E$645,5,FALSE)</f>
        <v>177610822.97</v>
      </c>
      <c r="G528" s="66">
        <f>VLOOKUP(A528,'Saude-2.oQuadrimestre-2019-2020'!$A$1:$H$645,3,FALSE)</f>
        <v>82975671.870000005</v>
      </c>
      <c r="H528" s="66">
        <f>VLOOKUP(A528,'Saude-2.oQuadrimestre-2019-2020'!$A$1:$H$645,4,FALSE)</f>
        <v>22641815.399999999</v>
      </c>
      <c r="I528" s="66">
        <f>VLOOKUP(A528,'Saude-2.oQuadrimestre-2019-2020'!$A$1:$H$645,5,FALSE)</f>
        <v>21771273.620000001</v>
      </c>
      <c r="J528" s="67">
        <f t="shared" si="88"/>
        <v>0.26238140806029969</v>
      </c>
      <c r="K528" s="66">
        <f>VLOOKUP(A528,'Saude-2.oQuadrimestre-2019-2020'!$A$1:$H$645,6,FALSE)</f>
        <v>78903644.180000007</v>
      </c>
      <c r="L528" s="66">
        <f>VLOOKUP(A528,'Saude-2.oQuadrimestre-2019-2020'!$A$1:$H$645,7,FALSE)</f>
        <v>23404899.609999999</v>
      </c>
      <c r="M528" s="66">
        <f>VLOOKUP(A528,'Saude-2.oQuadrimestre-2019-2020'!$A$1:$H$645,8,FALSE)</f>
        <v>21855735.199999999</v>
      </c>
      <c r="N528" s="67">
        <f t="shared" si="89"/>
        <v>0.27699272228975008</v>
      </c>
      <c r="O528" s="68">
        <f>VLOOKUP(A528,'Ensino-2.oQuadrimestre-2019-202'!$A$1:$H$645,3,FALSE)</f>
        <v>84156897.150000006</v>
      </c>
      <c r="P528" s="68">
        <f>VLOOKUP(A528,'Ensino-2.oQuadrimestre-2019-202'!$A$1:$H$645,4,FALSE)</f>
        <v>21232725.960000001</v>
      </c>
      <c r="Q528" s="68">
        <f>VLOOKUP(A528,'Ensino-2.oQuadrimestre-2019-202'!$A$1:$H$645,5,FALSE)</f>
        <v>20704825.59</v>
      </c>
      <c r="R528" s="69">
        <f t="shared" si="90"/>
        <v>0.2460264849486552</v>
      </c>
      <c r="S528" s="68">
        <f>VLOOKUP(A528,'Ensino-2.oQuadrimestre-2019-202'!$A$1:$H$645,6,FALSE)</f>
        <v>80096836.519999996</v>
      </c>
      <c r="T528" s="68">
        <f>VLOOKUP(A528,'Ensino-2.oQuadrimestre-2019-202'!$A$1:$H$645,7,FALSE)</f>
        <v>20973593.07</v>
      </c>
      <c r="U528" s="68">
        <f>VLOOKUP(A528,'Ensino-2.oQuadrimestre-2019-202'!$A$1:$H$645,8,FALSE)</f>
        <v>19601553.02</v>
      </c>
      <c r="V528" s="69">
        <f t="shared" si="91"/>
        <v>0.24472318597883122</v>
      </c>
      <c r="W528" s="70">
        <f t="shared" si="82"/>
        <v>10.410030326857168</v>
      </c>
      <c r="X528" s="71">
        <f t="shared" si="83"/>
        <v>-4.9074958939527988</v>
      </c>
      <c r="Y528" s="71">
        <f t="shared" si="84"/>
        <v>3.3702430503872094</v>
      </c>
      <c r="Z528" s="72">
        <f t="shared" si="84"/>
        <v>0.38794965087576816</v>
      </c>
      <c r="AA528" s="70">
        <f t="shared" si="85"/>
        <v>-4.824394396056948</v>
      </c>
      <c r="AB528" s="70">
        <f t="shared" si="86"/>
        <v>-1.2204409857131722</v>
      </c>
      <c r="AC528" s="70">
        <f t="shared" si="87"/>
        <v>-5.3285769793340254</v>
      </c>
    </row>
    <row r="529" spans="1:29" ht="15.75" thickBot="1" x14ac:dyDescent="0.3">
      <c r="A529" s="61">
        <f>VLOOKUP(B529,cod_ibge!$C$2:$D$646,2,FALSE)</f>
        <v>3546504</v>
      </c>
      <c r="B529" s="62" t="s">
        <v>529</v>
      </c>
      <c r="C529" s="63">
        <f>VLOOKUP(A529,'[1]2019completo'!$C$3:$F$646,3,FALSE)</f>
        <v>5599</v>
      </c>
      <c r="D529" s="64" t="str">
        <f>VLOOKUP(A529,'[1]2019completo'!$C$3:$F$646,4,FALSE)</f>
        <v>Pequeno</v>
      </c>
      <c r="E529" s="65">
        <f>VLOOKUP(A529,'RCL 2019'!$A$1:$E$645,5,FALSE)</f>
        <v>17845825.539999999</v>
      </c>
      <c r="F529" s="65">
        <f>VLOOKUP(A529,'RCL 2020'!$A$1:$E$645,5,FALSE)</f>
        <v>20238167.309999999</v>
      </c>
      <c r="G529" s="66">
        <f>VLOOKUP(A529,'Saude-2.oQuadrimestre-2019-2020'!$A$1:$H$645,3,FALSE)</f>
        <v>9781803.0700000003</v>
      </c>
      <c r="H529" s="66">
        <f>VLOOKUP(A529,'Saude-2.oQuadrimestre-2019-2020'!$A$1:$H$645,4,FALSE)</f>
        <v>2107967.98</v>
      </c>
      <c r="I529" s="66">
        <f>VLOOKUP(A529,'Saude-2.oQuadrimestre-2019-2020'!$A$1:$H$645,5,FALSE)</f>
        <v>1960961.83</v>
      </c>
      <c r="J529" s="67">
        <f t="shared" si="88"/>
        <v>0.20047038526200875</v>
      </c>
      <c r="K529" s="66">
        <f>VLOOKUP(A529,'Saude-2.oQuadrimestre-2019-2020'!$A$1:$H$645,6,FALSE)</f>
        <v>9242511.9399999995</v>
      </c>
      <c r="L529" s="66">
        <f>VLOOKUP(A529,'Saude-2.oQuadrimestre-2019-2020'!$A$1:$H$645,7,FALSE)</f>
        <v>2362098.66</v>
      </c>
      <c r="M529" s="66">
        <f>VLOOKUP(A529,'Saude-2.oQuadrimestre-2019-2020'!$A$1:$H$645,8,FALSE)</f>
        <v>2164847.21</v>
      </c>
      <c r="N529" s="67">
        <f t="shared" si="89"/>
        <v>0.23422714777688458</v>
      </c>
      <c r="O529" s="68">
        <f>VLOOKUP(A529,'Ensino-2.oQuadrimestre-2019-202'!$A$1:$H$645,3,FALSE)</f>
        <v>10136170.65</v>
      </c>
      <c r="P529" s="68">
        <f>VLOOKUP(A529,'Ensino-2.oQuadrimestre-2019-202'!$A$1:$H$645,4,FALSE)</f>
        <v>2573414</v>
      </c>
      <c r="Q529" s="68">
        <f>VLOOKUP(A529,'Ensino-2.oQuadrimestre-2019-202'!$A$1:$H$645,5,FALSE)</f>
        <v>2448319.88</v>
      </c>
      <c r="R529" s="69">
        <f t="shared" si="90"/>
        <v>0.24154288286375683</v>
      </c>
      <c r="S529" s="68">
        <f>VLOOKUP(A529,'Ensino-2.oQuadrimestre-2019-202'!$A$1:$H$645,6,FALSE)</f>
        <v>9600469.6400000006</v>
      </c>
      <c r="T529" s="68">
        <f>VLOOKUP(A529,'Ensino-2.oQuadrimestre-2019-202'!$A$1:$H$645,7,FALSE)</f>
        <v>2680409.42</v>
      </c>
      <c r="U529" s="68">
        <f>VLOOKUP(A529,'Ensino-2.oQuadrimestre-2019-202'!$A$1:$H$645,8,FALSE)</f>
        <v>2408972.38</v>
      </c>
      <c r="V529" s="69">
        <f t="shared" si="91"/>
        <v>0.25092234758632076</v>
      </c>
      <c r="W529" s="70">
        <f t="shared" si="82"/>
        <v>13.405609982221083</v>
      </c>
      <c r="X529" s="71">
        <f t="shared" si="83"/>
        <v>-5.5132078016778232</v>
      </c>
      <c r="Y529" s="71">
        <f t="shared" si="84"/>
        <v>12.055718227750317</v>
      </c>
      <c r="Z529" s="72">
        <f t="shared" si="84"/>
        <v>10.397213085988517</v>
      </c>
      <c r="AA529" s="70">
        <f t="shared" si="85"/>
        <v>-5.2850433215624655</v>
      </c>
      <c r="AB529" s="70">
        <f t="shared" si="86"/>
        <v>4.1577227760476916</v>
      </c>
      <c r="AC529" s="70">
        <f t="shared" si="87"/>
        <v>-1.6071225137460388</v>
      </c>
    </row>
    <row r="530" spans="1:29" ht="15.75" thickBot="1" x14ac:dyDescent="0.3">
      <c r="A530" s="61">
        <f>VLOOKUP(B530,cod_ibge!$C$2:$D$646,2,FALSE)</f>
        <v>3546603</v>
      </c>
      <c r="B530" s="62" t="s">
        <v>530</v>
      </c>
      <c r="C530" s="63">
        <f>VLOOKUP(A530,'[1]2019completo'!$C$3:$F$646,3,FALSE)</f>
        <v>32322</v>
      </c>
      <c r="D530" s="64" t="str">
        <f>VLOOKUP(A530,'[1]2019completo'!$C$3:$F$646,4,FALSE)</f>
        <v>Médio</v>
      </c>
      <c r="E530" s="65">
        <f>VLOOKUP(A530,'RCL 2019'!$A$1:$E$645,5,FALSE)</f>
        <v>143920176.06</v>
      </c>
      <c r="F530" s="65">
        <f>VLOOKUP(A530,'RCL 2020'!$A$1:$E$645,5,FALSE)</f>
        <v>171391133.38999999</v>
      </c>
      <c r="G530" s="66">
        <f>VLOOKUP(A530,'Saude-2.oQuadrimestre-2019-2020'!$A$1:$H$645,3,FALSE)</f>
        <v>49092328.399999999</v>
      </c>
      <c r="H530" s="66">
        <f>VLOOKUP(A530,'Saude-2.oQuadrimestre-2019-2020'!$A$1:$H$645,4,FALSE)</f>
        <v>11080383.119999999</v>
      </c>
      <c r="I530" s="66">
        <f>VLOOKUP(A530,'Saude-2.oQuadrimestre-2019-2020'!$A$1:$H$645,5,FALSE)</f>
        <v>8774019.0700000003</v>
      </c>
      <c r="J530" s="67">
        <f t="shared" si="88"/>
        <v>0.17872485082618328</v>
      </c>
      <c r="K530" s="66">
        <f>VLOOKUP(A530,'Saude-2.oQuadrimestre-2019-2020'!$A$1:$H$645,6,FALSE)</f>
        <v>49508012.5</v>
      </c>
      <c r="L530" s="66">
        <f>VLOOKUP(A530,'Saude-2.oQuadrimestre-2019-2020'!$A$1:$H$645,7,FALSE)</f>
        <v>10252968.619999999</v>
      </c>
      <c r="M530" s="66">
        <f>VLOOKUP(A530,'Saude-2.oQuadrimestre-2019-2020'!$A$1:$H$645,8,FALSE)</f>
        <v>8827521.0099999998</v>
      </c>
      <c r="N530" s="67">
        <f t="shared" si="89"/>
        <v>0.17830489579843262</v>
      </c>
      <c r="O530" s="68">
        <f>VLOOKUP(A530,'Ensino-2.oQuadrimestre-2019-202'!$A$1:$H$645,3,FALSE)</f>
        <v>50037308.630000003</v>
      </c>
      <c r="P530" s="68">
        <f>VLOOKUP(A530,'Ensino-2.oQuadrimestre-2019-202'!$A$1:$H$645,4,FALSE)</f>
        <v>14277757.359999999</v>
      </c>
      <c r="Q530" s="68">
        <f>VLOOKUP(A530,'Ensino-2.oQuadrimestre-2019-202'!$A$1:$H$645,5,FALSE)</f>
        <v>14008486.789999999</v>
      </c>
      <c r="R530" s="69">
        <f t="shared" si="90"/>
        <v>0.27996083669458538</v>
      </c>
      <c r="S530" s="68">
        <f>VLOOKUP(A530,'Ensino-2.oQuadrimestre-2019-202'!$A$1:$H$645,6,FALSE)</f>
        <v>50462566.369999997</v>
      </c>
      <c r="T530" s="68">
        <f>VLOOKUP(A530,'Ensino-2.oQuadrimestre-2019-202'!$A$1:$H$645,7,FALSE)</f>
        <v>14172573.310000001</v>
      </c>
      <c r="U530" s="68">
        <f>VLOOKUP(A530,'Ensino-2.oQuadrimestre-2019-202'!$A$1:$H$645,8,FALSE)</f>
        <v>13930655.630000001</v>
      </c>
      <c r="V530" s="69">
        <f t="shared" si="91"/>
        <v>0.27605919857222677</v>
      </c>
      <c r="W530" s="70">
        <f t="shared" si="82"/>
        <v>19.08763460555204</v>
      </c>
      <c r="X530" s="71">
        <f t="shared" si="83"/>
        <v>0.84673942660255141</v>
      </c>
      <c r="Y530" s="71">
        <f t="shared" si="84"/>
        <v>-7.4673816874303176</v>
      </c>
      <c r="Z530" s="72">
        <f t="shared" si="84"/>
        <v>0.60977688301285482</v>
      </c>
      <c r="AA530" s="70">
        <f t="shared" si="85"/>
        <v>0.84988132184437704</v>
      </c>
      <c r="AB530" s="70">
        <f t="shared" si="86"/>
        <v>-0.73669867996691385</v>
      </c>
      <c r="AC530" s="70">
        <f t="shared" si="87"/>
        <v>-0.55560005278770219</v>
      </c>
    </row>
    <row r="531" spans="1:29" ht="15.75" thickBot="1" x14ac:dyDescent="0.3">
      <c r="A531" s="61">
        <f>VLOOKUP(B531,cod_ibge!$C$2:$D$646,2,FALSE)</f>
        <v>3546702</v>
      </c>
      <c r="B531" s="62" t="s">
        <v>531</v>
      </c>
      <c r="C531" s="63">
        <f>VLOOKUP(A531,'[1]2019completo'!$C$3:$F$646,3,FALSE)</f>
        <v>26898</v>
      </c>
      <c r="D531" s="64" t="str">
        <f>VLOOKUP(A531,'[1]2019completo'!$C$3:$F$646,4,FALSE)</f>
        <v>Médio</v>
      </c>
      <c r="E531" s="65">
        <f>VLOOKUP(A531,'RCL 2019'!$A$1:$E$645,5,FALSE)</f>
        <v>102170209.18000001</v>
      </c>
      <c r="F531" s="65">
        <f>VLOOKUP(A531,'RCL 2020'!$A$1:$E$645,5,FALSE)</f>
        <v>113119504.83</v>
      </c>
      <c r="G531" s="66">
        <f>VLOOKUP(A531,'Saude-2.oQuadrimestre-2019-2020'!$A$1:$H$645,3,FALSE)</f>
        <v>59373154.390000001</v>
      </c>
      <c r="H531" s="66">
        <f>VLOOKUP(A531,'Saude-2.oQuadrimestre-2019-2020'!$A$1:$H$645,4,FALSE)</f>
        <v>17255388.649999999</v>
      </c>
      <c r="I531" s="66">
        <f>VLOOKUP(A531,'Saude-2.oQuadrimestre-2019-2020'!$A$1:$H$645,5,FALSE)</f>
        <v>15946429.58</v>
      </c>
      <c r="J531" s="67">
        <f t="shared" si="88"/>
        <v>0.26857979408090532</v>
      </c>
      <c r="K531" s="66">
        <f>VLOOKUP(A531,'Saude-2.oQuadrimestre-2019-2020'!$A$1:$H$645,6,FALSE)</f>
        <v>57461863.659999996</v>
      </c>
      <c r="L531" s="66">
        <f>VLOOKUP(A531,'Saude-2.oQuadrimestre-2019-2020'!$A$1:$H$645,7,FALSE)</f>
        <v>18633206.5</v>
      </c>
      <c r="M531" s="66">
        <f>VLOOKUP(A531,'Saude-2.oQuadrimestre-2019-2020'!$A$1:$H$645,8,FALSE)</f>
        <v>16460133.15</v>
      </c>
      <c r="N531" s="67">
        <f t="shared" si="89"/>
        <v>0.28645317261887082</v>
      </c>
      <c r="O531" s="68">
        <f>VLOOKUP(A531,'Ensino-2.oQuadrimestre-2019-202'!$A$1:$H$645,3,FALSE)</f>
        <v>60200012.090000004</v>
      </c>
      <c r="P531" s="68">
        <f>VLOOKUP(A531,'Ensino-2.oQuadrimestre-2019-202'!$A$1:$H$645,4,FALSE)</f>
        <v>18034350.43</v>
      </c>
      <c r="Q531" s="68">
        <f>VLOOKUP(A531,'Ensino-2.oQuadrimestre-2019-202'!$A$1:$H$645,5,FALSE)</f>
        <v>16390214.640000001</v>
      </c>
      <c r="R531" s="69">
        <f t="shared" si="90"/>
        <v>0.27226264698246838</v>
      </c>
      <c r="S531" s="68">
        <f>VLOOKUP(A531,'Ensino-2.oQuadrimestre-2019-202'!$A$1:$H$645,6,FALSE)</f>
        <v>58297098.289999999</v>
      </c>
      <c r="T531" s="68">
        <f>VLOOKUP(A531,'Ensino-2.oQuadrimestre-2019-202'!$A$1:$H$645,7,FALSE)</f>
        <v>24724878.91</v>
      </c>
      <c r="U531" s="68">
        <f>VLOOKUP(A531,'Ensino-2.oQuadrimestre-2019-202'!$A$1:$H$645,8,FALSE)</f>
        <v>22776400.66</v>
      </c>
      <c r="V531" s="69">
        <f t="shared" si="91"/>
        <v>0.39069527177319135</v>
      </c>
      <c r="W531" s="70">
        <f t="shared" si="82"/>
        <v>10.716720400082467</v>
      </c>
      <c r="X531" s="71">
        <f t="shared" si="83"/>
        <v>-3.2191160291829055</v>
      </c>
      <c r="Y531" s="71">
        <f t="shared" si="84"/>
        <v>7.9848555019362113</v>
      </c>
      <c r="Z531" s="72">
        <f t="shared" si="84"/>
        <v>3.2214331579545985</v>
      </c>
      <c r="AA531" s="70">
        <f t="shared" si="85"/>
        <v>-3.1609857439149964</v>
      </c>
      <c r="AB531" s="70">
        <f t="shared" si="86"/>
        <v>37.098804894410605</v>
      </c>
      <c r="AC531" s="70">
        <f t="shared" si="87"/>
        <v>38.963406888001558</v>
      </c>
    </row>
    <row r="532" spans="1:29" ht="15.75" thickBot="1" x14ac:dyDescent="0.3">
      <c r="A532" s="61">
        <f>VLOOKUP(B532,cod_ibge!$C$2:$D$646,2,FALSE)</f>
        <v>3546801</v>
      </c>
      <c r="B532" s="62" t="s">
        <v>532</v>
      </c>
      <c r="C532" s="63">
        <f>VLOOKUP(A532,'[1]2019completo'!$C$3:$F$646,3,FALSE)</f>
        <v>57386</v>
      </c>
      <c r="D532" s="64" t="str">
        <f>VLOOKUP(A532,'[1]2019completo'!$C$3:$F$646,4,FALSE)</f>
        <v>Médio</v>
      </c>
      <c r="E532" s="65">
        <f>VLOOKUP(A532,'RCL 2019'!$A$1:$E$645,5,FALSE)</f>
        <v>143208759.46000001</v>
      </c>
      <c r="F532" s="65">
        <f>VLOOKUP(A532,'RCL 2020'!$A$1:$E$645,5,FALSE)</f>
        <v>164690000.22999999</v>
      </c>
      <c r="G532" s="66">
        <f>VLOOKUP(A532,'Saude-2.oQuadrimestre-2019-2020'!$A$1:$H$645,3,FALSE)</f>
        <v>64259488.380000003</v>
      </c>
      <c r="H532" s="66">
        <f>VLOOKUP(A532,'Saude-2.oQuadrimestre-2019-2020'!$A$1:$H$645,4,FALSE)</f>
        <v>21849036.879999999</v>
      </c>
      <c r="I532" s="66">
        <f>VLOOKUP(A532,'Saude-2.oQuadrimestre-2019-2020'!$A$1:$H$645,5,FALSE)</f>
        <v>13200255.23</v>
      </c>
      <c r="J532" s="67">
        <f t="shared" si="88"/>
        <v>0.20542110687125267</v>
      </c>
      <c r="K532" s="66">
        <f>VLOOKUP(A532,'Saude-2.oQuadrimestre-2019-2020'!$A$1:$H$645,6,FALSE)</f>
        <v>62110483.950000003</v>
      </c>
      <c r="L532" s="66">
        <f>VLOOKUP(A532,'Saude-2.oQuadrimestre-2019-2020'!$A$1:$H$645,7,FALSE)</f>
        <v>20459440.57</v>
      </c>
      <c r="M532" s="66">
        <f>VLOOKUP(A532,'Saude-2.oQuadrimestre-2019-2020'!$A$1:$H$645,8,FALSE)</f>
        <v>15944541.57</v>
      </c>
      <c r="N532" s="67">
        <f t="shared" si="89"/>
        <v>0.25671256374102042</v>
      </c>
      <c r="O532" s="68">
        <f>VLOOKUP(A532,'Ensino-2.oQuadrimestre-2019-202'!$A$1:$H$645,3,FALSE)</f>
        <v>65558836.189999998</v>
      </c>
      <c r="P532" s="68">
        <f>VLOOKUP(A532,'Ensino-2.oQuadrimestre-2019-202'!$A$1:$H$645,4,FALSE)</f>
        <v>26553950.640000001</v>
      </c>
      <c r="Q532" s="68">
        <f>VLOOKUP(A532,'Ensino-2.oQuadrimestre-2019-202'!$A$1:$H$645,5,FALSE)</f>
        <v>18102252.010000002</v>
      </c>
      <c r="R532" s="69">
        <f t="shared" si="90"/>
        <v>0.27612222946631904</v>
      </c>
      <c r="S532" s="68">
        <f>VLOOKUP(A532,'Ensino-2.oQuadrimestre-2019-202'!$A$1:$H$645,6,FALSE)</f>
        <v>63422995.520000003</v>
      </c>
      <c r="T532" s="68">
        <f>VLOOKUP(A532,'Ensino-2.oQuadrimestre-2019-202'!$A$1:$H$645,7,FALSE)</f>
        <v>27736062.890000001</v>
      </c>
      <c r="U532" s="68">
        <f>VLOOKUP(A532,'Ensino-2.oQuadrimestre-2019-202'!$A$1:$H$645,8,FALSE)</f>
        <v>19858446.879999999</v>
      </c>
      <c r="V532" s="69">
        <f t="shared" si="91"/>
        <v>0.31311114710338422</v>
      </c>
      <c r="W532" s="70">
        <f t="shared" si="82"/>
        <v>14.999948921420522</v>
      </c>
      <c r="X532" s="71">
        <f t="shared" si="83"/>
        <v>-3.3442600994452545</v>
      </c>
      <c r="Y532" s="71">
        <f t="shared" si="84"/>
        <v>-6.359988852744336</v>
      </c>
      <c r="Z532" s="72">
        <f t="shared" si="84"/>
        <v>20.789646049896866</v>
      </c>
      <c r="AA532" s="70">
        <f t="shared" si="85"/>
        <v>-3.2578990020658485</v>
      </c>
      <c r="AB532" s="70">
        <f t="shared" si="86"/>
        <v>4.4517377697437794</v>
      </c>
      <c r="AC532" s="70">
        <f t="shared" si="87"/>
        <v>9.7015270201179629</v>
      </c>
    </row>
    <row r="533" spans="1:29" ht="15.75" thickBot="1" x14ac:dyDescent="0.3">
      <c r="A533" s="61">
        <f>VLOOKUP(B533,cod_ibge!$C$2:$D$646,2,FALSE)</f>
        <v>3546900</v>
      </c>
      <c r="B533" s="62" t="s">
        <v>533</v>
      </c>
      <c r="C533" s="63">
        <f>VLOOKUP(A533,'[1]2019completo'!$C$3:$F$646,3,FALSE)</f>
        <v>8817</v>
      </c>
      <c r="D533" s="64" t="str">
        <f>VLOOKUP(A533,'[1]2019completo'!$C$3:$F$646,4,FALSE)</f>
        <v>Pequeno</v>
      </c>
      <c r="E533" s="65">
        <f>VLOOKUP(A533,'RCL 2019'!$A$1:$E$645,5,FALSE)</f>
        <v>20279494.039999999</v>
      </c>
      <c r="F533" s="65">
        <f>VLOOKUP(A533,'RCL 2020'!$A$1:$E$645,5,FALSE)</f>
        <v>23727944.989999998</v>
      </c>
      <c r="G533" s="66">
        <f>VLOOKUP(A533,'Saude-2.oQuadrimestre-2019-2020'!$A$1:$H$645,3,FALSE)</f>
        <v>10330921.77</v>
      </c>
      <c r="H533" s="66">
        <f>VLOOKUP(A533,'Saude-2.oQuadrimestre-2019-2020'!$A$1:$H$645,4,FALSE)</f>
        <v>3224823.31</v>
      </c>
      <c r="I533" s="66">
        <f>VLOOKUP(A533,'Saude-2.oQuadrimestre-2019-2020'!$A$1:$H$645,5,FALSE)</f>
        <v>3094236.85</v>
      </c>
      <c r="J533" s="67">
        <f t="shared" si="88"/>
        <v>0.29951217508832229</v>
      </c>
      <c r="K533" s="66">
        <f>VLOOKUP(A533,'Saude-2.oQuadrimestre-2019-2020'!$A$1:$H$645,6,FALSE)</f>
        <v>9600510.1199999992</v>
      </c>
      <c r="L533" s="66">
        <f>VLOOKUP(A533,'Saude-2.oQuadrimestre-2019-2020'!$A$1:$H$645,7,FALSE)</f>
        <v>2959097.87</v>
      </c>
      <c r="M533" s="66">
        <f>VLOOKUP(A533,'Saude-2.oQuadrimestre-2019-2020'!$A$1:$H$645,8,FALSE)</f>
        <v>2853033.1</v>
      </c>
      <c r="N533" s="67">
        <f t="shared" si="89"/>
        <v>0.29717515677177375</v>
      </c>
      <c r="O533" s="68">
        <f>VLOOKUP(A533,'Ensino-2.oQuadrimestre-2019-202'!$A$1:$H$645,3,FALSE)</f>
        <v>10685289.35</v>
      </c>
      <c r="P533" s="68">
        <f>VLOOKUP(A533,'Ensino-2.oQuadrimestre-2019-202'!$A$1:$H$645,4,FALSE)</f>
        <v>2773645.04</v>
      </c>
      <c r="Q533" s="68">
        <f>VLOOKUP(A533,'Ensino-2.oQuadrimestre-2019-202'!$A$1:$H$645,5,FALSE)</f>
        <v>2721529.49</v>
      </c>
      <c r="R533" s="69">
        <f t="shared" si="90"/>
        <v>0.2546987171666999</v>
      </c>
      <c r="S533" s="68">
        <f>VLOOKUP(A533,'Ensino-2.oQuadrimestre-2019-202'!$A$1:$H$645,6,FALSE)</f>
        <v>9958467.8200000003</v>
      </c>
      <c r="T533" s="68">
        <f>VLOOKUP(A533,'Ensino-2.oQuadrimestre-2019-202'!$A$1:$H$645,7,FALSE)</f>
        <v>2623315.4500000002</v>
      </c>
      <c r="U533" s="68">
        <f>VLOOKUP(A533,'Ensino-2.oQuadrimestre-2019-202'!$A$1:$H$645,8,FALSE)</f>
        <v>2537802.65</v>
      </c>
      <c r="V533" s="69">
        <f t="shared" si="91"/>
        <v>0.25483866553278672</v>
      </c>
      <c r="W533" s="70">
        <f t="shared" si="82"/>
        <v>17.004620249391582</v>
      </c>
      <c r="X533" s="71">
        <f t="shared" si="83"/>
        <v>-7.0701498497553761</v>
      </c>
      <c r="Y533" s="71">
        <f t="shared" si="84"/>
        <v>-8.2399999769289654</v>
      </c>
      <c r="Z533" s="72">
        <f t="shared" si="84"/>
        <v>-7.7952581425691445</v>
      </c>
      <c r="AA533" s="70">
        <f t="shared" si="85"/>
        <v>-6.802076258234405</v>
      </c>
      <c r="AB533" s="70">
        <f t="shared" si="86"/>
        <v>-5.4199289322183724</v>
      </c>
      <c r="AC533" s="70">
        <f t="shared" si="87"/>
        <v>-6.7508671383164147</v>
      </c>
    </row>
    <row r="534" spans="1:29" ht="15.75" thickBot="1" x14ac:dyDescent="0.3">
      <c r="A534" s="61">
        <f>VLOOKUP(B534,cod_ibge!$C$2:$D$646,2,FALSE)</f>
        <v>3547007</v>
      </c>
      <c r="B534" s="62" t="s">
        <v>534</v>
      </c>
      <c r="C534" s="63">
        <f>VLOOKUP(A534,'[1]2019completo'!$C$3:$F$646,3,FALSE)</f>
        <v>6173</v>
      </c>
      <c r="D534" s="64" t="str">
        <f>VLOOKUP(A534,'[1]2019completo'!$C$3:$F$646,4,FALSE)</f>
        <v>Pequeno</v>
      </c>
      <c r="E534" s="65">
        <f>VLOOKUP(A534,'RCL 2019'!$A$1:$E$645,5,FALSE)</f>
        <v>21417326.870000001</v>
      </c>
      <c r="F534" s="65">
        <f>VLOOKUP(A534,'RCL 2020'!$A$1:$E$645,5,FALSE)</f>
        <v>23175697.739999998</v>
      </c>
      <c r="G534" s="66">
        <f>VLOOKUP(A534,'Saude-2.oQuadrimestre-2019-2020'!$A$1:$H$645,3,FALSE)</f>
        <v>11658483.810000001</v>
      </c>
      <c r="H534" s="66">
        <f>VLOOKUP(A534,'Saude-2.oQuadrimestre-2019-2020'!$A$1:$H$645,4,FALSE)</f>
        <v>4661289.3099999996</v>
      </c>
      <c r="I534" s="66">
        <f>VLOOKUP(A534,'Saude-2.oQuadrimestre-2019-2020'!$A$1:$H$645,5,FALSE)</f>
        <v>3942702.91</v>
      </c>
      <c r="J534" s="67">
        <f t="shared" si="88"/>
        <v>0.33818316122874986</v>
      </c>
      <c r="K534" s="66">
        <f>VLOOKUP(A534,'Saude-2.oQuadrimestre-2019-2020'!$A$1:$H$645,6,FALSE)</f>
        <v>11107328.109999999</v>
      </c>
      <c r="L534" s="66">
        <f>VLOOKUP(A534,'Saude-2.oQuadrimestre-2019-2020'!$A$1:$H$645,7,FALSE)</f>
        <v>4746024.5999999996</v>
      </c>
      <c r="M534" s="66">
        <f>VLOOKUP(A534,'Saude-2.oQuadrimestre-2019-2020'!$A$1:$H$645,8,FALSE)</f>
        <v>4011311.54</v>
      </c>
      <c r="N534" s="67">
        <f t="shared" si="89"/>
        <v>0.36114099631112817</v>
      </c>
      <c r="O534" s="68">
        <f>VLOOKUP(A534,'Ensino-2.oQuadrimestre-2019-202'!$A$1:$H$645,3,FALSE)</f>
        <v>12012851.390000001</v>
      </c>
      <c r="P534" s="68">
        <f>VLOOKUP(A534,'Ensino-2.oQuadrimestre-2019-202'!$A$1:$H$645,4,FALSE)</f>
        <v>3754328.81</v>
      </c>
      <c r="Q534" s="68">
        <f>VLOOKUP(A534,'Ensino-2.oQuadrimestre-2019-202'!$A$1:$H$645,5,FALSE)</f>
        <v>3192246.55</v>
      </c>
      <c r="R534" s="69">
        <f t="shared" si="90"/>
        <v>0.26573595613255979</v>
      </c>
      <c r="S534" s="68">
        <f>VLOOKUP(A534,'Ensino-2.oQuadrimestre-2019-202'!$A$1:$H$645,6,FALSE)</f>
        <v>11602908.58</v>
      </c>
      <c r="T534" s="68">
        <f>VLOOKUP(A534,'Ensino-2.oQuadrimestre-2019-202'!$A$1:$H$645,7,FALSE)</f>
        <v>3598345.17</v>
      </c>
      <c r="U534" s="68">
        <f>VLOOKUP(A534,'Ensino-2.oQuadrimestre-2019-202'!$A$1:$H$645,8,FALSE)</f>
        <v>3155793.24</v>
      </c>
      <c r="V534" s="69">
        <f t="shared" si="91"/>
        <v>0.27198294446960125</v>
      </c>
      <c r="W534" s="70">
        <f t="shared" si="82"/>
        <v>8.2100389122930597</v>
      </c>
      <c r="X534" s="71">
        <f t="shared" si="83"/>
        <v>-4.7275075299864495</v>
      </c>
      <c r="Y534" s="71">
        <f t="shared" si="84"/>
        <v>1.817850907005814</v>
      </c>
      <c r="Z534" s="72">
        <f t="shared" si="84"/>
        <v>1.7401420184611345</v>
      </c>
      <c r="AA534" s="70">
        <f t="shared" si="85"/>
        <v>-3.4125354313569058</v>
      </c>
      <c r="AB534" s="70">
        <f t="shared" si="86"/>
        <v>-4.1547676800317372</v>
      </c>
      <c r="AC534" s="70">
        <f t="shared" si="87"/>
        <v>-1.1419327871150677</v>
      </c>
    </row>
    <row r="535" spans="1:29" ht="15.75" thickBot="1" x14ac:dyDescent="0.3">
      <c r="A535" s="61">
        <f>VLOOKUP(B535,cod_ibge!$C$2:$D$646,2,FALSE)</f>
        <v>3547106</v>
      </c>
      <c r="B535" s="62" t="s">
        <v>535</v>
      </c>
      <c r="C535" s="63">
        <f>VLOOKUP(A535,'[1]2019completo'!$C$3:$F$646,3,FALSE)</f>
        <v>2939</v>
      </c>
      <c r="D535" s="64" t="str">
        <f>VLOOKUP(A535,'[1]2019completo'!$C$3:$F$646,4,FALSE)</f>
        <v>Muito Pequeno</v>
      </c>
      <c r="E535" s="65">
        <f>VLOOKUP(A535,'RCL 2019'!$A$1:$E$645,5,FALSE)</f>
        <v>14828913</v>
      </c>
      <c r="F535" s="65">
        <f>VLOOKUP(A535,'RCL 2020'!$A$1:$E$645,5,FALSE)</f>
        <v>15471240.859999999</v>
      </c>
      <c r="G535" s="66">
        <f>VLOOKUP(A535,'Saude-2.oQuadrimestre-2019-2020'!$A$1:$H$645,3,FALSE)</f>
        <v>8654322.8200000003</v>
      </c>
      <c r="H535" s="66">
        <f>VLOOKUP(A535,'Saude-2.oQuadrimestre-2019-2020'!$A$1:$H$645,4,FALSE)</f>
        <v>2327677.1800000002</v>
      </c>
      <c r="I535" s="66">
        <f>VLOOKUP(A535,'Saude-2.oQuadrimestre-2019-2020'!$A$1:$H$645,5,FALSE)</f>
        <v>2016529.08</v>
      </c>
      <c r="J535" s="67">
        <f t="shared" si="88"/>
        <v>0.2330083037045757</v>
      </c>
      <c r="K535" s="66">
        <f>VLOOKUP(A535,'Saude-2.oQuadrimestre-2019-2020'!$A$1:$H$645,6,FALSE)</f>
        <v>8380222.8499999996</v>
      </c>
      <c r="L535" s="66">
        <f>VLOOKUP(A535,'Saude-2.oQuadrimestre-2019-2020'!$A$1:$H$645,7,FALSE)</f>
        <v>2527688.59</v>
      </c>
      <c r="M535" s="66">
        <f>VLOOKUP(A535,'Saude-2.oQuadrimestre-2019-2020'!$A$1:$H$645,8,FALSE)</f>
        <v>2131161.54</v>
      </c>
      <c r="N535" s="67">
        <f t="shared" si="89"/>
        <v>0.254308456725587</v>
      </c>
      <c r="O535" s="68">
        <f>VLOOKUP(A535,'Ensino-2.oQuadrimestre-2019-202'!$A$1:$H$645,3,FALSE)</f>
        <v>9008690.4000000004</v>
      </c>
      <c r="P535" s="68">
        <f>VLOOKUP(A535,'Ensino-2.oQuadrimestre-2019-202'!$A$1:$H$645,4,FALSE)</f>
        <v>2685773.25</v>
      </c>
      <c r="Q535" s="68">
        <f>VLOOKUP(A535,'Ensino-2.oQuadrimestre-2019-202'!$A$1:$H$645,5,FALSE)</f>
        <v>2622703.4</v>
      </c>
      <c r="R535" s="69">
        <f t="shared" si="90"/>
        <v>0.29113037340033349</v>
      </c>
      <c r="S535" s="68">
        <f>VLOOKUP(A535,'Ensino-2.oQuadrimestre-2019-202'!$A$1:$H$645,6,FALSE)</f>
        <v>9165686.6799999997</v>
      </c>
      <c r="T535" s="68">
        <f>VLOOKUP(A535,'Ensino-2.oQuadrimestre-2019-202'!$A$1:$H$645,7,FALSE)</f>
        <v>2720756.48</v>
      </c>
      <c r="U535" s="68">
        <f>VLOOKUP(A535,'Ensino-2.oQuadrimestre-2019-202'!$A$1:$H$645,8,FALSE)</f>
        <v>2581221.4300000002</v>
      </c>
      <c r="V535" s="69">
        <f t="shared" si="91"/>
        <v>0.28161789946762616</v>
      </c>
      <c r="W535" s="70">
        <f t="shared" si="82"/>
        <v>4.3315909938914565</v>
      </c>
      <c r="X535" s="71">
        <f t="shared" si="83"/>
        <v>-3.1672029770666756</v>
      </c>
      <c r="Y535" s="71">
        <f t="shared" si="84"/>
        <v>8.5927469547130091</v>
      </c>
      <c r="Z535" s="72">
        <f t="shared" si="84"/>
        <v>5.6846420484052711</v>
      </c>
      <c r="AA535" s="70">
        <f t="shared" si="85"/>
        <v>1.742720340350461</v>
      </c>
      <c r="AB535" s="70">
        <f t="shared" si="86"/>
        <v>1.3025384775129465</v>
      </c>
      <c r="AC535" s="70">
        <f t="shared" si="87"/>
        <v>-1.5816493012515156</v>
      </c>
    </row>
    <row r="536" spans="1:29" ht="15.75" thickBot="1" x14ac:dyDescent="0.3">
      <c r="A536" s="61">
        <f>VLOOKUP(B536,cod_ibge!$C$2:$D$646,2,FALSE)</f>
        <v>3547502</v>
      </c>
      <c r="B536" s="62" t="s">
        <v>539</v>
      </c>
      <c r="C536" s="63">
        <f>VLOOKUP(A536,'[1]2019completo'!$C$3:$F$646,3,FALSE)</f>
        <v>27557</v>
      </c>
      <c r="D536" s="64" t="str">
        <f>VLOOKUP(A536,'[1]2019completo'!$C$3:$F$646,4,FALSE)</f>
        <v>Médio</v>
      </c>
      <c r="E536" s="65">
        <f>VLOOKUP(A536,'RCL 2019'!$A$1:$E$645,5,FALSE)</f>
        <v>79075869.019999996</v>
      </c>
      <c r="F536" s="65">
        <f>VLOOKUP(A536,'RCL 2020'!$A$1:$E$645,5,FALSE)</f>
        <v>85550223.099999994</v>
      </c>
      <c r="G536" s="66">
        <f>VLOOKUP(A536,'Saude-2.oQuadrimestre-2019-2020'!$A$1:$H$645,3,FALSE)</f>
        <v>40915914.609999999</v>
      </c>
      <c r="H536" s="66">
        <f>VLOOKUP(A536,'Saude-2.oQuadrimestre-2019-2020'!$A$1:$H$645,4,FALSE)</f>
        <v>12890541.970000001</v>
      </c>
      <c r="I536" s="66">
        <f>VLOOKUP(A536,'Saude-2.oQuadrimestre-2019-2020'!$A$1:$H$645,5,FALSE)</f>
        <v>11214157.35</v>
      </c>
      <c r="J536" s="67">
        <f t="shared" si="88"/>
        <v>0.27407812966887019</v>
      </c>
      <c r="K536" s="66">
        <f>VLOOKUP(A536,'Saude-2.oQuadrimestre-2019-2020'!$A$1:$H$645,6,FALSE)</f>
        <v>39012459.280000001</v>
      </c>
      <c r="L536" s="66">
        <f>VLOOKUP(A536,'Saude-2.oQuadrimestre-2019-2020'!$A$1:$H$645,7,FALSE)</f>
        <v>13963862.59</v>
      </c>
      <c r="M536" s="66">
        <f>VLOOKUP(A536,'Saude-2.oQuadrimestre-2019-2020'!$A$1:$H$645,8,FALSE)</f>
        <v>12029789.92</v>
      </c>
      <c r="N536" s="67">
        <f t="shared" si="89"/>
        <v>0.30835764117457604</v>
      </c>
      <c r="O536" s="68">
        <f>VLOOKUP(A536,'Ensino-2.oQuadrimestre-2019-202'!$A$1:$H$645,3,FALSE)</f>
        <v>40915914.609999999</v>
      </c>
      <c r="P536" s="68">
        <f>VLOOKUP(A536,'Ensino-2.oQuadrimestre-2019-202'!$A$1:$H$645,4,FALSE)</f>
        <v>9971972.4299999997</v>
      </c>
      <c r="Q536" s="68">
        <f>VLOOKUP(A536,'Ensino-2.oQuadrimestre-2019-202'!$A$1:$H$645,5,FALSE)</f>
        <v>9605695.7899999991</v>
      </c>
      <c r="R536" s="69">
        <f t="shared" si="90"/>
        <v>0.23476673762664302</v>
      </c>
      <c r="S536" s="68">
        <f>VLOOKUP(A536,'Ensino-2.oQuadrimestre-2019-202'!$A$1:$H$645,6,FALSE)</f>
        <v>39012459.280000001</v>
      </c>
      <c r="T536" s="68">
        <f>VLOOKUP(A536,'Ensino-2.oQuadrimestre-2019-202'!$A$1:$H$645,7,FALSE)</f>
        <v>9312754.3900000006</v>
      </c>
      <c r="U536" s="68">
        <f>VLOOKUP(A536,'Ensino-2.oQuadrimestre-2019-202'!$A$1:$H$645,8,FALSE)</f>
        <v>9058967.3800000008</v>
      </c>
      <c r="V536" s="69">
        <f t="shared" si="91"/>
        <v>0.23220703198898668</v>
      </c>
      <c r="W536" s="70">
        <f t="shared" si="82"/>
        <v>8.1875218827661502</v>
      </c>
      <c r="X536" s="71">
        <f t="shared" si="83"/>
        <v>-4.6521148265735865</v>
      </c>
      <c r="Y536" s="71">
        <f t="shared" si="84"/>
        <v>8.3264196532459618</v>
      </c>
      <c r="Z536" s="72">
        <f t="shared" si="84"/>
        <v>7.2732399282769142</v>
      </c>
      <c r="AA536" s="70">
        <f t="shared" si="85"/>
        <v>-4.6521148265735865</v>
      </c>
      <c r="AB536" s="70">
        <f t="shared" si="86"/>
        <v>-6.610708609831156</v>
      </c>
      <c r="AC536" s="70">
        <f t="shared" si="87"/>
        <v>-5.6917106470222532</v>
      </c>
    </row>
    <row r="537" spans="1:29" ht="15.75" thickBot="1" x14ac:dyDescent="0.3">
      <c r="A537" s="61">
        <f>VLOOKUP(B537,cod_ibge!$C$2:$D$646,2,FALSE)</f>
        <v>3547403</v>
      </c>
      <c r="B537" s="62" t="s">
        <v>538</v>
      </c>
      <c r="C537" s="63">
        <f>VLOOKUP(A537,'[1]2019completo'!$C$3:$F$646,3,FALSE)</f>
        <v>2498</v>
      </c>
      <c r="D537" s="64" t="str">
        <f>VLOOKUP(A537,'[1]2019completo'!$C$3:$F$646,4,FALSE)</f>
        <v>Muito Pequeno</v>
      </c>
      <c r="E537" s="65">
        <f>VLOOKUP(A537,'RCL 2019'!$A$1:$E$645,5,FALSE)</f>
        <v>15698259.060000001</v>
      </c>
      <c r="F537" s="65">
        <f>VLOOKUP(A537,'RCL 2020'!$A$1:$E$645,5,FALSE)</f>
        <v>16840762.609999999</v>
      </c>
      <c r="G537" s="66">
        <f>VLOOKUP(A537,'Saude-2.oQuadrimestre-2019-2020'!$A$1:$H$645,3,FALSE)</f>
        <v>9225597.8900000006</v>
      </c>
      <c r="H537" s="66">
        <f>VLOOKUP(A537,'Saude-2.oQuadrimestre-2019-2020'!$A$1:$H$645,4,FALSE)</f>
        <v>1977131.83</v>
      </c>
      <c r="I537" s="66">
        <f>VLOOKUP(A537,'Saude-2.oQuadrimestre-2019-2020'!$A$1:$H$645,5,FALSE)</f>
        <v>1650650.4</v>
      </c>
      <c r="J537" s="67">
        <f t="shared" si="88"/>
        <v>0.17892069648832265</v>
      </c>
      <c r="K537" s="66">
        <f>VLOOKUP(A537,'Saude-2.oQuadrimestre-2019-2020'!$A$1:$H$645,6,FALSE)</f>
        <v>8548042.8900000006</v>
      </c>
      <c r="L537" s="66">
        <f>VLOOKUP(A537,'Saude-2.oQuadrimestre-2019-2020'!$A$1:$H$645,7,FALSE)</f>
        <v>2033263.48</v>
      </c>
      <c r="M537" s="66">
        <f>VLOOKUP(A537,'Saude-2.oQuadrimestre-2019-2020'!$A$1:$H$645,8,FALSE)</f>
        <v>1664164.89</v>
      </c>
      <c r="N537" s="67">
        <f t="shared" si="89"/>
        <v>0.19468373186882779</v>
      </c>
      <c r="O537" s="68">
        <f>VLOOKUP(A537,'Ensino-2.oQuadrimestre-2019-202'!$A$1:$H$645,3,FALSE)</f>
        <v>9579965.4700000007</v>
      </c>
      <c r="P537" s="68">
        <f>VLOOKUP(A537,'Ensino-2.oQuadrimestre-2019-202'!$A$1:$H$645,4,FALSE)</f>
        <v>2602891.85</v>
      </c>
      <c r="Q537" s="68">
        <f>VLOOKUP(A537,'Ensino-2.oQuadrimestre-2019-202'!$A$1:$H$645,5,FALSE)</f>
        <v>2516738.42</v>
      </c>
      <c r="R537" s="69">
        <f t="shared" si="90"/>
        <v>0.26270850640132837</v>
      </c>
      <c r="S537" s="68">
        <f>VLOOKUP(A537,'Ensino-2.oQuadrimestre-2019-202'!$A$1:$H$645,6,FALSE)</f>
        <v>8906000.5899999999</v>
      </c>
      <c r="T537" s="68">
        <f>VLOOKUP(A537,'Ensino-2.oQuadrimestre-2019-202'!$A$1:$H$645,7,FALSE)</f>
        <v>2605890.94</v>
      </c>
      <c r="U537" s="68">
        <f>VLOOKUP(A537,'Ensino-2.oQuadrimestre-2019-202'!$A$1:$H$645,8,FALSE)</f>
        <v>2440757.56</v>
      </c>
      <c r="V537" s="69">
        <f t="shared" si="91"/>
        <v>0.27405764634021884</v>
      </c>
      <c r="W537" s="70">
        <f t="shared" si="82"/>
        <v>7.2778997061601487</v>
      </c>
      <c r="X537" s="71">
        <f t="shared" si="83"/>
        <v>-7.3442936498937295</v>
      </c>
      <c r="Y537" s="71">
        <f t="shared" si="84"/>
        <v>2.8390443746990761</v>
      </c>
      <c r="Z537" s="72">
        <f t="shared" si="84"/>
        <v>0.81873726865482788</v>
      </c>
      <c r="AA537" s="70">
        <f t="shared" si="85"/>
        <v>-7.0351493657314901</v>
      </c>
      <c r="AB537" s="70">
        <f t="shared" si="86"/>
        <v>0.11522146031537386</v>
      </c>
      <c r="AC537" s="70">
        <f t="shared" si="87"/>
        <v>-3.0190209437816691</v>
      </c>
    </row>
    <row r="538" spans="1:29" ht="15.75" thickBot="1" x14ac:dyDescent="0.3">
      <c r="A538" s="61">
        <f>VLOOKUP(B538,cod_ibge!$C$2:$D$646,2,FALSE)</f>
        <v>3547601</v>
      </c>
      <c r="B538" s="62" t="s">
        <v>540</v>
      </c>
      <c r="C538" s="63">
        <f>VLOOKUP(A538,'[1]2019completo'!$C$3:$F$646,3,FALSE)</f>
        <v>26540</v>
      </c>
      <c r="D538" s="64" t="str">
        <f>VLOOKUP(A538,'[1]2019completo'!$C$3:$F$646,4,FALSE)</f>
        <v>Médio</v>
      </c>
      <c r="E538" s="65">
        <f>VLOOKUP(A538,'RCL 2019'!$A$1:$E$645,5,FALSE)</f>
        <v>62906296.789999999</v>
      </c>
      <c r="F538" s="65">
        <f>VLOOKUP(A538,'RCL 2020'!$A$1:$E$645,5,FALSE)</f>
        <v>70497496.510000005</v>
      </c>
      <c r="G538" s="66">
        <f>VLOOKUP(A538,'Saude-2.oQuadrimestre-2019-2020'!$A$1:$H$645,3,FALSE)</f>
        <v>35450619.159999996</v>
      </c>
      <c r="H538" s="66">
        <f>VLOOKUP(A538,'Saude-2.oQuadrimestre-2019-2020'!$A$1:$H$645,4,FALSE)</f>
        <v>13373808.42</v>
      </c>
      <c r="I538" s="66">
        <f>VLOOKUP(A538,'Saude-2.oQuadrimestre-2019-2020'!$A$1:$H$645,5,FALSE)</f>
        <v>8806909.75</v>
      </c>
      <c r="J538" s="67">
        <f t="shared" si="88"/>
        <v>0.24842752986207647</v>
      </c>
      <c r="K538" s="66">
        <f>VLOOKUP(A538,'Saude-2.oQuadrimestre-2019-2020'!$A$1:$H$645,6,FALSE)</f>
        <v>34131283</v>
      </c>
      <c r="L538" s="66">
        <f>VLOOKUP(A538,'Saude-2.oQuadrimestre-2019-2020'!$A$1:$H$645,7,FALSE)</f>
        <v>13173602.27</v>
      </c>
      <c r="M538" s="66">
        <f>VLOOKUP(A538,'Saude-2.oQuadrimestre-2019-2020'!$A$1:$H$645,8,FALSE)</f>
        <v>10038049.33</v>
      </c>
      <c r="N538" s="67">
        <f t="shared" si="89"/>
        <v>0.29410114263797232</v>
      </c>
      <c r="O538" s="68">
        <f>VLOOKUP(A538,'Ensino-2.oQuadrimestre-2019-202'!$A$1:$H$645,3,FALSE)</f>
        <v>36277476.859999999</v>
      </c>
      <c r="P538" s="68">
        <f>VLOOKUP(A538,'Ensino-2.oQuadrimestre-2019-202'!$A$1:$H$645,4,FALSE)</f>
        <v>11105941.07</v>
      </c>
      <c r="Q538" s="68">
        <f>VLOOKUP(A538,'Ensino-2.oQuadrimestre-2019-202'!$A$1:$H$645,5,FALSE)</f>
        <v>9749232.2799999993</v>
      </c>
      <c r="R538" s="69">
        <f t="shared" si="90"/>
        <v>0.26874063809960347</v>
      </c>
      <c r="S538" s="68">
        <f>VLOOKUP(A538,'Ensino-2.oQuadrimestre-2019-202'!$A$1:$H$645,6,FALSE)</f>
        <v>34966517.630000003</v>
      </c>
      <c r="T538" s="68">
        <f>VLOOKUP(A538,'Ensino-2.oQuadrimestre-2019-202'!$A$1:$H$645,7,FALSE)</f>
        <v>10545578.529999999</v>
      </c>
      <c r="U538" s="68">
        <f>VLOOKUP(A538,'Ensino-2.oQuadrimestre-2019-202'!$A$1:$H$645,8,FALSE)</f>
        <v>10002097.869999999</v>
      </c>
      <c r="V538" s="69">
        <f t="shared" si="91"/>
        <v>0.28604786944578553</v>
      </c>
      <c r="W538" s="70">
        <f t="shared" si="82"/>
        <v>12.067471950131951</v>
      </c>
      <c r="X538" s="71">
        <f t="shared" si="83"/>
        <v>-3.7216166917858611</v>
      </c>
      <c r="Y538" s="71">
        <f t="shared" si="84"/>
        <v>-1.4970017792433756</v>
      </c>
      <c r="Z538" s="72">
        <f t="shared" si="84"/>
        <v>13.979246011916951</v>
      </c>
      <c r="AA538" s="70">
        <f t="shared" si="85"/>
        <v>-3.6137001342711264</v>
      </c>
      <c r="AB538" s="70">
        <f t="shared" si="86"/>
        <v>-5.0456106012815445</v>
      </c>
      <c r="AC538" s="70">
        <f t="shared" si="87"/>
        <v>2.5936974598373181</v>
      </c>
    </row>
    <row r="539" spans="1:29" ht="15.75" thickBot="1" x14ac:dyDescent="0.3">
      <c r="A539" s="61">
        <f>VLOOKUP(B539,cod_ibge!$C$2:$D$646,2,FALSE)</f>
        <v>3547650</v>
      </c>
      <c r="B539" s="62" t="s">
        <v>541</v>
      </c>
      <c r="C539" s="63">
        <f>VLOOKUP(A539,'[1]2019completo'!$C$3:$F$646,3,FALSE)</f>
        <v>1545</v>
      </c>
      <c r="D539" s="64" t="str">
        <f>VLOOKUP(A539,'[1]2019completo'!$C$3:$F$646,4,FALSE)</f>
        <v>Muito Pequeno</v>
      </c>
      <c r="E539" s="65">
        <f>VLOOKUP(A539,'RCL 2019'!$A$1:$E$645,5,FALSE)</f>
        <v>11536354.050000001</v>
      </c>
      <c r="F539" s="65">
        <f>VLOOKUP(A539,'RCL 2020'!$A$1:$E$645,5,FALSE)</f>
        <v>12923363.630000001</v>
      </c>
      <c r="G539" s="66">
        <f>VLOOKUP(A539,'Saude-2.oQuadrimestre-2019-2020'!$A$1:$H$645,3,FALSE)</f>
        <v>7560209.9199999999</v>
      </c>
      <c r="H539" s="66">
        <f>VLOOKUP(A539,'Saude-2.oQuadrimestre-2019-2020'!$A$1:$H$645,4,FALSE)</f>
        <v>1542059.62</v>
      </c>
      <c r="I539" s="66">
        <f>VLOOKUP(A539,'Saude-2.oQuadrimestre-2019-2020'!$A$1:$H$645,5,FALSE)</f>
        <v>1262542.17</v>
      </c>
      <c r="J539" s="67">
        <f t="shared" si="88"/>
        <v>0.16699829546531955</v>
      </c>
      <c r="K539" s="66">
        <f>VLOOKUP(A539,'Saude-2.oQuadrimestre-2019-2020'!$A$1:$H$645,6,FALSE)</f>
        <v>7185020.2199999997</v>
      </c>
      <c r="L539" s="66">
        <f>VLOOKUP(A539,'Saude-2.oQuadrimestre-2019-2020'!$A$1:$H$645,7,FALSE)</f>
        <v>1602339.2</v>
      </c>
      <c r="M539" s="66">
        <f>VLOOKUP(A539,'Saude-2.oQuadrimestre-2019-2020'!$A$1:$H$645,8,FALSE)</f>
        <v>1321022.17</v>
      </c>
      <c r="N539" s="67">
        <f t="shared" si="89"/>
        <v>0.18385782218438906</v>
      </c>
      <c r="O539" s="68">
        <f>VLOOKUP(A539,'Ensino-2.oQuadrimestre-2019-202'!$A$1:$H$645,3,FALSE)</f>
        <v>7914577.5</v>
      </c>
      <c r="P539" s="68">
        <f>VLOOKUP(A539,'Ensino-2.oQuadrimestre-2019-202'!$A$1:$H$645,4,FALSE)</f>
        <v>2282741.65</v>
      </c>
      <c r="Q539" s="68">
        <f>VLOOKUP(A539,'Ensino-2.oQuadrimestre-2019-202'!$A$1:$H$645,5,FALSE)</f>
        <v>2202723.85</v>
      </c>
      <c r="R539" s="69">
        <f t="shared" si="90"/>
        <v>0.27831224724250919</v>
      </c>
      <c r="S539" s="68">
        <f>VLOOKUP(A539,'Ensino-2.oQuadrimestre-2019-202'!$A$1:$H$645,6,FALSE)</f>
        <v>7542977.9199999999</v>
      </c>
      <c r="T539" s="68">
        <f>VLOOKUP(A539,'Ensino-2.oQuadrimestre-2019-202'!$A$1:$H$645,7,FALSE)</f>
        <v>2053848.89</v>
      </c>
      <c r="U539" s="68">
        <f>VLOOKUP(A539,'Ensino-2.oQuadrimestre-2019-202'!$A$1:$H$645,8,FALSE)</f>
        <v>1991939.4</v>
      </c>
      <c r="V539" s="69">
        <f t="shared" si="91"/>
        <v>0.26407864654070207</v>
      </c>
      <c r="W539" s="70">
        <f t="shared" si="82"/>
        <v>12.022945672337441</v>
      </c>
      <c r="X539" s="71">
        <f t="shared" si="83"/>
        <v>-4.962688919621959</v>
      </c>
      <c r="Y539" s="71">
        <f t="shared" si="84"/>
        <v>3.9090304433235752</v>
      </c>
      <c r="Z539" s="72">
        <f t="shared" si="84"/>
        <v>4.631924492470616</v>
      </c>
      <c r="AA539" s="70">
        <f t="shared" si="85"/>
        <v>-4.6951284512660347</v>
      </c>
      <c r="AB539" s="70">
        <f t="shared" si="86"/>
        <v>-10.027098773967699</v>
      </c>
      <c r="AC539" s="70">
        <f t="shared" si="87"/>
        <v>-9.5692635279724332</v>
      </c>
    </row>
    <row r="540" spans="1:29" ht="15.75" thickBot="1" x14ac:dyDescent="0.3">
      <c r="A540" s="61">
        <f>VLOOKUP(B540,cod_ibge!$C$2:$D$646,2,FALSE)</f>
        <v>3547205</v>
      </c>
      <c r="B540" s="62" t="s">
        <v>536</v>
      </c>
      <c r="C540" s="63">
        <f>VLOOKUP(A540,'[1]2019completo'!$C$3:$F$646,3,FALSE)</f>
        <v>1487</v>
      </c>
      <c r="D540" s="64" t="str">
        <f>VLOOKUP(A540,'[1]2019completo'!$C$3:$F$646,4,FALSE)</f>
        <v>Muito Pequeno</v>
      </c>
      <c r="E540" s="65">
        <f>VLOOKUP(A540,'RCL 2019'!$A$1:$E$645,5,FALSE)</f>
        <v>12369965.34</v>
      </c>
      <c r="F540" s="65">
        <f>VLOOKUP(A540,'RCL 2020'!$A$1:$E$645,5,FALSE)</f>
        <v>13685285.970000001</v>
      </c>
      <c r="G540" s="66">
        <f>VLOOKUP(A540,'Saude-2.oQuadrimestre-2019-2020'!$A$1:$H$645,3,FALSE)</f>
        <v>8017925.1200000001</v>
      </c>
      <c r="H540" s="66">
        <f>VLOOKUP(A540,'Saude-2.oQuadrimestre-2019-2020'!$A$1:$H$645,4,FALSE)</f>
        <v>1628575.96</v>
      </c>
      <c r="I540" s="66">
        <f>VLOOKUP(A540,'Saude-2.oQuadrimestre-2019-2020'!$A$1:$H$645,5,FALSE)</f>
        <v>1489592.6</v>
      </c>
      <c r="J540" s="67">
        <f t="shared" si="88"/>
        <v>0.185782802621135</v>
      </c>
      <c r="K540" s="66">
        <f>VLOOKUP(A540,'Saude-2.oQuadrimestre-2019-2020'!$A$1:$H$645,6,FALSE)</f>
        <v>7607717.5</v>
      </c>
      <c r="L540" s="66">
        <f>VLOOKUP(A540,'Saude-2.oQuadrimestre-2019-2020'!$A$1:$H$645,7,FALSE)</f>
        <v>1888359.9</v>
      </c>
      <c r="M540" s="66">
        <f>VLOOKUP(A540,'Saude-2.oQuadrimestre-2019-2020'!$A$1:$H$645,8,FALSE)</f>
        <v>1642537.25</v>
      </c>
      <c r="N540" s="67">
        <f t="shared" si="89"/>
        <v>0.21590408029740851</v>
      </c>
      <c r="O540" s="68">
        <f>VLOOKUP(A540,'Ensino-2.oQuadrimestre-2019-202'!$A$1:$H$645,3,FALSE)</f>
        <v>8372292.7000000002</v>
      </c>
      <c r="P540" s="68">
        <f>VLOOKUP(A540,'Ensino-2.oQuadrimestre-2019-202'!$A$1:$H$645,4,FALSE)</f>
        <v>2460617.33</v>
      </c>
      <c r="Q540" s="68">
        <f>VLOOKUP(A540,'Ensino-2.oQuadrimestre-2019-202'!$A$1:$H$645,5,FALSE)</f>
        <v>2437963</v>
      </c>
      <c r="R540" s="69">
        <f t="shared" si="90"/>
        <v>0.29119419104876731</v>
      </c>
      <c r="S540" s="68">
        <f>VLOOKUP(A540,'Ensino-2.oQuadrimestre-2019-202'!$A$1:$H$645,6,FALSE)</f>
        <v>7965675.2000000002</v>
      </c>
      <c r="T540" s="68">
        <f>VLOOKUP(A540,'Ensino-2.oQuadrimestre-2019-202'!$A$1:$H$645,7,FALSE)</f>
        <v>2514378.87</v>
      </c>
      <c r="U540" s="68">
        <f>VLOOKUP(A540,'Ensino-2.oQuadrimestre-2019-202'!$A$1:$H$645,8,FALSE)</f>
        <v>2475997.64</v>
      </c>
      <c r="V540" s="69">
        <f t="shared" si="91"/>
        <v>0.31083336664291811</v>
      </c>
      <c r="W540" s="70">
        <f t="shared" si="82"/>
        <v>10.633179591431263</v>
      </c>
      <c r="X540" s="71">
        <f t="shared" si="83"/>
        <v>-5.1161318403532325</v>
      </c>
      <c r="Y540" s="71">
        <f t="shared" si="84"/>
        <v>15.951601053966188</v>
      </c>
      <c r="Z540" s="72">
        <f t="shared" si="84"/>
        <v>10.267548992925979</v>
      </c>
      <c r="AA540" s="70">
        <f t="shared" si="85"/>
        <v>-4.8567043051421264</v>
      </c>
      <c r="AB540" s="70">
        <f t="shared" si="86"/>
        <v>2.1848801658240791</v>
      </c>
      <c r="AC540" s="70">
        <f t="shared" si="87"/>
        <v>1.5600991483463913</v>
      </c>
    </row>
    <row r="541" spans="1:29" ht="15.75" thickBot="1" x14ac:dyDescent="0.3">
      <c r="A541" s="61">
        <f>VLOOKUP(B541,cod_ibge!$C$2:$D$646,2,FALSE)</f>
        <v>3547304</v>
      </c>
      <c r="B541" s="62" t="s">
        <v>537</v>
      </c>
      <c r="C541" s="63">
        <f>VLOOKUP(A541,'[1]2019completo'!$C$3:$F$646,3,FALSE)</f>
        <v>139447</v>
      </c>
      <c r="D541" s="64" t="str">
        <f>VLOOKUP(A541,'[1]2019completo'!$C$3:$F$646,4,FALSE)</f>
        <v>Médio</v>
      </c>
      <c r="E541" s="65">
        <f>VLOOKUP(A541,'RCL 2019'!$A$1:$E$645,5,FALSE)</f>
        <v>997900503.99000001</v>
      </c>
      <c r="F541" s="65">
        <f>VLOOKUP(A541,'RCL 2020'!$A$1:$E$645,5,FALSE)</f>
        <v>1059436502.03</v>
      </c>
      <c r="G541" s="66">
        <f>VLOOKUP(A541,'Saude-2.oQuadrimestre-2019-2020'!$A$1:$H$645,3,FALSE)</f>
        <v>593030433.88999999</v>
      </c>
      <c r="H541" s="66">
        <f>VLOOKUP(A541,'Saude-2.oQuadrimestre-2019-2020'!$A$1:$H$645,4,FALSE)</f>
        <v>143838355.09999999</v>
      </c>
      <c r="I541" s="66">
        <f>VLOOKUP(A541,'Saude-2.oQuadrimestre-2019-2020'!$A$1:$H$645,5,FALSE)</f>
        <v>107090942.53</v>
      </c>
      <c r="J541" s="67">
        <f t="shared" si="88"/>
        <v>0.18058254081082134</v>
      </c>
      <c r="K541" s="66">
        <f>VLOOKUP(A541,'Saude-2.oQuadrimestre-2019-2020'!$A$1:$H$645,6,FALSE)</f>
        <v>561626321.13999999</v>
      </c>
      <c r="L541" s="66">
        <f>VLOOKUP(A541,'Saude-2.oQuadrimestre-2019-2020'!$A$1:$H$645,7,FALSE)</f>
        <v>176831079.41999999</v>
      </c>
      <c r="M541" s="66">
        <f>VLOOKUP(A541,'Saude-2.oQuadrimestre-2019-2020'!$A$1:$H$645,8,FALSE)</f>
        <v>141701921.90000001</v>
      </c>
      <c r="N541" s="67">
        <f t="shared" si="89"/>
        <v>0.25230641187252534</v>
      </c>
      <c r="O541" s="68">
        <f>VLOOKUP(A541,'Ensino-2.oQuadrimestre-2019-202'!$A$1:$H$645,3,FALSE)</f>
        <v>595156639.39999998</v>
      </c>
      <c r="P541" s="68">
        <f>VLOOKUP(A541,'Ensino-2.oQuadrimestre-2019-202'!$A$1:$H$645,4,FALSE)</f>
        <v>174954370.96000001</v>
      </c>
      <c r="Q541" s="68">
        <f>VLOOKUP(A541,'Ensino-2.oQuadrimestre-2019-202'!$A$1:$H$645,5,FALSE)</f>
        <v>127687289.98</v>
      </c>
      <c r="R541" s="69">
        <f t="shared" si="90"/>
        <v>0.2145440066143367</v>
      </c>
      <c r="S541" s="68">
        <f>VLOOKUP(A541,'Ensino-2.oQuadrimestre-2019-202'!$A$1:$H$645,6,FALSE)</f>
        <v>563774067.35000002</v>
      </c>
      <c r="T541" s="68">
        <f>VLOOKUP(A541,'Ensino-2.oQuadrimestre-2019-202'!$A$1:$H$645,7,FALSE)</f>
        <v>184390014.19</v>
      </c>
      <c r="U541" s="68">
        <f>VLOOKUP(A541,'Ensino-2.oQuadrimestre-2019-202'!$A$1:$H$645,8,FALSE)</f>
        <v>134616992.52000001</v>
      </c>
      <c r="V541" s="69">
        <f t="shared" si="91"/>
        <v>0.23877826298886431</v>
      </c>
      <c r="W541" s="70">
        <f t="shared" si="82"/>
        <v>6.1665464436539272</v>
      </c>
      <c r="X541" s="71">
        <f t="shared" si="83"/>
        <v>-5.2955313851270374</v>
      </c>
      <c r="Y541" s="71">
        <f t="shared" si="84"/>
        <v>22.937362080553989</v>
      </c>
      <c r="Z541" s="72">
        <f t="shared" si="84"/>
        <v>32.319240593390269</v>
      </c>
      <c r="AA541" s="70">
        <f t="shared" si="85"/>
        <v>-5.2729936914822817</v>
      </c>
      <c r="AB541" s="70">
        <f t="shared" si="86"/>
        <v>5.3932023408304959</v>
      </c>
      <c r="AC541" s="70">
        <f t="shared" si="87"/>
        <v>5.4270887424154939</v>
      </c>
    </row>
    <row r="542" spans="1:29" ht="15.75" thickBot="1" x14ac:dyDescent="0.3">
      <c r="A542" s="61">
        <f>VLOOKUP(B542,cod_ibge!$C$2:$D$646,2,FALSE)</f>
        <v>3547700</v>
      </c>
      <c r="B542" s="62" t="s">
        <v>542</v>
      </c>
      <c r="C542" s="63">
        <f>VLOOKUP(A542,'[1]2019completo'!$C$3:$F$646,3,FALSE)</f>
        <v>20878</v>
      </c>
      <c r="D542" s="64" t="str">
        <f>VLOOKUP(A542,'[1]2019completo'!$C$3:$F$646,4,FALSE)</f>
        <v>Médio</v>
      </c>
      <c r="E542" s="65">
        <f>VLOOKUP(A542,'RCL 2019'!$A$1:$E$645,5,FALSE)</f>
        <v>49322509.299999997</v>
      </c>
      <c r="F542" s="65">
        <f>VLOOKUP(A542,'RCL 2020'!$A$1:$E$645,5,FALSE)</f>
        <v>55978038.93</v>
      </c>
      <c r="G542" s="66">
        <f>VLOOKUP(A542,'Saude-2.oQuadrimestre-2019-2020'!$A$1:$H$645,3,FALSE)</f>
        <v>27048405.059999999</v>
      </c>
      <c r="H542" s="66">
        <f>VLOOKUP(A542,'Saude-2.oQuadrimestre-2019-2020'!$A$1:$H$645,4,FALSE)</f>
        <v>6722807.0999999996</v>
      </c>
      <c r="I542" s="66">
        <f>VLOOKUP(A542,'Saude-2.oQuadrimestre-2019-2020'!$A$1:$H$645,5,FALSE)</f>
        <v>6113434.96</v>
      </c>
      <c r="J542" s="67">
        <f t="shared" si="88"/>
        <v>0.22601831592062088</v>
      </c>
      <c r="K542" s="66">
        <f>VLOOKUP(A542,'Saude-2.oQuadrimestre-2019-2020'!$A$1:$H$645,6,FALSE)</f>
        <v>26005590.969999999</v>
      </c>
      <c r="L542" s="66">
        <f>VLOOKUP(A542,'Saude-2.oQuadrimestre-2019-2020'!$A$1:$H$645,7,FALSE)</f>
        <v>6793537.5099999998</v>
      </c>
      <c r="M542" s="66">
        <f>VLOOKUP(A542,'Saude-2.oQuadrimestre-2019-2020'!$A$1:$H$645,8,FALSE)</f>
        <v>6227609.3200000003</v>
      </c>
      <c r="N542" s="67">
        <f t="shared" si="89"/>
        <v>0.23947193998337352</v>
      </c>
      <c r="O542" s="68">
        <f>VLOOKUP(A542,'Ensino-2.oQuadrimestre-2019-202'!$A$1:$H$645,3,FALSE)</f>
        <v>27757140.23</v>
      </c>
      <c r="P542" s="68">
        <f>VLOOKUP(A542,'Ensino-2.oQuadrimestre-2019-202'!$A$1:$H$645,4,FALSE)</f>
        <v>8596540.5800000001</v>
      </c>
      <c r="Q542" s="68">
        <f>VLOOKUP(A542,'Ensino-2.oQuadrimestre-2019-202'!$A$1:$H$645,5,FALSE)</f>
        <v>8292687.3600000003</v>
      </c>
      <c r="R542" s="69">
        <f t="shared" si="90"/>
        <v>0.29875870825616391</v>
      </c>
      <c r="S542" s="68">
        <f>VLOOKUP(A542,'Ensino-2.oQuadrimestre-2019-202'!$A$1:$H$645,6,FALSE)</f>
        <v>26729506.370000001</v>
      </c>
      <c r="T542" s="68">
        <f>VLOOKUP(A542,'Ensino-2.oQuadrimestre-2019-202'!$A$1:$H$645,7,FALSE)</f>
        <v>7689200.0599999996</v>
      </c>
      <c r="U542" s="68">
        <f>VLOOKUP(A542,'Ensino-2.oQuadrimestre-2019-202'!$A$1:$H$645,8,FALSE)</f>
        <v>7050987.5899999999</v>
      </c>
      <c r="V542" s="69">
        <f t="shared" si="91"/>
        <v>0.26379041544567061</v>
      </c>
      <c r="W542" s="70">
        <f t="shared" si="82"/>
        <v>13.493899082705434</v>
      </c>
      <c r="X542" s="71">
        <f t="shared" si="83"/>
        <v>-3.855362590462478</v>
      </c>
      <c r="Y542" s="71">
        <f t="shared" si="84"/>
        <v>1.0520963780144779</v>
      </c>
      <c r="Z542" s="72">
        <f t="shared" si="84"/>
        <v>1.8675975249109436</v>
      </c>
      <c r="AA542" s="70">
        <f t="shared" si="85"/>
        <v>-3.7022324759858711</v>
      </c>
      <c r="AB542" s="70">
        <f t="shared" si="86"/>
        <v>-10.554716883567604</v>
      </c>
      <c r="AC542" s="70">
        <f t="shared" si="87"/>
        <v>-14.973430398321449</v>
      </c>
    </row>
    <row r="543" spans="1:29" ht="15.75" thickBot="1" x14ac:dyDescent="0.3">
      <c r="A543" s="61">
        <f>VLOOKUP(B543,cod_ibge!$C$2:$D$646,2,FALSE)</f>
        <v>3547809</v>
      </c>
      <c r="B543" s="62" t="s">
        <v>543</v>
      </c>
      <c r="C543" s="63">
        <f>VLOOKUP(A543,'[1]2019completo'!$C$3:$F$646,3,FALSE)</f>
        <v>718773</v>
      </c>
      <c r="D543" s="64" t="str">
        <f>VLOOKUP(A543,'[1]2019completo'!$C$3:$F$646,4,FALSE)</f>
        <v>Grande</v>
      </c>
      <c r="E543" s="65">
        <f>VLOOKUP(A543,'RCL 2019'!$A$1:$E$645,5,FALSE)</f>
        <v>2519011340.6799998</v>
      </c>
      <c r="F543" s="65">
        <f>VLOOKUP(A543,'RCL 2020'!$A$1:$E$645,5,FALSE)</f>
        <v>2433811904.8499999</v>
      </c>
      <c r="G543" s="66">
        <f>VLOOKUP(A543,'Saude-2.oQuadrimestre-2019-2020'!$A$1:$H$645,3,FALSE)</f>
        <v>1155061508.9400001</v>
      </c>
      <c r="H543" s="66">
        <f>VLOOKUP(A543,'Saude-2.oQuadrimestre-2019-2020'!$A$1:$H$645,4,FALSE)</f>
        <v>291169496.19</v>
      </c>
      <c r="I543" s="66">
        <f>VLOOKUP(A543,'Saude-2.oQuadrimestre-2019-2020'!$A$1:$H$645,5,FALSE)</f>
        <v>260625713.41</v>
      </c>
      <c r="J543" s="67">
        <f t="shared" si="88"/>
        <v>0.22563795208549214</v>
      </c>
      <c r="K543" s="66">
        <f>VLOOKUP(A543,'Saude-2.oQuadrimestre-2019-2020'!$A$1:$H$645,6,FALSE)</f>
        <v>1111870934.5599999</v>
      </c>
      <c r="L543" s="66">
        <f>VLOOKUP(A543,'Saude-2.oQuadrimestre-2019-2020'!$A$1:$H$645,7,FALSE)</f>
        <v>335589423.75999999</v>
      </c>
      <c r="M543" s="66">
        <f>VLOOKUP(A543,'Saude-2.oQuadrimestre-2019-2020'!$A$1:$H$645,8,FALSE)</f>
        <v>283898539.04000002</v>
      </c>
      <c r="N543" s="67">
        <f t="shared" si="89"/>
        <v>0.25533407719875961</v>
      </c>
      <c r="O543" s="68">
        <f>VLOOKUP(A543,'Ensino-2.oQuadrimestre-2019-202'!$A$1:$H$645,3,FALSE)</f>
        <v>1157988221.01</v>
      </c>
      <c r="P543" s="68">
        <f>VLOOKUP(A543,'Ensino-2.oQuadrimestre-2019-202'!$A$1:$H$645,4,FALSE)</f>
        <v>296881768.52999997</v>
      </c>
      <c r="Q543" s="68">
        <f>VLOOKUP(A543,'Ensino-2.oQuadrimestre-2019-202'!$A$1:$H$645,5,FALSE)</f>
        <v>245631903.09999999</v>
      </c>
      <c r="R543" s="69">
        <f t="shared" si="90"/>
        <v>0.21211951783564714</v>
      </c>
      <c r="S543" s="68">
        <f>VLOOKUP(A543,'Ensino-2.oQuadrimestre-2019-202'!$A$1:$H$645,6,FALSE)</f>
        <v>1114825998.1300001</v>
      </c>
      <c r="T543" s="68">
        <f>VLOOKUP(A543,'Ensino-2.oQuadrimestre-2019-202'!$A$1:$H$645,7,FALSE)</f>
        <v>287053945.94</v>
      </c>
      <c r="U543" s="68">
        <f>VLOOKUP(A543,'Ensino-2.oQuadrimestre-2019-202'!$A$1:$H$645,8,FALSE)</f>
        <v>249324113.18000001</v>
      </c>
      <c r="V543" s="69">
        <f t="shared" si="91"/>
        <v>0.22364397098579886</v>
      </c>
      <c r="W543" s="70">
        <f t="shared" si="82"/>
        <v>-3.3822569376365164</v>
      </c>
      <c r="X543" s="71">
        <f t="shared" si="83"/>
        <v>-3.7392445376901269</v>
      </c>
      <c r="Y543" s="70">
        <f t="shared" si="84"/>
        <v>15.255694072092693</v>
      </c>
      <c r="Z543" s="72">
        <f t="shared" si="84"/>
        <v>8.9295969018178489</v>
      </c>
      <c r="AA543" s="70">
        <f t="shared" si="85"/>
        <v>-3.727345589262876</v>
      </c>
      <c r="AB543" s="70">
        <f t="shared" si="86"/>
        <v>-3.3103489778648605</v>
      </c>
      <c r="AC543" s="70">
        <f t="shared" si="87"/>
        <v>1.5031476096559271</v>
      </c>
    </row>
    <row r="544" spans="1:29" ht="15.75" thickBot="1" x14ac:dyDescent="0.3">
      <c r="A544" s="61">
        <f>VLOOKUP(B544,cod_ibge!$C$2:$D$646,2,FALSE)</f>
        <v>3547908</v>
      </c>
      <c r="B544" s="62" t="s">
        <v>544</v>
      </c>
      <c r="C544" s="63">
        <f>VLOOKUP(A544,'[1]2019completo'!$C$3:$F$646,3,FALSE)</f>
        <v>6929</v>
      </c>
      <c r="D544" s="64" t="str">
        <f>VLOOKUP(A544,'[1]2019completo'!$C$3:$F$646,4,FALSE)</f>
        <v>Pequeno</v>
      </c>
      <c r="E544" s="65">
        <f>VLOOKUP(A544,'RCL 2019'!$A$1:$E$645,5,FALSE)</f>
        <v>24168634.010000002</v>
      </c>
      <c r="F544" s="65">
        <f>VLOOKUP(A544,'RCL 2020'!$A$1:$E$645,5,FALSE)</f>
        <v>26977227.079999998</v>
      </c>
      <c r="G544" s="66">
        <f>VLOOKUP(A544,'Saude-2.oQuadrimestre-2019-2020'!$A$1:$H$645,3,FALSE)</f>
        <v>11877397.57</v>
      </c>
      <c r="H544" s="66">
        <f>VLOOKUP(A544,'Saude-2.oQuadrimestre-2019-2020'!$A$1:$H$645,4,FALSE)</f>
        <v>3651382.66</v>
      </c>
      <c r="I544" s="66">
        <f>VLOOKUP(A544,'Saude-2.oQuadrimestre-2019-2020'!$A$1:$H$645,5,FALSE)</f>
        <v>3105708.01</v>
      </c>
      <c r="J544" s="67">
        <f t="shared" si="88"/>
        <v>0.2614805130245379</v>
      </c>
      <c r="K544" s="66">
        <f>VLOOKUP(A544,'Saude-2.oQuadrimestre-2019-2020'!$A$1:$H$645,6,FALSE)</f>
        <v>11029974.25</v>
      </c>
      <c r="L544" s="66">
        <f>VLOOKUP(A544,'Saude-2.oQuadrimestre-2019-2020'!$A$1:$H$645,7,FALSE)</f>
        <v>4792117.5599999996</v>
      </c>
      <c r="M544" s="66">
        <f>VLOOKUP(A544,'Saude-2.oQuadrimestre-2019-2020'!$A$1:$H$645,8,FALSE)</f>
        <v>3066063.03</v>
      </c>
      <c r="N544" s="67">
        <f t="shared" si="89"/>
        <v>0.27797553833817878</v>
      </c>
      <c r="O544" s="68">
        <f>VLOOKUP(A544,'Ensino-2.oQuadrimestre-2019-202'!$A$1:$H$645,3,FALSE)</f>
        <v>12231765.15</v>
      </c>
      <c r="P544" s="68">
        <f>VLOOKUP(A544,'Ensino-2.oQuadrimestre-2019-202'!$A$1:$H$645,4,FALSE)</f>
        <v>3320751.15</v>
      </c>
      <c r="Q544" s="68">
        <f>VLOOKUP(A544,'Ensino-2.oQuadrimestre-2019-202'!$A$1:$H$645,5,FALSE)</f>
        <v>3006040.12</v>
      </c>
      <c r="R544" s="69">
        <f t="shared" si="90"/>
        <v>0.24575685382579471</v>
      </c>
      <c r="S544" s="68">
        <f>VLOOKUP(A544,'Ensino-2.oQuadrimestre-2019-202'!$A$1:$H$645,6,FALSE)</f>
        <v>11387931.949999999</v>
      </c>
      <c r="T544" s="68">
        <f>VLOOKUP(A544,'Ensino-2.oQuadrimestre-2019-202'!$A$1:$H$645,7,FALSE)</f>
        <v>3320175.97</v>
      </c>
      <c r="U544" s="68">
        <f>VLOOKUP(A544,'Ensino-2.oQuadrimestre-2019-202'!$A$1:$H$645,8,FALSE)</f>
        <v>2824409.31</v>
      </c>
      <c r="V544" s="69">
        <f t="shared" si="91"/>
        <v>0.24801775444399282</v>
      </c>
      <c r="W544" s="70">
        <f t="shared" si="82"/>
        <v>11.620818408015591</v>
      </c>
      <c r="X544" s="71">
        <f t="shared" si="83"/>
        <v>-7.1347558672316156</v>
      </c>
      <c r="Y544" s="71">
        <f t="shared" si="84"/>
        <v>31.241176458892404</v>
      </c>
      <c r="Z544" s="72">
        <f t="shared" si="84"/>
        <v>-1.2765198747708413</v>
      </c>
      <c r="AA544" s="70">
        <f t="shared" si="85"/>
        <v>-6.8987034140366985</v>
      </c>
      <c r="AB544" s="70">
        <f t="shared" si="86"/>
        <v>-1.7320779968703827E-2</v>
      </c>
      <c r="AC544" s="70">
        <f t="shared" si="87"/>
        <v>-6.0421951387661466</v>
      </c>
    </row>
    <row r="545" spans="1:29" ht="15.75" thickBot="1" x14ac:dyDescent="0.3">
      <c r="A545" s="61">
        <f>VLOOKUP(B545,cod_ibge!$C$2:$D$646,2,FALSE)</f>
        <v>3548005</v>
      </c>
      <c r="B545" s="62" t="s">
        <v>545</v>
      </c>
      <c r="C545" s="63">
        <f>VLOOKUP(A545,'[1]2019completo'!$C$3:$F$646,3,FALSE)</f>
        <v>23310</v>
      </c>
      <c r="D545" s="64" t="str">
        <f>VLOOKUP(A545,'[1]2019completo'!$C$3:$F$646,4,FALSE)</f>
        <v>Médio</v>
      </c>
      <c r="E545" s="65">
        <f>VLOOKUP(A545,'RCL 2019'!$A$1:$E$645,5,FALSE)</f>
        <v>82129238.700000003</v>
      </c>
      <c r="F545" s="65">
        <f>VLOOKUP(A545,'RCL 2020'!$A$1:$E$645,5,FALSE)</f>
        <v>90655788.590000004</v>
      </c>
      <c r="G545" s="66">
        <f>VLOOKUP(A545,'Saude-2.oQuadrimestre-2019-2020'!$A$1:$H$645,3,FALSE)</f>
        <v>39433389.43</v>
      </c>
      <c r="H545" s="66">
        <f>VLOOKUP(A545,'Saude-2.oQuadrimestre-2019-2020'!$A$1:$H$645,4,FALSE)</f>
        <v>13469479.93</v>
      </c>
      <c r="I545" s="66">
        <f>VLOOKUP(A545,'Saude-2.oQuadrimestre-2019-2020'!$A$1:$H$645,5,FALSE)</f>
        <v>13018666.41</v>
      </c>
      <c r="J545" s="67">
        <f t="shared" si="88"/>
        <v>0.3301432262907561</v>
      </c>
      <c r="K545" s="66">
        <f>VLOOKUP(A545,'Saude-2.oQuadrimestre-2019-2020'!$A$1:$H$645,6,FALSE)</f>
        <v>38828974.119999997</v>
      </c>
      <c r="L545" s="66">
        <f>VLOOKUP(A545,'Saude-2.oQuadrimestre-2019-2020'!$A$1:$H$645,7,FALSE)</f>
        <v>14386539.67</v>
      </c>
      <c r="M545" s="66">
        <f>VLOOKUP(A545,'Saude-2.oQuadrimestre-2019-2020'!$A$1:$H$645,8,FALSE)</f>
        <v>13559552.470000001</v>
      </c>
      <c r="N545" s="67">
        <f t="shared" si="89"/>
        <v>0.3492122255945917</v>
      </c>
      <c r="O545" s="68">
        <f>VLOOKUP(A545,'Ensino-2.oQuadrimestre-2019-202'!$A$1:$H$645,3,FALSE)</f>
        <v>39433389.43</v>
      </c>
      <c r="P545" s="68">
        <f>VLOOKUP(A545,'Ensino-2.oQuadrimestre-2019-202'!$A$1:$H$645,4,FALSE)</f>
        <v>10783883.67</v>
      </c>
      <c r="Q545" s="68">
        <f>VLOOKUP(A545,'Ensino-2.oQuadrimestre-2019-202'!$A$1:$H$645,5,FALSE)</f>
        <v>10136737.880000001</v>
      </c>
      <c r="R545" s="69">
        <f t="shared" si="90"/>
        <v>0.25705976652081058</v>
      </c>
      <c r="S545" s="68">
        <f>VLOOKUP(A545,'Ensino-2.oQuadrimestre-2019-202'!$A$1:$H$645,6,FALSE)</f>
        <v>39544889.520000003</v>
      </c>
      <c r="T545" s="68">
        <f>VLOOKUP(A545,'Ensino-2.oQuadrimestre-2019-202'!$A$1:$H$645,7,FALSE)</f>
        <v>10420188.9</v>
      </c>
      <c r="U545" s="68">
        <f>VLOOKUP(A545,'Ensino-2.oQuadrimestre-2019-202'!$A$1:$H$645,8,FALSE)</f>
        <v>10078701.119999999</v>
      </c>
      <c r="V545" s="69">
        <f t="shared" si="91"/>
        <v>0.25486734802742722</v>
      </c>
      <c r="W545" s="70">
        <f t="shared" si="82"/>
        <v>10.381868899510449</v>
      </c>
      <c r="X545" s="71">
        <f t="shared" si="83"/>
        <v>-1.532750084983</v>
      </c>
      <c r="Y545" s="71">
        <f t="shared" si="84"/>
        <v>6.8084272352451567</v>
      </c>
      <c r="Z545" s="72">
        <f t="shared" si="84"/>
        <v>4.1546963641723771</v>
      </c>
      <c r="AA545" s="70">
        <f t="shared" si="85"/>
        <v>0.28275553182648033</v>
      </c>
      <c r="AB545" s="70">
        <f t="shared" si="86"/>
        <v>-3.3725769039198057</v>
      </c>
      <c r="AC545" s="70">
        <f t="shared" si="87"/>
        <v>-0.5725388254786522</v>
      </c>
    </row>
    <row r="546" spans="1:29" ht="15.75" thickBot="1" x14ac:dyDescent="0.3">
      <c r="A546" s="61">
        <f>VLOOKUP(B546,cod_ibge!$C$2:$D$646,2,FALSE)</f>
        <v>3548054</v>
      </c>
      <c r="B546" s="62" t="s">
        <v>546</v>
      </c>
      <c r="C546" s="63">
        <f>VLOOKUP(A546,'[1]2019completo'!$C$3:$F$646,3,FALSE)</f>
        <v>8420</v>
      </c>
      <c r="D546" s="64" t="str">
        <f>VLOOKUP(A546,'[1]2019completo'!$C$3:$F$646,4,FALSE)</f>
        <v>Pequeno</v>
      </c>
      <c r="E546" s="65">
        <f>VLOOKUP(A546,'RCL 2019'!$A$1:$E$645,5,FALSE)</f>
        <v>44009906.490000002</v>
      </c>
      <c r="F546" s="65">
        <f>VLOOKUP(A546,'RCL 2020'!$A$1:$E$645,5,FALSE)</f>
        <v>48271285.850000001</v>
      </c>
      <c r="G546" s="66">
        <f>VLOOKUP(A546,'Saude-2.oQuadrimestre-2019-2020'!$A$1:$H$645,3,FALSE)</f>
        <v>24473345.760000002</v>
      </c>
      <c r="H546" s="66">
        <f>VLOOKUP(A546,'Saude-2.oQuadrimestre-2019-2020'!$A$1:$H$645,4,FALSE)</f>
        <v>7435121</v>
      </c>
      <c r="I546" s="66">
        <f>VLOOKUP(A546,'Saude-2.oQuadrimestre-2019-2020'!$A$1:$H$645,5,FALSE)</f>
        <v>6649843.4199999999</v>
      </c>
      <c r="J546" s="67">
        <f t="shared" si="88"/>
        <v>0.27171778984419492</v>
      </c>
      <c r="K546" s="66">
        <f>VLOOKUP(A546,'Saude-2.oQuadrimestre-2019-2020'!$A$1:$H$645,6,FALSE)</f>
        <v>22886722.100000001</v>
      </c>
      <c r="L546" s="66">
        <f>VLOOKUP(A546,'Saude-2.oQuadrimestre-2019-2020'!$A$1:$H$645,7,FALSE)</f>
        <v>6222196.0599999996</v>
      </c>
      <c r="M546" s="66">
        <f>VLOOKUP(A546,'Saude-2.oQuadrimestre-2019-2020'!$A$1:$H$645,8,FALSE)</f>
        <v>5494235.3600000003</v>
      </c>
      <c r="N546" s="67">
        <f t="shared" si="89"/>
        <v>0.2400621345421938</v>
      </c>
      <c r="O546" s="68">
        <f>VLOOKUP(A546,'Ensino-2.oQuadrimestre-2019-202'!$A$1:$H$645,3,FALSE)</f>
        <v>24827713.34</v>
      </c>
      <c r="P546" s="68">
        <f>VLOOKUP(A546,'Ensino-2.oQuadrimestre-2019-202'!$A$1:$H$645,4,FALSE)</f>
        <v>8021689.4699999997</v>
      </c>
      <c r="Q546" s="68">
        <f>VLOOKUP(A546,'Ensino-2.oQuadrimestre-2019-202'!$A$1:$H$645,5,FALSE)</f>
        <v>7101031.3399999999</v>
      </c>
      <c r="R546" s="69">
        <f t="shared" si="90"/>
        <v>0.28601229773986103</v>
      </c>
      <c r="S546" s="68">
        <f>VLOOKUP(A546,'Ensino-2.oQuadrimestre-2019-202'!$A$1:$H$645,6,FALSE)</f>
        <v>23244679.800000001</v>
      </c>
      <c r="T546" s="68">
        <f>VLOOKUP(A546,'Ensino-2.oQuadrimestre-2019-202'!$A$1:$H$645,7,FALSE)</f>
        <v>7153153.6799999997</v>
      </c>
      <c r="U546" s="68">
        <f>VLOOKUP(A546,'Ensino-2.oQuadrimestre-2019-202'!$A$1:$H$645,8,FALSE)</f>
        <v>6721735.4199999999</v>
      </c>
      <c r="V546" s="69">
        <f t="shared" si="91"/>
        <v>0.28917307004590359</v>
      </c>
      <c r="W546" s="70">
        <f t="shared" si="82"/>
        <v>9.6827730387663422</v>
      </c>
      <c r="X546" s="71">
        <f t="shared" si="83"/>
        <v>-6.4830680510926593</v>
      </c>
      <c r="Y546" s="71">
        <f t="shared" si="84"/>
        <v>-16.313452598821197</v>
      </c>
      <c r="Z546" s="72">
        <f t="shared" si="84"/>
        <v>-17.377973991453764</v>
      </c>
      <c r="AA546" s="70">
        <f t="shared" si="85"/>
        <v>-6.3760746643130011</v>
      </c>
      <c r="AB546" s="70">
        <f t="shared" si="86"/>
        <v>-10.827342460066584</v>
      </c>
      <c r="AC546" s="70">
        <f t="shared" si="87"/>
        <v>-5.3414201661585672</v>
      </c>
    </row>
    <row r="547" spans="1:29" ht="15.75" thickBot="1" x14ac:dyDescent="0.3">
      <c r="A547" s="61">
        <f>VLOOKUP(B547,cod_ibge!$C$2:$D$646,2,FALSE)</f>
        <v>3548104</v>
      </c>
      <c r="B547" s="62" t="s">
        <v>547</v>
      </c>
      <c r="C547" s="63">
        <f>VLOOKUP(A547,'[1]2019completo'!$C$3:$F$646,3,FALSE)</f>
        <v>5954</v>
      </c>
      <c r="D547" s="64" t="str">
        <f>VLOOKUP(A547,'[1]2019completo'!$C$3:$F$646,4,FALSE)</f>
        <v>Pequeno</v>
      </c>
      <c r="E547" s="65">
        <f>VLOOKUP(A547,'RCL 2019'!$A$1:$E$645,5,FALSE)</f>
        <v>20248233.579999998</v>
      </c>
      <c r="F547" s="65">
        <f>VLOOKUP(A547,'RCL 2020'!$A$1:$E$645,5,FALSE)</f>
        <v>21778289.84</v>
      </c>
      <c r="G547" s="66">
        <f>VLOOKUP(A547,'Saude-2.oQuadrimestre-2019-2020'!$A$1:$H$645,3,FALSE)</f>
        <v>11184210.109999999</v>
      </c>
      <c r="H547" s="66">
        <f>VLOOKUP(A547,'Saude-2.oQuadrimestre-2019-2020'!$A$1:$H$645,4,FALSE)</f>
        <v>3442694.91</v>
      </c>
      <c r="I547" s="66">
        <f>VLOOKUP(A547,'Saude-2.oQuadrimestre-2019-2020'!$A$1:$H$645,5,FALSE)</f>
        <v>3235226.79</v>
      </c>
      <c r="J547" s="67">
        <f t="shared" si="88"/>
        <v>0.28926734728519871</v>
      </c>
      <c r="K547" s="66">
        <f>VLOOKUP(A547,'Saude-2.oQuadrimestre-2019-2020'!$A$1:$H$645,6,FALSE)</f>
        <v>10503158.59</v>
      </c>
      <c r="L547" s="66">
        <f>VLOOKUP(A547,'Saude-2.oQuadrimestre-2019-2020'!$A$1:$H$645,7,FALSE)</f>
        <v>3666360.78</v>
      </c>
      <c r="M547" s="66">
        <f>VLOOKUP(A547,'Saude-2.oQuadrimestre-2019-2020'!$A$1:$H$645,8,FALSE)</f>
        <v>2801989.65</v>
      </c>
      <c r="N547" s="67">
        <f t="shared" si="89"/>
        <v>0.26677590612292185</v>
      </c>
      <c r="O547" s="68">
        <f>VLOOKUP(A547,'Ensino-2.oQuadrimestre-2019-202'!$A$1:$H$645,3,FALSE)</f>
        <v>11538577.689999999</v>
      </c>
      <c r="P547" s="68">
        <f>VLOOKUP(A547,'Ensino-2.oQuadrimestre-2019-202'!$A$1:$H$645,4,FALSE)</f>
        <v>2973454.71</v>
      </c>
      <c r="Q547" s="68">
        <f>VLOOKUP(A547,'Ensino-2.oQuadrimestre-2019-202'!$A$1:$H$645,5,FALSE)</f>
        <v>2862642.47</v>
      </c>
      <c r="R547" s="69">
        <f t="shared" si="90"/>
        <v>0.24809318331157332</v>
      </c>
      <c r="S547" s="68">
        <f>VLOOKUP(A547,'Ensino-2.oQuadrimestre-2019-202'!$A$1:$H$645,6,FALSE)</f>
        <v>10861116.289999999</v>
      </c>
      <c r="T547" s="68">
        <f>VLOOKUP(A547,'Ensino-2.oQuadrimestre-2019-202'!$A$1:$H$645,7,FALSE)</f>
        <v>3120877.87</v>
      </c>
      <c r="U547" s="68">
        <f>VLOOKUP(A547,'Ensino-2.oQuadrimestre-2019-202'!$A$1:$H$645,8,FALSE)</f>
        <v>3005303.26</v>
      </c>
      <c r="V547" s="69">
        <f t="shared" si="91"/>
        <v>0.27670298151277783</v>
      </c>
      <c r="W547" s="70">
        <f t="shared" si="82"/>
        <v>7.5564925402248431</v>
      </c>
      <c r="X547" s="71">
        <f t="shared" si="83"/>
        <v>-6.0894020525513852</v>
      </c>
      <c r="Y547" s="71">
        <f t="shared" si="84"/>
        <v>6.4968251862898772</v>
      </c>
      <c r="Z547" s="72">
        <f t="shared" si="84"/>
        <v>-13.391244822128842</v>
      </c>
      <c r="AA547" s="70">
        <f t="shared" si="85"/>
        <v>-5.8712730303590854</v>
      </c>
      <c r="AB547" s="70">
        <f t="shared" si="86"/>
        <v>4.9579756336695695</v>
      </c>
      <c r="AC547" s="70">
        <f t="shared" si="87"/>
        <v>4.9835350203547968</v>
      </c>
    </row>
    <row r="548" spans="1:29" ht="15.75" thickBot="1" x14ac:dyDescent="0.3">
      <c r="A548" s="61">
        <f>VLOOKUP(B548,cod_ibge!$C$2:$D$646,2,FALSE)</f>
        <v>3548203</v>
      </c>
      <c r="B548" s="62" t="s">
        <v>548</v>
      </c>
      <c r="C548" s="63">
        <f>VLOOKUP(A548,'[1]2019completo'!$C$3:$F$646,3,FALSE)</f>
        <v>6811</v>
      </c>
      <c r="D548" s="64" t="str">
        <f>VLOOKUP(A548,'[1]2019completo'!$C$3:$F$646,4,FALSE)</f>
        <v>Pequeno</v>
      </c>
      <c r="E548" s="65">
        <f>VLOOKUP(A548,'RCL 2019'!$A$1:$E$645,5,FALSE)</f>
        <v>26317796.629999999</v>
      </c>
      <c r="F548" s="65">
        <f>VLOOKUP(A548,'RCL 2020'!$A$1:$E$645,5,FALSE)</f>
        <v>29071916.710000001</v>
      </c>
      <c r="G548" s="66">
        <f>VLOOKUP(A548,'Saude-2.oQuadrimestre-2019-2020'!$A$1:$H$645,3,FALSE)</f>
        <v>11348775.880000001</v>
      </c>
      <c r="H548" s="66">
        <f>VLOOKUP(A548,'Saude-2.oQuadrimestre-2019-2020'!$A$1:$H$645,4,FALSE)</f>
        <v>3136592.5</v>
      </c>
      <c r="I548" s="66">
        <f>VLOOKUP(A548,'Saude-2.oQuadrimestre-2019-2020'!$A$1:$H$645,5,FALSE)</f>
        <v>2515374.2200000002</v>
      </c>
      <c r="J548" s="67">
        <f t="shared" si="88"/>
        <v>0.22164277862186491</v>
      </c>
      <c r="K548" s="66">
        <f>VLOOKUP(A548,'Saude-2.oQuadrimestre-2019-2020'!$A$1:$H$645,6,FALSE)</f>
        <v>10984393.130000001</v>
      </c>
      <c r="L548" s="66">
        <f>VLOOKUP(A548,'Saude-2.oQuadrimestre-2019-2020'!$A$1:$H$645,7,FALSE)</f>
        <v>2582132.67</v>
      </c>
      <c r="M548" s="66">
        <f>VLOOKUP(A548,'Saude-2.oQuadrimestre-2019-2020'!$A$1:$H$645,8,FALSE)</f>
        <v>2264591.8199999998</v>
      </c>
      <c r="N548" s="67">
        <f t="shared" si="89"/>
        <v>0.20616449112833235</v>
      </c>
      <c r="O548" s="68">
        <f>VLOOKUP(A548,'Ensino-2.oQuadrimestre-2019-202'!$A$1:$H$645,3,FALSE)</f>
        <v>11699599.789999999</v>
      </c>
      <c r="P548" s="68">
        <f>VLOOKUP(A548,'Ensino-2.oQuadrimestre-2019-202'!$A$1:$H$645,4,FALSE)</f>
        <v>3406667.64</v>
      </c>
      <c r="Q548" s="68">
        <f>VLOOKUP(A548,'Ensino-2.oQuadrimestre-2019-202'!$A$1:$H$645,5,FALSE)</f>
        <v>3229406.09</v>
      </c>
      <c r="R548" s="69">
        <f t="shared" si="90"/>
        <v>0.27602705630668417</v>
      </c>
      <c r="S548" s="68">
        <f>VLOOKUP(A548,'Ensino-2.oQuadrimestre-2019-202'!$A$1:$H$645,6,FALSE)</f>
        <v>11342350.83</v>
      </c>
      <c r="T548" s="68">
        <f>VLOOKUP(A548,'Ensino-2.oQuadrimestre-2019-202'!$A$1:$H$645,7,FALSE)</f>
        <v>3477803.31</v>
      </c>
      <c r="U548" s="68">
        <f>VLOOKUP(A548,'Ensino-2.oQuadrimestre-2019-202'!$A$1:$H$645,8,FALSE)</f>
        <v>3106040.16</v>
      </c>
      <c r="V548" s="69">
        <f t="shared" si="91"/>
        <v>0.27384447955750635</v>
      </c>
      <c r="W548" s="70">
        <f t="shared" si="82"/>
        <v>10.464858128968686</v>
      </c>
      <c r="X548" s="71">
        <f t="shared" si="83"/>
        <v>-3.210766992430905</v>
      </c>
      <c r="Y548" s="71">
        <f t="shared" si="84"/>
        <v>-17.677139443520321</v>
      </c>
      <c r="Z548" s="72">
        <f t="shared" si="84"/>
        <v>-9.9699837108134286</v>
      </c>
      <c r="AA548" s="70">
        <f t="shared" si="85"/>
        <v>-3.0535143629900103</v>
      </c>
      <c r="AB548" s="70">
        <f t="shared" si="86"/>
        <v>2.0881306166984905</v>
      </c>
      <c r="AC548" s="70">
        <f t="shared" si="87"/>
        <v>-3.8200810477817515</v>
      </c>
    </row>
    <row r="549" spans="1:29" ht="15.75" thickBot="1" x14ac:dyDescent="0.3">
      <c r="A549" s="61">
        <f>VLOOKUP(B549,cod_ibge!$C$2:$D$646,2,FALSE)</f>
        <v>3548302</v>
      </c>
      <c r="B549" s="62" t="s">
        <v>549</v>
      </c>
      <c r="C549" s="63">
        <f>VLOOKUP(A549,'[1]2019completo'!$C$3:$F$646,3,FALSE)</f>
        <v>3111</v>
      </c>
      <c r="D549" s="64" t="str">
        <f>VLOOKUP(A549,'[1]2019completo'!$C$3:$F$646,4,FALSE)</f>
        <v>Muito Pequeno</v>
      </c>
      <c r="E549" s="65">
        <f>VLOOKUP(A549,'RCL 2019'!$A$1:$E$645,5,FALSE)</f>
        <v>13657759.960000001</v>
      </c>
      <c r="F549" s="65">
        <f>VLOOKUP(A549,'RCL 2020'!$A$1:$E$645,5,FALSE)</f>
        <v>15443140.640000001</v>
      </c>
      <c r="G549" s="66">
        <f>VLOOKUP(A549,'Saude-2.oQuadrimestre-2019-2020'!$A$1:$H$645,3,FALSE)</f>
        <v>7673062.7599999998</v>
      </c>
      <c r="H549" s="66">
        <f>VLOOKUP(A549,'Saude-2.oQuadrimestre-2019-2020'!$A$1:$H$645,4,FALSE)</f>
        <v>1308693.6399999999</v>
      </c>
      <c r="I549" s="66">
        <f>VLOOKUP(A549,'Saude-2.oQuadrimestre-2019-2020'!$A$1:$H$645,5,FALSE)</f>
        <v>1261522.96</v>
      </c>
      <c r="J549" s="67">
        <f t="shared" si="88"/>
        <v>0.16440931078739149</v>
      </c>
      <c r="K549" s="66">
        <f>VLOOKUP(A549,'Saude-2.oQuadrimestre-2019-2020'!$A$1:$H$645,6,FALSE)</f>
        <v>7227008.8200000003</v>
      </c>
      <c r="L549" s="66">
        <f>VLOOKUP(A549,'Saude-2.oQuadrimestre-2019-2020'!$A$1:$H$645,7,FALSE)</f>
        <v>1448885.37</v>
      </c>
      <c r="M549" s="66">
        <f>VLOOKUP(A549,'Saude-2.oQuadrimestre-2019-2020'!$A$1:$H$645,8,FALSE)</f>
        <v>1395130.49</v>
      </c>
      <c r="N549" s="67">
        <f t="shared" si="89"/>
        <v>0.19304397223635877</v>
      </c>
      <c r="O549" s="68">
        <f>VLOOKUP(A549,'Ensino-2.oQuadrimestre-2019-202'!$A$1:$H$645,3,FALSE)</f>
        <v>8027430.3399999999</v>
      </c>
      <c r="P549" s="68">
        <f>VLOOKUP(A549,'Ensino-2.oQuadrimestre-2019-202'!$A$1:$H$645,4,FALSE)</f>
        <v>2533289.0499999998</v>
      </c>
      <c r="Q549" s="68">
        <f>VLOOKUP(A549,'Ensino-2.oQuadrimestre-2019-202'!$A$1:$H$645,5,FALSE)</f>
        <v>2499856.4900000002</v>
      </c>
      <c r="R549" s="69">
        <f t="shared" si="90"/>
        <v>0.31141428628080753</v>
      </c>
      <c r="S549" s="68">
        <f>VLOOKUP(A549,'Ensino-2.oQuadrimestre-2019-202'!$A$1:$H$645,6,FALSE)</f>
        <v>7584966.5199999996</v>
      </c>
      <c r="T549" s="68">
        <f>VLOOKUP(A549,'Ensino-2.oQuadrimestre-2019-202'!$A$1:$H$645,7,FALSE)</f>
        <v>2539655.75</v>
      </c>
      <c r="U549" s="68">
        <f>VLOOKUP(A549,'Ensino-2.oQuadrimestre-2019-202'!$A$1:$H$645,8,FALSE)</f>
        <v>2483560.61</v>
      </c>
      <c r="V549" s="69">
        <f t="shared" si="91"/>
        <v>0.32743198054353445</v>
      </c>
      <c r="W549" s="70">
        <f t="shared" si="82"/>
        <v>13.072280412226542</v>
      </c>
      <c r="X549" s="71">
        <f t="shared" si="83"/>
        <v>-5.8132450359365953</v>
      </c>
      <c r="Y549" s="71">
        <f t="shared" si="84"/>
        <v>10.712341354390645</v>
      </c>
      <c r="Z549" s="72">
        <f t="shared" si="84"/>
        <v>10.590970932467217</v>
      </c>
      <c r="AA549" s="70">
        <f t="shared" si="85"/>
        <v>-5.5118985934420497</v>
      </c>
      <c r="AB549" s="70">
        <f t="shared" si="86"/>
        <v>0.25132149842909507</v>
      </c>
      <c r="AC549" s="70">
        <f t="shared" si="87"/>
        <v>-0.65187262009589808</v>
      </c>
    </row>
    <row r="550" spans="1:29" ht="15.75" thickBot="1" x14ac:dyDescent="0.3">
      <c r="A550" s="61">
        <f>VLOOKUP(B550,cod_ibge!$C$2:$D$646,2,FALSE)</f>
        <v>3548401</v>
      </c>
      <c r="B550" s="62" t="s">
        <v>550</v>
      </c>
      <c r="C550" s="63">
        <f>VLOOKUP(A550,'[1]2019completo'!$C$3:$F$646,3,FALSE)</f>
        <v>4777</v>
      </c>
      <c r="D550" s="64" t="str">
        <f>VLOOKUP(A550,'[1]2019completo'!$C$3:$F$646,4,FALSE)</f>
        <v>Muito Pequeno</v>
      </c>
      <c r="E550" s="65">
        <f>VLOOKUP(A550,'RCL 2019'!$A$1:$E$645,5,FALSE)</f>
        <v>17253637.66</v>
      </c>
      <c r="F550" s="65">
        <f>VLOOKUP(A550,'RCL 2020'!$A$1:$E$645,5,FALSE)</f>
        <v>18517955.739999998</v>
      </c>
      <c r="G550" s="66">
        <f>VLOOKUP(A550,'Saude-2.oQuadrimestre-2019-2020'!$A$1:$H$645,3,FALSE)</f>
        <v>8647262.5299999993</v>
      </c>
      <c r="H550" s="66">
        <f>VLOOKUP(A550,'Saude-2.oQuadrimestre-2019-2020'!$A$1:$H$645,4,FALSE)</f>
        <v>1647187.84</v>
      </c>
      <c r="I550" s="66">
        <f>VLOOKUP(A550,'Saude-2.oQuadrimestre-2019-2020'!$A$1:$H$645,5,FALSE)</f>
        <v>1541290.88</v>
      </c>
      <c r="J550" s="67">
        <f t="shared" si="88"/>
        <v>0.17824032457124903</v>
      </c>
      <c r="K550" s="66">
        <f>VLOOKUP(A550,'Saude-2.oQuadrimestre-2019-2020'!$A$1:$H$645,6,FALSE)</f>
        <v>8235010.5300000003</v>
      </c>
      <c r="L550" s="66">
        <f>VLOOKUP(A550,'Saude-2.oQuadrimestre-2019-2020'!$A$1:$H$645,7,FALSE)</f>
        <v>2044396.26</v>
      </c>
      <c r="M550" s="66">
        <f>VLOOKUP(A550,'Saude-2.oQuadrimestre-2019-2020'!$A$1:$H$645,8,FALSE)</f>
        <v>1703553.45</v>
      </c>
      <c r="N550" s="67">
        <f t="shared" si="89"/>
        <v>0.20686718539022925</v>
      </c>
      <c r="O550" s="68">
        <f>VLOOKUP(A550,'Ensino-2.oQuadrimestre-2019-202'!$A$1:$H$645,3,FALSE)</f>
        <v>9001630.1099999994</v>
      </c>
      <c r="P550" s="68">
        <f>VLOOKUP(A550,'Ensino-2.oQuadrimestre-2019-202'!$A$1:$H$645,4,FALSE)</f>
        <v>2299480.92</v>
      </c>
      <c r="Q550" s="68">
        <f>VLOOKUP(A550,'Ensino-2.oQuadrimestre-2019-202'!$A$1:$H$645,5,FALSE)</f>
        <v>2187728.67</v>
      </c>
      <c r="R550" s="69">
        <f t="shared" si="90"/>
        <v>0.24303694367197232</v>
      </c>
      <c r="S550" s="68">
        <f>VLOOKUP(A550,'Ensino-2.oQuadrimestre-2019-202'!$A$1:$H$645,6,FALSE)</f>
        <v>8592968.2300000004</v>
      </c>
      <c r="T550" s="68">
        <f>VLOOKUP(A550,'Ensino-2.oQuadrimestre-2019-202'!$A$1:$H$645,7,FALSE)</f>
        <v>2573874.6</v>
      </c>
      <c r="U550" s="68">
        <f>VLOOKUP(A550,'Ensino-2.oQuadrimestre-2019-202'!$A$1:$H$645,8,FALSE)</f>
        <v>2268482.5</v>
      </c>
      <c r="V550" s="69">
        <f t="shared" si="91"/>
        <v>0.26399288805470189</v>
      </c>
      <c r="W550" s="70">
        <f t="shared" si="82"/>
        <v>7.327834888587768</v>
      </c>
      <c r="X550" s="71">
        <f t="shared" si="83"/>
        <v>-4.7674278255086016</v>
      </c>
      <c r="Y550" s="71">
        <f t="shared" si="84"/>
        <v>24.114336589565884</v>
      </c>
      <c r="Z550" s="72">
        <f t="shared" si="84"/>
        <v>10.527705840963652</v>
      </c>
      <c r="AA550" s="70">
        <f t="shared" si="85"/>
        <v>-4.5398652800231423</v>
      </c>
      <c r="AB550" s="70">
        <f t="shared" si="86"/>
        <v>11.932853089296353</v>
      </c>
      <c r="AC550" s="70">
        <f t="shared" si="87"/>
        <v>3.6912177962178503</v>
      </c>
    </row>
    <row r="551" spans="1:29" ht="15.75" thickBot="1" x14ac:dyDescent="0.3">
      <c r="A551" s="61">
        <f>VLOOKUP(B551,cod_ibge!$C$2:$D$646,2,FALSE)</f>
        <v>3548500</v>
      </c>
      <c r="B551" s="62" t="s">
        <v>551</v>
      </c>
      <c r="C551" s="63">
        <f>VLOOKUP(A551,'[1]2019completo'!$C$3:$F$646,3,FALSE)</f>
        <v>433311</v>
      </c>
      <c r="D551" s="64" t="str">
        <f>VLOOKUP(A551,'[1]2019completo'!$C$3:$F$646,4,FALSE)</f>
        <v>Grande</v>
      </c>
      <c r="E551" s="65">
        <f>VLOOKUP(A551,'RCL 2019'!$A$1:$E$645,5,FALSE)</f>
        <v>2544439160.73</v>
      </c>
      <c r="F551" s="65">
        <f>VLOOKUP(A551,'RCL 2020'!$A$1:$E$645,5,FALSE)</f>
        <v>2432475213.3200002</v>
      </c>
      <c r="G551" s="66">
        <f>VLOOKUP(A551,'Saude-2.oQuadrimestre-2019-2020'!$A$1:$H$645,3,FALSE)</f>
        <v>1352624716.97</v>
      </c>
      <c r="H551" s="66">
        <f>VLOOKUP(A551,'Saude-2.oQuadrimestre-2019-2020'!$A$1:$H$645,4,FALSE)</f>
        <v>364879665.39999998</v>
      </c>
      <c r="I551" s="66">
        <f>VLOOKUP(A551,'Saude-2.oQuadrimestre-2019-2020'!$A$1:$H$645,5,FALSE)</f>
        <v>276318979.75</v>
      </c>
      <c r="J551" s="67">
        <f t="shared" si="88"/>
        <v>0.20428355055419892</v>
      </c>
      <c r="K551" s="66">
        <f>VLOOKUP(A551,'Saude-2.oQuadrimestre-2019-2020'!$A$1:$H$645,6,FALSE)</f>
        <v>1141993403.8399999</v>
      </c>
      <c r="L551" s="66">
        <f>VLOOKUP(A551,'Saude-2.oQuadrimestre-2019-2020'!$A$1:$H$645,7,FALSE)</f>
        <v>371603992.38999999</v>
      </c>
      <c r="M551" s="66">
        <f>VLOOKUP(A551,'Saude-2.oQuadrimestre-2019-2020'!$A$1:$H$645,8,FALSE)</f>
        <v>233321992.33000001</v>
      </c>
      <c r="N551" s="67">
        <f t="shared" si="89"/>
        <v>0.20431115586608925</v>
      </c>
      <c r="O551" s="68">
        <f>VLOOKUP(A551,'Ensino-2.oQuadrimestre-2019-202'!$A$1:$H$645,3,FALSE)</f>
        <v>1352624716.97</v>
      </c>
      <c r="P551" s="68">
        <f>VLOOKUP(A551,'Ensino-2.oQuadrimestre-2019-202'!$A$1:$H$645,4,FALSE)</f>
        <v>437536810.25</v>
      </c>
      <c r="Q551" s="68">
        <f>VLOOKUP(A551,'Ensino-2.oQuadrimestre-2019-202'!$A$1:$H$645,5,FALSE)</f>
        <v>328399066.16000003</v>
      </c>
      <c r="R551" s="69">
        <f t="shared" si="90"/>
        <v>0.24278653350032167</v>
      </c>
      <c r="S551" s="68">
        <f>VLOOKUP(A551,'Ensino-2.oQuadrimestre-2019-202'!$A$1:$H$645,6,FALSE)</f>
        <v>1141993403.8399999</v>
      </c>
      <c r="T551" s="68">
        <f>VLOOKUP(A551,'Ensino-2.oQuadrimestre-2019-202'!$A$1:$H$645,7,FALSE)</f>
        <v>467584360.98000002</v>
      </c>
      <c r="U551" s="68">
        <f>VLOOKUP(A551,'Ensino-2.oQuadrimestre-2019-202'!$A$1:$H$645,8,FALSE)</f>
        <v>286236803.22000003</v>
      </c>
      <c r="V551" s="69">
        <f t="shared" si="91"/>
        <v>0.25064663443546781</v>
      </c>
      <c r="W551" s="70">
        <f t="shared" si="82"/>
        <v>-4.4003389484807869</v>
      </c>
      <c r="X551" s="71">
        <f t="shared" si="83"/>
        <v>-15.572043781798772</v>
      </c>
      <c r="Y551" s="70">
        <f t="shared" si="84"/>
        <v>1.8428889378169249</v>
      </c>
      <c r="Z551" s="72">
        <f t="shared" si="84"/>
        <v>-15.560634835472239</v>
      </c>
      <c r="AA551" s="70">
        <f t="shared" si="85"/>
        <v>-15.572043781798772</v>
      </c>
      <c r="AB551" s="70">
        <f t="shared" si="86"/>
        <v>6.8674337852468765</v>
      </c>
      <c r="AC551" s="70">
        <f t="shared" si="87"/>
        <v>-12.838728024719179</v>
      </c>
    </row>
    <row r="552" spans="1:29" ht="15.75" thickBot="1" x14ac:dyDescent="0.3">
      <c r="A552" s="61">
        <f>VLOOKUP(B552,cod_ibge!$C$2:$D$646,2,FALSE)</f>
        <v>3548609</v>
      </c>
      <c r="B552" s="62" t="s">
        <v>552</v>
      </c>
      <c r="C552" s="63">
        <f>VLOOKUP(A552,'[1]2019completo'!$C$3:$F$646,3,FALSE)</f>
        <v>10878</v>
      </c>
      <c r="D552" s="64" t="str">
        <f>VLOOKUP(A552,'[1]2019completo'!$C$3:$F$646,4,FALSE)</f>
        <v>Pequeno</v>
      </c>
      <c r="E552" s="65">
        <f>VLOOKUP(A552,'RCL 2019'!$A$1:$E$645,5,FALSE)</f>
        <v>30839107.760000002</v>
      </c>
      <c r="F552" s="65">
        <f>VLOOKUP(A552,'RCL 2020'!$A$1:$E$645,5,FALSE)</f>
        <v>34680234.359999999</v>
      </c>
      <c r="G552" s="66">
        <f>VLOOKUP(A552,'Saude-2.oQuadrimestre-2019-2020'!$A$1:$H$645,3,FALSE)</f>
        <v>15134229.470000001</v>
      </c>
      <c r="H552" s="66">
        <f>VLOOKUP(A552,'Saude-2.oQuadrimestre-2019-2020'!$A$1:$H$645,4,FALSE)</f>
        <v>3898617.03</v>
      </c>
      <c r="I552" s="66">
        <f>VLOOKUP(A552,'Saude-2.oQuadrimestre-2019-2020'!$A$1:$H$645,5,FALSE)</f>
        <v>2619372.08</v>
      </c>
      <c r="J552" s="67">
        <f t="shared" si="88"/>
        <v>0.17307601191010619</v>
      </c>
      <c r="K552" s="66">
        <f>VLOOKUP(A552,'Saude-2.oQuadrimestre-2019-2020'!$A$1:$H$645,6,FALSE)</f>
        <v>14726726.73</v>
      </c>
      <c r="L552" s="66">
        <f>VLOOKUP(A552,'Saude-2.oQuadrimestre-2019-2020'!$A$1:$H$645,7,FALSE)</f>
        <v>3624167.2</v>
      </c>
      <c r="M552" s="66">
        <f>VLOOKUP(A552,'Saude-2.oQuadrimestre-2019-2020'!$A$1:$H$645,8,FALSE)</f>
        <v>2691937.22</v>
      </c>
      <c r="N552" s="67">
        <f t="shared" si="89"/>
        <v>0.18279263745121455</v>
      </c>
      <c r="O552" s="68">
        <f>VLOOKUP(A552,'Ensino-2.oQuadrimestre-2019-202'!$A$1:$H$645,3,FALSE)</f>
        <v>15606719.58</v>
      </c>
      <c r="P552" s="68">
        <f>VLOOKUP(A552,'Ensino-2.oQuadrimestre-2019-202'!$A$1:$H$645,4,FALSE)</f>
        <v>4165700.45</v>
      </c>
      <c r="Q552" s="68">
        <f>VLOOKUP(A552,'Ensino-2.oQuadrimestre-2019-202'!$A$1:$H$645,5,FALSE)</f>
        <v>3969776.97</v>
      </c>
      <c r="R552" s="69">
        <f t="shared" si="90"/>
        <v>0.25436331764987091</v>
      </c>
      <c r="S552" s="68">
        <f>VLOOKUP(A552,'Ensino-2.oQuadrimestre-2019-202'!$A$1:$H$645,6,FALSE)</f>
        <v>15204003.67</v>
      </c>
      <c r="T552" s="68">
        <f>VLOOKUP(A552,'Ensino-2.oQuadrimestre-2019-202'!$A$1:$H$645,7,FALSE)</f>
        <v>3982006.45</v>
      </c>
      <c r="U552" s="68">
        <f>VLOOKUP(A552,'Ensino-2.oQuadrimestre-2019-202'!$A$1:$H$645,8,FALSE)</f>
        <v>3827809.61</v>
      </c>
      <c r="V552" s="69">
        <f t="shared" si="91"/>
        <v>0.25176326532680982</v>
      </c>
      <c r="W552" s="70">
        <f t="shared" si="82"/>
        <v>12.45537526537051</v>
      </c>
      <c r="X552" s="71">
        <f t="shared" si="83"/>
        <v>-2.6925899386405971</v>
      </c>
      <c r="Y552" s="71">
        <f t="shared" si="84"/>
        <v>-7.0396714498525554</v>
      </c>
      <c r="Z552" s="72">
        <f t="shared" si="84"/>
        <v>2.7703257797571137</v>
      </c>
      <c r="AA552" s="70">
        <f t="shared" si="85"/>
        <v>-2.5804007558134145</v>
      </c>
      <c r="AB552" s="70">
        <f t="shared" si="86"/>
        <v>-4.4096785691827654</v>
      </c>
      <c r="AC552" s="70">
        <f t="shared" si="87"/>
        <v>-3.5762049372763713</v>
      </c>
    </row>
    <row r="553" spans="1:29" ht="15.75" thickBot="1" x14ac:dyDescent="0.3">
      <c r="A553" s="61">
        <f>VLOOKUP(B553,cod_ibge!$C$2:$D$646,2,FALSE)</f>
        <v>3548708</v>
      </c>
      <c r="B553" s="62" t="s">
        <v>553</v>
      </c>
      <c r="C553" s="63">
        <f>VLOOKUP(A553,'[1]2019completo'!$C$3:$F$646,3,FALSE)</f>
        <v>838936</v>
      </c>
      <c r="D553" s="64" t="str">
        <f>VLOOKUP(A553,'[1]2019completo'!$C$3:$F$646,4,FALSE)</f>
        <v>Grande</v>
      </c>
      <c r="E553" s="65">
        <f>VLOOKUP(A553,'RCL 2019'!$A$1:$E$645,5,FALSE)</f>
        <v>3471235791.1599998</v>
      </c>
      <c r="F553" s="65">
        <f>VLOOKUP(A553,'RCL 2020'!$A$1:$E$645,5,FALSE)</f>
        <v>3620527347.3400002</v>
      </c>
      <c r="G553" s="66">
        <f>VLOOKUP(A553,'Saude-2.oQuadrimestre-2019-2020'!$A$1:$H$645,3,FALSE)</f>
        <v>1587991114.6300001</v>
      </c>
      <c r="H553" s="66">
        <f>VLOOKUP(A553,'Saude-2.oQuadrimestre-2019-2020'!$A$1:$H$645,4,FALSE)</f>
        <v>414312329.66000003</v>
      </c>
      <c r="I553" s="66">
        <f>VLOOKUP(A553,'Saude-2.oQuadrimestre-2019-2020'!$A$1:$H$645,5,FALSE)</f>
        <v>336677971.57999998</v>
      </c>
      <c r="J553" s="67">
        <f t="shared" si="88"/>
        <v>0.21201502229969688</v>
      </c>
      <c r="K553" s="66">
        <f>VLOOKUP(A553,'Saude-2.oQuadrimestre-2019-2020'!$A$1:$H$645,6,FALSE)</f>
        <v>1557972176.1099999</v>
      </c>
      <c r="L553" s="66">
        <f>VLOOKUP(A553,'Saude-2.oQuadrimestre-2019-2020'!$A$1:$H$645,7,FALSE)</f>
        <v>513181998.62</v>
      </c>
      <c r="M553" s="66">
        <f>VLOOKUP(A553,'Saude-2.oQuadrimestre-2019-2020'!$A$1:$H$645,8,FALSE)</f>
        <v>421850880.20999998</v>
      </c>
      <c r="N553" s="67">
        <f t="shared" si="89"/>
        <v>0.27076920029681928</v>
      </c>
      <c r="O553" s="68">
        <f>VLOOKUP(A553,'Ensino-2.oQuadrimestre-2019-202'!$A$1:$H$645,3,FALSE)</f>
        <v>1590917826.7</v>
      </c>
      <c r="P553" s="68">
        <f>VLOOKUP(A553,'Ensino-2.oQuadrimestre-2019-202'!$A$1:$H$645,4,FALSE)</f>
        <v>486102414.37</v>
      </c>
      <c r="Q553" s="68">
        <f>VLOOKUP(A553,'Ensino-2.oQuadrimestre-2019-202'!$A$1:$H$645,5,FALSE)</f>
        <v>379631320.85000002</v>
      </c>
      <c r="R553" s="69">
        <f t="shared" si="90"/>
        <v>0.23862409137589433</v>
      </c>
      <c r="S553" s="68">
        <f>VLOOKUP(A553,'Ensino-2.oQuadrimestre-2019-202'!$A$1:$H$645,6,FALSE)</f>
        <v>1560927239.6500001</v>
      </c>
      <c r="T553" s="68">
        <f>VLOOKUP(A553,'Ensino-2.oQuadrimestre-2019-202'!$A$1:$H$645,7,FALSE)</f>
        <v>495614809.29000002</v>
      </c>
      <c r="U553" s="68">
        <f>VLOOKUP(A553,'Ensino-2.oQuadrimestre-2019-202'!$A$1:$H$645,8,FALSE)</f>
        <v>362269494.51999998</v>
      </c>
      <c r="V553" s="69">
        <f t="shared" si="91"/>
        <v>0.23208608660146779</v>
      </c>
      <c r="W553" s="70">
        <f t="shared" si="82"/>
        <v>4.3008186467825862</v>
      </c>
      <c r="X553" s="71">
        <f t="shared" si="83"/>
        <v>-1.8903719449963416</v>
      </c>
      <c r="Y553" s="71">
        <f t="shared" si="84"/>
        <v>23.863559416910444</v>
      </c>
      <c r="Z553" s="72">
        <f t="shared" si="84"/>
        <v>25.298034270044774</v>
      </c>
      <c r="AA553" s="70">
        <f t="shared" si="85"/>
        <v>-1.8851122632907229</v>
      </c>
      <c r="AB553" s="70">
        <f t="shared" si="86"/>
        <v>1.9568705356726734</v>
      </c>
      <c r="AC553" s="70">
        <f t="shared" si="87"/>
        <v>-4.5733387569620607</v>
      </c>
    </row>
    <row r="554" spans="1:29" ht="15.75" thickBot="1" x14ac:dyDescent="0.3">
      <c r="A554" s="61">
        <f>VLOOKUP(B554,cod_ibge!$C$2:$D$646,2,FALSE)</f>
        <v>3548807</v>
      </c>
      <c r="B554" s="62" t="s">
        <v>554</v>
      </c>
      <c r="C554" s="63">
        <f>VLOOKUP(A554,'[1]2019completo'!$C$3:$F$646,3,FALSE)</f>
        <v>161127</v>
      </c>
      <c r="D554" s="64" t="str">
        <f>VLOOKUP(A554,'[1]2019completo'!$C$3:$F$646,4,FALSE)</f>
        <v>Médio</v>
      </c>
      <c r="E554" s="65">
        <f>VLOOKUP(A554,'RCL 2019'!$A$1:$E$645,5,FALSE)</f>
        <v>1412331926.47</v>
      </c>
      <c r="F554" s="65">
        <f>VLOOKUP(A554,'RCL 2020'!$A$1:$E$645,5,FALSE)</f>
        <v>1490097089.8099999</v>
      </c>
      <c r="G554" s="66">
        <f>VLOOKUP(A554,'Saude-2.oQuadrimestre-2019-2020'!$A$1:$H$645,3,FALSE)</f>
        <v>680972110.13</v>
      </c>
      <c r="H554" s="66">
        <f>VLOOKUP(A554,'Saude-2.oQuadrimestre-2019-2020'!$A$1:$H$645,4,FALSE)</f>
        <v>295889389.35000002</v>
      </c>
      <c r="I554" s="66">
        <f>VLOOKUP(A554,'Saude-2.oQuadrimestre-2019-2020'!$A$1:$H$645,5,FALSE)</f>
        <v>199575322.84</v>
      </c>
      <c r="J554" s="67">
        <f t="shared" si="88"/>
        <v>0.29307415071947712</v>
      </c>
      <c r="K554" s="66">
        <f>VLOOKUP(A554,'Saude-2.oQuadrimestre-2019-2020'!$A$1:$H$645,6,FALSE)</f>
        <v>658794625.00999999</v>
      </c>
      <c r="L554" s="66">
        <f>VLOOKUP(A554,'Saude-2.oQuadrimestre-2019-2020'!$A$1:$H$645,7,FALSE)</f>
        <v>218242634.81999999</v>
      </c>
      <c r="M554" s="66">
        <f>VLOOKUP(A554,'Saude-2.oQuadrimestre-2019-2020'!$A$1:$H$645,8,FALSE)</f>
        <v>198383914.06999999</v>
      </c>
      <c r="N554" s="67">
        <f t="shared" si="89"/>
        <v>0.30113165247361978</v>
      </c>
      <c r="O554" s="68">
        <f>VLOOKUP(A554,'Ensino-2.oQuadrimestre-2019-202'!$A$1:$H$645,3,FALSE)</f>
        <v>680972110.13</v>
      </c>
      <c r="P554" s="68">
        <f>VLOOKUP(A554,'Ensino-2.oQuadrimestre-2019-202'!$A$1:$H$645,4,FALSE)</f>
        <v>224979141.99000001</v>
      </c>
      <c r="Q554" s="68">
        <f>VLOOKUP(A554,'Ensino-2.oQuadrimestre-2019-202'!$A$1:$H$645,5,FALSE)</f>
        <v>193225528.90000001</v>
      </c>
      <c r="R554" s="69">
        <f t="shared" si="90"/>
        <v>0.28374954866082924</v>
      </c>
      <c r="S554" s="68">
        <f>VLOOKUP(A554,'Ensino-2.oQuadrimestre-2019-202'!$A$1:$H$645,6,FALSE)</f>
        <v>658794625.00999999</v>
      </c>
      <c r="T554" s="68">
        <f>VLOOKUP(A554,'Ensino-2.oQuadrimestre-2019-202'!$A$1:$H$645,7,FALSE)</f>
        <v>247221435.84</v>
      </c>
      <c r="U554" s="68">
        <f>VLOOKUP(A554,'Ensino-2.oQuadrimestre-2019-202'!$A$1:$H$645,8,FALSE)</f>
        <v>199430642.44</v>
      </c>
      <c r="V554" s="69">
        <f t="shared" si="91"/>
        <v>0.30272050631404712</v>
      </c>
      <c r="W554" s="70">
        <f t="shared" si="82"/>
        <v>5.5061534673628127</v>
      </c>
      <c r="X554" s="71">
        <f t="shared" si="83"/>
        <v>-3.256739121924721</v>
      </c>
      <c r="Y554" s="71">
        <f t="shared" si="84"/>
        <v>-26.24181782948413</v>
      </c>
      <c r="Z554" s="72">
        <f t="shared" si="84"/>
        <v>-0.59697198683985897</v>
      </c>
      <c r="AA554" s="70">
        <f t="shared" si="85"/>
        <v>-3.256739121924721</v>
      </c>
      <c r="AB554" s="70">
        <f t="shared" si="86"/>
        <v>9.8863804232076902</v>
      </c>
      <c r="AC554" s="70">
        <f t="shared" si="87"/>
        <v>3.2113321543610955</v>
      </c>
    </row>
    <row r="555" spans="1:29" ht="15.75" thickBot="1" x14ac:dyDescent="0.3">
      <c r="A555" s="61">
        <f>VLOOKUP(B555,cod_ibge!$C$2:$D$646,2,FALSE)</f>
        <v>3548906</v>
      </c>
      <c r="B555" s="62" t="s">
        <v>555</v>
      </c>
      <c r="C555" s="63">
        <f>VLOOKUP(A555,'[1]2019completo'!$C$3:$F$646,3,FALSE)</f>
        <v>251983</v>
      </c>
      <c r="D555" s="64" t="str">
        <f>VLOOKUP(A555,'[1]2019completo'!$C$3:$F$646,4,FALSE)</f>
        <v>Grande</v>
      </c>
      <c r="E555" s="65">
        <f>VLOOKUP(A555,'RCL 2019'!$A$1:$E$645,5,FALSE)</f>
        <v>796307162.83000004</v>
      </c>
      <c r="F555" s="65">
        <f>VLOOKUP(A555,'RCL 2020'!$A$1:$E$645,5,FALSE)</f>
        <v>878107037.38</v>
      </c>
      <c r="G555" s="66">
        <f>VLOOKUP(A555,'Saude-2.oQuadrimestre-2019-2020'!$A$1:$H$645,3,FALSE)</f>
        <v>400062207.18000001</v>
      </c>
      <c r="H555" s="66">
        <f>VLOOKUP(A555,'Saude-2.oQuadrimestre-2019-2020'!$A$1:$H$645,4,FALSE)</f>
        <v>116072599.62</v>
      </c>
      <c r="I555" s="66">
        <f>VLOOKUP(A555,'Saude-2.oQuadrimestre-2019-2020'!$A$1:$H$645,5,FALSE)</f>
        <v>96209551.519999996</v>
      </c>
      <c r="J555" s="67">
        <f t="shared" si="88"/>
        <v>0.24048647883580873</v>
      </c>
      <c r="K555" s="66">
        <f>VLOOKUP(A555,'Saude-2.oQuadrimestre-2019-2020'!$A$1:$H$645,6,FALSE)</f>
        <v>392899911.50999999</v>
      </c>
      <c r="L555" s="66">
        <f>VLOOKUP(A555,'Saude-2.oQuadrimestre-2019-2020'!$A$1:$H$645,7,FALSE)</f>
        <v>123556288.23</v>
      </c>
      <c r="M555" s="66">
        <f>VLOOKUP(A555,'Saude-2.oQuadrimestre-2019-2020'!$A$1:$H$645,8,FALSE)</f>
        <v>101909999.17</v>
      </c>
      <c r="N555" s="67">
        <f t="shared" si="89"/>
        <v>0.25937903314444044</v>
      </c>
      <c r="O555" s="68">
        <f>VLOOKUP(A555,'Ensino-2.oQuadrimestre-2019-202'!$A$1:$H$645,3,FALSE)</f>
        <v>402988919.25</v>
      </c>
      <c r="P555" s="68">
        <f>VLOOKUP(A555,'Ensino-2.oQuadrimestre-2019-202'!$A$1:$H$645,4,FALSE)</f>
        <v>55092090.020000003</v>
      </c>
      <c r="Q555" s="68">
        <f>VLOOKUP(A555,'Ensino-2.oQuadrimestre-2019-202'!$A$1:$H$645,5,FALSE)</f>
        <v>48836614.030000001</v>
      </c>
      <c r="R555" s="69">
        <f t="shared" si="90"/>
        <v>0.12118599717552904</v>
      </c>
      <c r="S555" s="68">
        <f>VLOOKUP(A555,'Ensino-2.oQuadrimestre-2019-202'!$A$1:$H$645,6,FALSE)</f>
        <v>395825424.47000003</v>
      </c>
      <c r="T555" s="68">
        <f>VLOOKUP(A555,'Ensino-2.oQuadrimestre-2019-202'!$A$1:$H$645,7,FALSE)</f>
        <v>116295203.12</v>
      </c>
      <c r="U555" s="68">
        <f>VLOOKUP(A555,'Ensino-2.oQuadrimestre-2019-202'!$A$1:$H$645,8,FALSE)</f>
        <v>97920339.549999997</v>
      </c>
      <c r="V555" s="69">
        <f t="shared" si="91"/>
        <v>0.24738264269181998</v>
      </c>
      <c r="W555" s="70">
        <f t="shared" si="82"/>
        <v>10.272402204607952</v>
      </c>
      <c r="X555" s="71">
        <f t="shared" si="83"/>
        <v>-1.7902954944148186</v>
      </c>
      <c r="Y555" s="71">
        <f t="shared" si="84"/>
        <v>6.4474205234484261</v>
      </c>
      <c r="Z555" s="72">
        <f t="shared" si="84"/>
        <v>5.9250329722356092</v>
      </c>
      <c r="AA555" s="70">
        <f t="shared" si="85"/>
        <v>-1.7775910050658226</v>
      </c>
      <c r="AB555" s="70">
        <f t="shared" si="86"/>
        <v>111.0923783755191</v>
      </c>
      <c r="AC555" s="70">
        <f t="shared" si="87"/>
        <v>100.50599636135338</v>
      </c>
    </row>
    <row r="556" spans="1:29" ht="15.75" thickBot="1" x14ac:dyDescent="0.3">
      <c r="A556" s="61">
        <f>VLOOKUP(B556,cod_ibge!$C$2:$D$646,2,FALSE)</f>
        <v>3549003</v>
      </c>
      <c r="B556" s="62" t="s">
        <v>556</v>
      </c>
      <c r="C556" s="63">
        <f>VLOOKUP(A556,'[1]2019completo'!$C$3:$F$646,3,FALSE)</f>
        <v>2821</v>
      </c>
      <c r="D556" s="64" t="str">
        <f>VLOOKUP(A556,'[1]2019completo'!$C$3:$F$646,4,FALSE)</f>
        <v>Muito Pequeno</v>
      </c>
      <c r="E556" s="65">
        <f>VLOOKUP(A556,'RCL 2019'!$A$1:$E$645,5,FALSE)</f>
        <v>12647328.34</v>
      </c>
      <c r="F556" s="65">
        <f>VLOOKUP(A556,'RCL 2020'!$A$1:$E$645,5,FALSE)</f>
        <v>13447330.880000001</v>
      </c>
      <c r="G556" s="66">
        <f>VLOOKUP(A556,'Saude-2.oQuadrimestre-2019-2020'!$A$1:$H$645,3,FALSE)</f>
        <v>8058282.0899999999</v>
      </c>
      <c r="H556" s="66">
        <f>VLOOKUP(A556,'Saude-2.oQuadrimestre-2019-2020'!$A$1:$H$645,4,FALSE)</f>
        <v>1935648.48</v>
      </c>
      <c r="I556" s="66">
        <f>VLOOKUP(A556,'Saude-2.oQuadrimestre-2019-2020'!$A$1:$H$645,5,FALSE)</f>
        <v>1837025.62</v>
      </c>
      <c r="J556" s="67">
        <f t="shared" si="88"/>
        <v>0.22796740043137409</v>
      </c>
      <c r="K556" s="66">
        <f>VLOOKUP(A556,'Saude-2.oQuadrimestre-2019-2020'!$A$1:$H$645,6,FALSE)</f>
        <v>7512286.1500000004</v>
      </c>
      <c r="L556" s="66">
        <f>VLOOKUP(A556,'Saude-2.oQuadrimestre-2019-2020'!$A$1:$H$645,7,FALSE)</f>
        <v>1903260.01</v>
      </c>
      <c r="M556" s="66">
        <f>VLOOKUP(A556,'Saude-2.oQuadrimestre-2019-2020'!$A$1:$H$645,8,FALSE)</f>
        <v>1843825.75</v>
      </c>
      <c r="N556" s="67">
        <f t="shared" si="89"/>
        <v>0.24544136274681175</v>
      </c>
      <c r="O556" s="68">
        <f>VLOOKUP(A556,'Ensino-2.oQuadrimestre-2019-202'!$A$1:$H$645,3,FALSE)</f>
        <v>8412649.6699999999</v>
      </c>
      <c r="P556" s="68">
        <f>VLOOKUP(A556,'Ensino-2.oQuadrimestre-2019-202'!$A$1:$H$645,4,FALSE)</f>
        <v>2300998.4</v>
      </c>
      <c r="Q556" s="68">
        <f>VLOOKUP(A556,'Ensino-2.oQuadrimestre-2019-202'!$A$1:$H$645,5,FALSE)</f>
        <v>2273883.02</v>
      </c>
      <c r="R556" s="69">
        <f t="shared" si="90"/>
        <v>0.27029332127175099</v>
      </c>
      <c r="S556" s="68">
        <f>VLOOKUP(A556,'Ensino-2.oQuadrimestre-2019-202'!$A$1:$H$645,6,FALSE)</f>
        <v>7870243.8499999996</v>
      </c>
      <c r="T556" s="68">
        <f>VLOOKUP(A556,'Ensino-2.oQuadrimestre-2019-202'!$A$1:$H$645,7,FALSE)</f>
        <v>2191570.52</v>
      </c>
      <c r="U556" s="68">
        <f>VLOOKUP(A556,'Ensino-2.oQuadrimestre-2019-202'!$A$1:$H$645,8,FALSE)</f>
        <v>2137918.71</v>
      </c>
      <c r="V556" s="69">
        <f t="shared" si="91"/>
        <v>0.27164580294421248</v>
      </c>
      <c r="W556" s="70">
        <f t="shared" si="82"/>
        <v>6.3254666795501331</v>
      </c>
      <c r="X556" s="71">
        <f t="shared" si="83"/>
        <v>-6.7755873262063906</v>
      </c>
      <c r="Y556" s="71">
        <f t="shared" si="84"/>
        <v>-1.6732619757488183</v>
      </c>
      <c r="Z556" s="72">
        <f t="shared" si="84"/>
        <v>0.37017066751632388</v>
      </c>
      <c r="AA556" s="70">
        <f t="shared" si="85"/>
        <v>-6.447502764013235</v>
      </c>
      <c r="AB556" s="70">
        <f t="shared" si="86"/>
        <v>-4.7556695389270969</v>
      </c>
      <c r="AC556" s="70">
        <f t="shared" si="87"/>
        <v>-5.9793889485132823</v>
      </c>
    </row>
    <row r="557" spans="1:29" ht="15.75" thickBot="1" x14ac:dyDescent="0.3">
      <c r="A557" s="61">
        <f>VLOOKUP(B557,cod_ibge!$C$2:$D$646,2,FALSE)</f>
        <v>3549102</v>
      </c>
      <c r="B557" s="62" t="s">
        <v>557</v>
      </c>
      <c r="C557" s="63">
        <f>VLOOKUP(A557,'[1]2019completo'!$C$3:$F$646,3,FALSE)</f>
        <v>91211</v>
      </c>
      <c r="D557" s="64" t="str">
        <f>VLOOKUP(A557,'[1]2019completo'!$C$3:$F$646,4,FALSE)</f>
        <v>Médio</v>
      </c>
      <c r="E557" s="65">
        <f>VLOOKUP(A557,'RCL 2019'!$A$1:$E$645,5,FALSE)</f>
        <v>313794273.99000001</v>
      </c>
      <c r="F557" s="65">
        <f>VLOOKUP(A557,'RCL 2020'!$A$1:$E$645,5,FALSE)</f>
        <v>345487530.54000002</v>
      </c>
      <c r="G557" s="66">
        <f>VLOOKUP(A557,'Saude-2.oQuadrimestre-2019-2020'!$A$1:$H$645,3,FALSE)</f>
        <v>128770367.22</v>
      </c>
      <c r="H557" s="66">
        <f>VLOOKUP(A557,'Saude-2.oQuadrimestre-2019-2020'!$A$1:$H$645,4,FALSE)</f>
        <v>39313908.229999997</v>
      </c>
      <c r="I557" s="66">
        <f>VLOOKUP(A557,'Saude-2.oQuadrimestre-2019-2020'!$A$1:$H$645,5,FALSE)</f>
        <v>26311721.449999999</v>
      </c>
      <c r="J557" s="67">
        <f t="shared" si="88"/>
        <v>0.20433056158834489</v>
      </c>
      <c r="K557" s="66">
        <f>VLOOKUP(A557,'Saude-2.oQuadrimestre-2019-2020'!$A$1:$H$645,6,FALSE)</f>
        <v>125581657.20999999</v>
      </c>
      <c r="L557" s="66">
        <f>VLOOKUP(A557,'Saude-2.oQuadrimestre-2019-2020'!$A$1:$H$645,7,FALSE)</f>
        <v>49006186.659999996</v>
      </c>
      <c r="M557" s="66">
        <f>VLOOKUP(A557,'Saude-2.oQuadrimestre-2019-2020'!$A$1:$H$645,8,FALSE)</f>
        <v>32875319.329999998</v>
      </c>
      <c r="N557" s="67">
        <f t="shared" si="89"/>
        <v>0.26178440434995437</v>
      </c>
      <c r="O557" s="68">
        <f>VLOOKUP(A557,'Ensino-2.oQuadrimestre-2019-202'!$A$1:$H$645,3,FALSE)</f>
        <v>128770367.22</v>
      </c>
      <c r="P557" s="68">
        <f>VLOOKUP(A557,'Ensino-2.oQuadrimestre-2019-202'!$A$1:$H$645,4,FALSE)</f>
        <v>34823309.859999999</v>
      </c>
      <c r="Q557" s="68">
        <f>VLOOKUP(A557,'Ensino-2.oQuadrimestre-2019-202'!$A$1:$H$645,5,FALSE)</f>
        <v>31400243.57</v>
      </c>
      <c r="R557" s="69">
        <f t="shared" si="90"/>
        <v>0.24384681233651917</v>
      </c>
      <c r="S557" s="68">
        <f>VLOOKUP(A557,'Ensino-2.oQuadrimestre-2019-202'!$A$1:$H$645,6,FALSE)</f>
        <v>127252126.48999999</v>
      </c>
      <c r="T557" s="68">
        <f>VLOOKUP(A557,'Ensino-2.oQuadrimestre-2019-202'!$A$1:$H$645,7,FALSE)</f>
        <v>34113271.869999997</v>
      </c>
      <c r="U557" s="68">
        <f>VLOOKUP(A557,'Ensino-2.oQuadrimestre-2019-202'!$A$1:$H$645,8,FALSE)</f>
        <v>28507234.809999999</v>
      </c>
      <c r="V557" s="69">
        <f t="shared" si="91"/>
        <v>0.22402167725063687</v>
      </c>
      <c r="W557" s="70">
        <f t="shared" si="82"/>
        <v>10.100011114610082</v>
      </c>
      <c r="X557" s="71">
        <f t="shared" si="83"/>
        <v>-2.4762762418407935</v>
      </c>
      <c r="Y557" s="71">
        <f t="shared" si="84"/>
        <v>24.653561211204973</v>
      </c>
      <c r="Z557" s="72">
        <f t="shared" si="84"/>
        <v>24.945528145973888</v>
      </c>
      <c r="AA557" s="70">
        <f t="shared" si="85"/>
        <v>-1.1790295879223045</v>
      </c>
      <c r="AB557" s="70">
        <f t="shared" si="86"/>
        <v>-2.0389732993634571</v>
      </c>
      <c r="AC557" s="70">
        <f t="shared" si="87"/>
        <v>-9.2133322263907562</v>
      </c>
    </row>
    <row r="558" spans="1:29" ht="15.75" thickBot="1" x14ac:dyDescent="0.3">
      <c r="A558" s="61">
        <f>VLOOKUP(B558,cod_ibge!$C$2:$D$646,2,FALSE)</f>
        <v>3549201</v>
      </c>
      <c r="B558" s="62" t="s">
        <v>558</v>
      </c>
      <c r="C558" s="63">
        <f>VLOOKUP(A558,'[1]2019completo'!$C$3:$F$646,3,FALSE)</f>
        <v>2568</v>
      </c>
      <c r="D558" s="64" t="str">
        <f>VLOOKUP(A558,'[1]2019completo'!$C$3:$F$646,4,FALSE)</f>
        <v>Muito Pequeno</v>
      </c>
      <c r="E558" s="65">
        <f>VLOOKUP(A558,'RCL 2019'!$A$1:$E$645,5,FALSE)</f>
        <v>13142106.75</v>
      </c>
      <c r="F558" s="65">
        <f>VLOOKUP(A558,'RCL 2020'!$A$1:$E$645,5,FALSE)</f>
        <v>14336944.880000001</v>
      </c>
      <c r="G558" s="66">
        <f>VLOOKUP(A558,'Saude-2.oQuadrimestre-2019-2020'!$A$1:$H$645,3,FALSE)</f>
        <v>8278999.5300000003</v>
      </c>
      <c r="H558" s="66">
        <f>VLOOKUP(A558,'Saude-2.oQuadrimestre-2019-2020'!$A$1:$H$645,4,FALSE)</f>
        <v>1977230.88</v>
      </c>
      <c r="I558" s="66">
        <f>VLOOKUP(A558,'Saude-2.oQuadrimestre-2019-2020'!$A$1:$H$645,5,FALSE)</f>
        <v>1672740.72</v>
      </c>
      <c r="J558" s="67">
        <f t="shared" si="88"/>
        <v>0.20204623927548404</v>
      </c>
      <c r="K558" s="66">
        <f>VLOOKUP(A558,'Saude-2.oQuadrimestre-2019-2020'!$A$1:$H$645,6,FALSE)</f>
        <v>7654478.3700000001</v>
      </c>
      <c r="L558" s="66">
        <f>VLOOKUP(A558,'Saude-2.oQuadrimestre-2019-2020'!$A$1:$H$645,7,FALSE)</f>
        <v>1913290.16</v>
      </c>
      <c r="M558" s="66">
        <f>VLOOKUP(A558,'Saude-2.oQuadrimestre-2019-2020'!$A$1:$H$645,8,FALSE)</f>
        <v>1569870.81</v>
      </c>
      <c r="N558" s="67">
        <f t="shared" si="89"/>
        <v>0.20509180823513126</v>
      </c>
      <c r="O558" s="68">
        <f>VLOOKUP(A558,'Ensino-2.oQuadrimestre-2019-202'!$A$1:$H$645,3,FALSE)</f>
        <v>8633367.1099999994</v>
      </c>
      <c r="P558" s="68">
        <f>VLOOKUP(A558,'Ensino-2.oQuadrimestre-2019-202'!$A$1:$H$645,4,FALSE)</f>
        <v>3132683.72</v>
      </c>
      <c r="Q558" s="68">
        <f>VLOOKUP(A558,'Ensino-2.oQuadrimestre-2019-202'!$A$1:$H$645,5,FALSE)</f>
        <v>2962424.31</v>
      </c>
      <c r="R558" s="69">
        <f t="shared" si="90"/>
        <v>0.34313660849295219</v>
      </c>
      <c r="S558" s="68">
        <f>VLOOKUP(A558,'Ensino-2.oQuadrimestre-2019-202'!$A$1:$H$645,6,FALSE)</f>
        <v>8012436.0700000003</v>
      </c>
      <c r="T558" s="68">
        <f>VLOOKUP(A558,'Ensino-2.oQuadrimestre-2019-202'!$A$1:$H$645,7,FALSE)</f>
        <v>3157471.55</v>
      </c>
      <c r="U558" s="68">
        <f>VLOOKUP(A558,'Ensino-2.oQuadrimestre-2019-202'!$A$1:$H$645,8,FALSE)</f>
        <v>3028119.39</v>
      </c>
      <c r="V558" s="69">
        <f t="shared" si="91"/>
        <v>0.37792743224970282</v>
      </c>
      <c r="W558" s="70">
        <f t="shared" si="82"/>
        <v>9.091678775170509</v>
      </c>
      <c r="X558" s="71">
        <f t="shared" si="83"/>
        <v>-7.5434375583301936</v>
      </c>
      <c r="Y558" s="71">
        <f t="shared" si="84"/>
        <v>-3.2338519819192779</v>
      </c>
      <c r="Z558" s="72">
        <f t="shared" si="84"/>
        <v>-6.1497821371862056</v>
      </c>
      <c r="AA558" s="70">
        <f t="shared" si="85"/>
        <v>-7.1922232900391414</v>
      </c>
      <c r="AB558" s="70">
        <f t="shared" si="86"/>
        <v>0.79126500520134246</v>
      </c>
      <c r="AC558" s="70">
        <f t="shared" si="87"/>
        <v>2.2176121016236219</v>
      </c>
    </row>
    <row r="559" spans="1:29" ht="15.75" thickBot="1" x14ac:dyDescent="0.3">
      <c r="A559" s="61">
        <f>VLOOKUP(B559,cod_ibge!$C$2:$D$646,2,FALSE)</f>
        <v>3549250</v>
      </c>
      <c r="B559" s="62" t="s">
        <v>559</v>
      </c>
      <c r="C559" s="63">
        <f>VLOOKUP(A559,'[1]2019completo'!$C$3:$F$646,3,FALSE)</f>
        <v>1922</v>
      </c>
      <c r="D559" s="64" t="str">
        <f>VLOOKUP(A559,'[1]2019completo'!$C$3:$F$646,4,FALSE)</f>
        <v>Muito Pequeno</v>
      </c>
      <c r="E559" s="65">
        <f>VLOOKUP(A559,'RCL 2019'!$A$1:$E$645,5,FALSE)</f>
        <v>13546055.220000001</v>
      </c>
      <c r="F559" s="65">
        <f>VLOOKUP(A559,'RCL 2020'!$A$1:$E$645,5,FALSE)</f>
        <v>15161907.08</v>
      </c>
      <c r="G559" s="66">
        <f>VLOOKUP(A559,'Saude-2.oQuadrimestre-2019-2020'!$A$1:$H$645,3,FALSE)</f>
        <v>8531714.5</v>
      </c>
      <c r="H559" s="66">
        <f>VLOOKUP(A559,'Saude-2.oQuadrimestre-2019-2020'!$A$1:$H$645,4,FALSE)</f>
        <v>2276300.9900000002</v>
      </c>
      <c r="I559" s="66">
        <f>VLOOKUP(A559,'Saude-2.oQuadrimestre-2019-2020'!$A$1:$H$645,5,FALSE)</f>
        <v>1958728.13</v>
      </c>
      <c r="J559" s="67">
        <f t="shared" si="88"/>
        <v>0.22958200605517212</v>
      </c>
      <c r="K559" s="66">
        <f>VLOOKUP(A559,'Saude-2.oQuadrimestre-2019-2020'!$A$1:$H$645,6,FALSE)</f>
        <v>7765356.4299999997</v>
      </c>
      <c r="L559" s="66">
        <f>VLOOKUP(A559,'Saude-2.oQuadrimestre-2019-2020'!$A$1:$H$645,7,FALSE)</f>
        <v>2164737.0499999998</v>
      </c>
      <c r="M559" s="66">
        <f>VLOOKUP(A559,'Saude-2.oQuadrimestre-2019-2020'!$A$1:$H$645,8,FALSE)</f>
        <v>1892920.23</v>
      </c>
      <c r="N559" s="67">
        <f t="shared" si="89"/>
        <v>0.24376475787860263</v>
      </c>
      <c r="O559" s="68">
        <f>VLOOKUP(A559,'Ensino-2.oQuadrimestre-2019-202'!$A$1:$H$645,3,FALSE)</f>
        <v>8886442.2300000004</v>
      </c>
      <c r="P559" s="68">
        <f>VLOOKUP(A559,'Ensino-2.oQuadrimestre-2019-202'!$A$1:$H$645,4,FALSE)</f>
        <v>2467939.9700000002</v>
      </c>
      <c r="Q559" s="68">
        <f>VLOOKUP(A559,'Ensino-2.oQuadrimestre-2019-202'!$A$1:$H$645,5,FALSE)</f>
        <v>2330578.4300000002</v>
      </c>
      <c r="R559" s="69">
        <f t="shared" si="90"/>
        <v>0.26226226083281479</v>
      </c>
      <c r="S559" s="68">
        <f>VLOOKUP(A559,'Ensino-2.oQuadrimestre-2019-202'!$A$1:$H$645,6,FALSE)</f>
        <v>8123314.1299999999</v>
      </c>
      <c r="T559" s="68">
        <f>VLOOKUP(A559,'Ensino-2.oQuadrimestre-2019-202'!$A$1:$H$645,7,FALSE)</f>
        <v>2281850.56</v>
      </c>
      <c r="U559" s="68">
        <f>VLOOKUP(A559,'Ensino-2.oQuadrimestre-2019-202'!$A$1:$H$645,8,FALSE)</f>
        <v>2168727.3199999998</v>
      </c>
      <c r="V559" s="69">
        <f t="shared" si="91"/>
        <v>0.26697568077427036</v>
      </c>
      <c r="W559" s="70">
        <f t="shared" si="82"/>
        <v>11.928578717251083</v>
      </c>
      <c r="X559" s="71">
        <f t="shared" si="83"/>
        <v>-8.9824626691387799</v>
      </c>
      <c r="Y559" s="71">
        <f t="shared" si="84"/>
        <v>-4.9011066853685463</v>
      </c>
      <c r="Z559" s="72">
        <f t="shared" si="84"/>
        <v>-3.3597260891944156</v>
      </c>
      <c r="AA559" s="70">
        <f t="shared" si="85"/>
        <v>-8.5875548419561429</v>
      </c>
      <c r="AB559" s="70">
        <f t="shared" si="86"/>
        <v>-7.5402729508043969</v>
      </c>
      <c r="AC559" s="70">
        <f t="shared" si="87"/>
        <v>-6.9446755327603515</v>
      </c>
    </row>
    <row r="560" spans="1:29" ht="15.75" thickBot="1" x14ac:dyDescent="0.3">
      <c r="A560" s="61">
        <f>VLOOKUP(B560,cod_ibge!$C$2:$D$646,2,FALSE)</f>
        <v>3549300</v>
      </c>
      <c r="B560" s="62" t="s">
        <v>560</v>
      </c>
      <c r="C560" s="63">
        <f>VLOOKUP(A560,'[1]2019completo'!$C$3:$F$646,3,FALSE)</f>
        <v>2105</v>
      </c>
      <c r="D560" s="64" t="str">
        <f>VLOOKUP(A560,'[1]2019completo'!$C$3:$F$646,4,FALSE)</f>
        <v>Muito Pequeno</v>
      </c>
      <c r="E560" s="65">
        <f>VLOOKUP(A560,'RCL 2019'!$A$1:$E$645,5,FALSE)</f>
        <v>13291547.130000001</v>
      </c>
      <c r="F560" s="65">
        <f>VLOOKUP(A560,'RCL 2020'!$A$1:$E$645,5,FALSE)</f>
        <v>15128041.460000001</v>
      </c>
      <c r="G560" s="66">
        <f>VLOOKUP(A560,'Saude-2.oQuadrimestre-2019-2020'!$A$1:$H$645,3,FALSE)</f>
        <v>8611852.5299999993</v>
      </c>
      <c r="H560" s="66">
        <f>VLOOKUP(A560,'Saude-2.oQuadrimestre-2019-2020'!$A$1:$H$645,4,FALSE)</f>
        <v>1800763.81</v>
      </c>
      <c r="I560" s="66">
        <f>VLOOKUP(A560,'Saude-2.oQuadrimestre-2019-2020'!$A$1:$H$645,5,FALSE)</f>
        <v>1718384.61</v>
      </c>
      <c r="J560" s="67">
        <f t="shared" si="88"/>
        <v>0.19953716160534396</v>
      </c>
      <c r="K560" s="66">
        <f>VLOOKUP(A560,'Saude-2.oQuadrimestre-2019-2020'!$A$1:$H$645,6,FALSE)</f>
        <v>8468472.5600000005</v>
      </c>
      <c r="L560" s="66">
        <f>VLOOKUP(A560,'Saude-2.oQuadrimestre-2019-2020'!$A$1:$H$645,7,FALSE)</f>
        <v>1822882.07</v>
      </c>
      <c r="M560" s="66">
        <f>VLOOKUP(A560,'Saude-2.oQuadrimestre-2019-2020'!$A$1:$H$645,8,FALSE)</f>
        <v>1712976.43</v>
      </c>
      <c r="N560" s="67">
        <f t="shared" si="89"/>
        <v>0.20227690623821304</v>
      </c>
      <c r="O560" s="68">
        <f>VLOOKUP(A560,'Ensino-2.oQuadrimestre-2019-202'!$A$1:$H$645,3,FALSE)</f>
        <v>8611852.5299999993</v>
      </c>
      <c r="P560" s="68">
        <f>VLOOKUP(A560,'Ensino-2.oQuadrimestre-2019-202'!$A$1:$H$645,4,FALSE)</f>
        <v>2196655.34</v>
      </c>
      <c r="Q560" s="68">
        <f>VLOOKUP(A560,'Ensino-2.oQuadrimestre-2019-202'!$A$1:$H$645,5,FALSE)</f>
        <v>2181655.34</v>
      </c>
      <c r="R560" s="69">
        <f t="shared" si="90"/>
        <v>0.25333171142910876</v>
      </c>
      <c r="S560" s="68">
        <f>VLOOKUP(A560,'Ensino-2.oQuadrimestre-2019-202'!$A$1:$H$645,6,FALSE)</f>
        <v>8468472.5600000005</v>
      </c>
      <c r="T560" s="68">
        <f>VLOOKUP(A560,'Ensino-2.oQuadrimestre-2019-202'!$A$1:$H$645,7,FALSE)</f>
        <v>2294978.2400000002</v>
      </c>
      <c r="U560" s="68">
        <f>VLOOKUP(A560,'Ensino-2.oQuadrimestre-2019-202'!$A$1:$H$645,8,FALSE)</f>
        <v>2219652.58</v>
      </c>
      <c r="V560" s="69">
        <f t="shared" si="91"/>
        <v>0.26210778440545601</v>
      </c>
      <c r="W560" s="70">
        <f t="shared" si="82"/>
        <v>13.817009502640193</v>
      </c>
      <c r="X560" s="71">
        <f t="shared" si="83"/>
        <v>-1.6649143665724013</v>
      </c>
      <c r="Y560" s="71">
        <f t="shared" si="84"/>
        <v>1.2282710190627391</v>
      </c>
      <c r="Z560" s="72">
        <f t="shared" si="84"/>
        <v>-0.31472465294019175</v>
      </c>
      <c r="AA560" s="70">
        <f t="shared" si="85"/>
        <v>-1.6649143665724013</v>
      </c>
      <c r="AB560" s="70">
        <f t="shared" si="86"/>
        <v>4.4760276320817987</v>
      </c>
      <c r="AC560" s="70">
        <f t="shared" si="87"/>
        <v>1.7416701576702867</v>
      </c>
    </row>
    <row r="561" spans="1:29" ht="15.75" thickBot="1" x14ac:dyDescent="0.3">
      <c r="A561" s="61">
        <f>VLOOKUP(B561,cod_ibge!$C$2:$D$646,2,FALSE)</f>
        <v>3549409</v>
      </c>
      <c r="B561" s="62" t="s">
        <v>561</v>
      </c>
      <c r="C561" s="63">
        <f>VLOOKUP(A561,'[1]2019completo'!$C$3:$F$646,3,FALSE)</f>
        <v>51888</v>
      </c>
      <c r="D561" s="64" t="str">
        <f>VLOOKUP(A561,'[1]2019completo'!$C$3:$F$646,4,FALSE)</f>
        <v>Médio</v>
      </c>
      <c r="E561" s="65">
        <f>VLOOKUP(A561,'RCL 2019'!$A$1:$E$645,5,FALSE)</f>
        <v>137309609.53999999</v>
      </c>
      <c r="F561" s="65">
        <f>VLOOKUP(A561,'RCL 2020'!$A$1:$E$645,5,FALSE)</f>
        <v>154540130.59</v>
      </c>
      <c r="G561" s="66">
        <f>VLOOKUP(A561,'Saude-2.oQuadrimestre-2019-2020'!$A$1:$H$645,3,FALSE)</f>
        <v>75029876.370000005</v>
      </c>
      <c r="H561" s="66">
        <f>VLOOKUP(A561,'Saude-2.oQuadrimestre-2019-2020'!$A$1:$H$645,4,FALSE)</f>
        <v>19582430.649999999</v>
      </c>
      <c r="I561" s="66">
        <f>VLOOKUP(A561,'Saude-2.oQuadrimestre-2019-2020'!$A$1:$H$645,5,FALSE)</f>
        <v>17056664.09</v>
      </c>
      <c r="J561" s="67">
        <f t="shared" si="88"/>
        <v>0.22733162994814621</v>
      </c>
      <c r="K561" s="66">
        <f>VLOOKUP(A561,'Saude-2.oQuadrimestre-2019-2020'!$A$1:$H$645,6,FALSE)</f>
        <v>72413566.709999993</v>
      </c>
      <c r="L561" s="66">
        <f>VLOOKUP(A561,'Saude-2.oQuadrimestre-2019-2020'!$A$1:$H$645,7,FALSE)</f>
        <v>19314362.52</v>
      </c>
      <c r="M561" s="66">
        <f>VLOOKUP(A561,'Saude-2.oQuadrimestre-2019-2020'!$A$1:$H$645,8,FALSE)</f>
        <v>17114713.539999999</v>
      </c>
      <c r="N561" s="67">
        <f t="shared" si="89"/>
        <v>0.23634678303501563</v>
      </c>
      <c r="O561" s="68">
        <f>VLOOKUP(A561,'Ensino-2.oQuadrimestre-2019-202'!$A$1:$H$645,3,FALSE)</f>
        <v>76329224.180000007</v>
      </c>
      <c r="P561" s="68">
        <f>VLOOKUP(A561,'Ensino-2.oQuadrimestre-2019-202'!$A$1:$H$645,4,FALSE)</f>
        <v>18441385.969999999</v>
      </c>
      <c r="Q561" s="68">
        <f>VLOOKUP(A561,'Ensino-2.oQuadrimestre-2019-202'!$A$1:$H$645,5,FALSE)</f>
        <v>16647119.789999999</v>
      </c>
      <c r="R561" s="69">
        <f t="shared" si="90"/>
        <v>0.21809627922776559</v>
      </c>
      <c r="S561" s="68">
        <f>VLOOKUP(A561,'Ensino-2.oQuadrimestre-2019-202'!$A$1:$H$645,6,FALSE)</f>
        <v>73726078.280000001</v>
      </c>
      <c r="T561" s="68">
        <f>VLOOKUP(A561,'Ensino-2.oQuadrimestre-2019-202'!$A$1:$H$645,7,FALSE)</f>
        <v>19903950.050000001</v>
      </c>
      <c r="U561" s="68">
        <f>VLOOKUP(A561,'Ensino-2.oQuadrimestre-2019-202'!$A$1:$H$645,8,FALSE)</f>
        <v>17262942.57</v>
      </c>
      <c r="V561" s="69">
        <f t="shared" si="91"/>
        <v>0.23414974691096507</v>
      </c>
      <c r="W561" s="70">
        <f t="shared" si="82"/>
        <v>12.548663642496594</v>
      </c>
      <c r="X561" s="71">
        <f t="shared" si="83"/>
        <v>-3.4870238184826841</v>
      </c>
      <c r="Y561" s="71">
        <f t="shared" si="84"/>
        <v>-1.3689216358848639</v>
      </c>
      <c r="Z561" s="72">
        <f t="shared" si="84"/>
        <v>0.34033296132057</v>
      </c>
      <c r="AA561" s="70">
        <f t="shared" si="85"/>
        <v>-3.4104183921236415</v>
      </c>
      <c r="AB561" s="70">
        <f t="shared" si="86"/>
        <v>7.9308793947443306</v>
      </c>
      <c r="AC561" s="70">
        <f t="shared" si="87"/>
        <v>3.6992752366083694</v>
      </c>
    </row>
    <row r="562" spans="1:29" ht="15.75" thickBot="1" x14ac:dyDescent="0.3">
      <c r="A562" s="61">
        <f>VLOOKUP(B562,cod_ibge!$C$2:$D$646,2,FALSE)</f>
        <v>3549508</v>
      </c>
      <c r="B562" s="62" t="s">
        <v>562</v>
      </c>
      <c r="C562" s="63">
        <f>VLOOKUP(A562,'[1]2019completo'!$C$3:$F$646,3,FALSE)</f>
        <v>8928</v>
      </c>
      <c r="D562" s="64" t="str">
        <f>VLOOKUP(A562,'[1]2019completo'!$C$3:$F$646,4,FALSE)</f>
        <v>Pequeno</v>
      </c>
      <c r="E562" s="65">
        <f>VLOOKUP(A562,'RCL 2019'!$A$1:$E$645,5,FALSE)</f>
        <v>25046345.219999999</v>
      </c>
      <c r="F562" s="65">
        <f>VLOOKUP(A562,'RCL 2020'!$A$1:$E$645,5,FALSE)</f>
        <v>26987749.699999999</v>
      </c>
      <c r="G562" s="66">
        <f>VLOOKUP(A562,'Saude-2.oQuadrimestre-2019-2020'!$A$1:$H$645,3,FALSE)</f>
        <v>11723093.210000001</v>
      </c>
      <c r="H562" s="66">
        <f>VLOOKUP(A562,'Saude-2.oQuadrimestre-2019-2020'!$A$1:$H$645,4,FALSE)</f>
        <v>2935338.96</v>
      </c>
      <c r="I562" s="66">
        <f>VLOOKUP(A562,'Saude-2.oQuadrimestre-2019-2020'!$A$1:$H$645,5,FALSE)</f>
        <v>2934251.36</v>
      </c>
      <c r="J562" s="67">
        <f t="shared" si="88"/>
        <v>0.25029668428269708</v>
      </c>
      <c r="K562" s="66">
        <f>VLOOKUP(A562,'Saude-2.oQuadrimestre-2019-2020'!$A$1:$H$645,6,FALSE)</f>
        <v>10949910.460000001</v>
      </c>
      <c r="L562" s="66">
        <f>VLOOKUP(A562,'Saude-2.oQuadrimestre-2019-2020'!$A$1:$H$645,7,FALSE)</f>
        <v>4035335</v>
      </c>
      <c r="M562" s="66">
        <f>VLOOKUP(A562,'Saude-2.oQuadrimestre-2019-2020'!$A$1:$H$645,8,FALSE)</f>
        <v>3964437.01</v>
      </c>
      <c r="N562" s="67">
        <f t="shared" si="89"/>
        <v>0.36205200256952597</v>
      </c>
      <c r="O562" s="68">
        <f>VLOOKUP(A562,'Ensino-2.oQuadrimestre-2019-202'!$A$1:$H$645,3,FALSE)</f>
        <v>12077460.789999999</v>
      </c>
      <c r="P562" s="68">
        <f>VLOOKUP(A562,'Ensino-2.oQuadrimestre-2019-202'!$A$1:$H$645,4,FALSE)</f>
        <v>3516057.4</v>
      </c>
      <c r="Q562" s="68">
        <f>VLOOKUP(A562,'Ensino-2.oQuadrimestre-2019-202'!$A$1:$H$645,5,FALSE)</f>
        <v>3512248.3</v>
      </c>
      <c r="R562" s="69">
        <f t="shared" si="90"/>
        <v>0.29081015960806111</v>
      </c>
      <c r="S562" s="68">
        <f>VLOOKUP(A562,'Ensino-2.oQuadrimestre-2019-202'!$A$1:$H$645,6,FALSE)</f>
        <v>11307868.16</v>
      </c>
      <c r="T562" s="68">
        <f>VLOOKUP(A562,'Ensino-2.oQuadrimestre-2019-202'!$A$1:$H$645,7,FALSE)</f>
        <v>4180893.55</v>
      </c>
      <c r="U562" s="68">
        <f>VLOOKUP(A562,'Ensino-2.oQuadrimestre-2019-202'!$A$1:$H$645,8,FALSE)</f>
        <v>4170747.95</v>
      </c>
      <c r="V562" s="69">
        <f t="shared" si="91"/>
        <v>0.36883591946653899</v>
      </c>
      <c r="W562" s="70">
        <f t="shared" si="82"/>
        <v>7.7512485871581411</v>
      </c>
      <c r="X562" s="71">
        <f t="shared" si="83"/>
        <v>-6.5953817490801985</v>
      </c>
      <c r="Y562" s="71">
        <f t="shared" si="84"/>
        <v>37.474242497704594</v>
      </c>
      <c r="Z562" s="72">
        <f t="shared" si="84"/>
        <v>35.108977507639288</v>
      </c>
      <c r="AA562" s="70">
        <f t="shared" si="85"/>
        <v>-6.3721393377423583</v>
      </c>
      <c r="AB562" s="70">
        <f t="shared" si="86"/>
        <v>18.908569296963122</v>
      </c>
      <c r="AC562" s="70">
        <f t="shared" si="87"/>
        <v>18.748664495047244</v>
      </c>
    </row>
    <row r="563" spans="1:29" ht="15.75" thickBot="1" x14ac:dyDescent="0.3">
      <c r="A563" s="61">
        <f>VLOOKUP(B563,cod_ibge!$C$2:$D$646,2,FALSE)</f>
        <v>3549607</v>
      </c>
      <c r="B563" s="62" t="s">
        <v>563</v>
      </c>
      <c r="C563" s="63">
        <f>VLOOKUP(A563,'[1]2019completo'!$C$3:$F$646,3,FALSE)</f>
        <v>4147</v>
      </c>
      <c r="D563" s="64" t="str">
        <f>VLOOKUP(A563,'[1]2019completo'!$C$3:$F$646,4,FALSE)</f>
        <v>Muito Pequeno</v>
      </c>
      <c r="E563" s="65">
        <f>VLOOKUP(A563,'RCL 2019'!$A$1:$E$645,5,FALSE)</f>
        <v>18974412.84</v>
      </c>
      <c r="F563" s="65">
        <f>VLOOKUP(A563,'RCL 2020'!$A$1:$E$645,5,FALSE)</f>
        <v>20032982.25</v>
      </c>
      <c r="G563" s="66">
        <f>VLOOKUP(A563,'Saude-2.oQuadrimestre-2019-2020'!$A$1:$H$645,3,FALSE)</f>
        <v>8831076.4299999997</v>
      </c>
      <c r="H563" s="66">
        <f>VLOOKUP(A563,'Saude-2.oQuadrimestre-2019-2020'!$A$1:$H$645,4,FALSE)</f>
        <v>1847308.24</v>
      </c>
      <c r="I563" s="66">
        <f>VLOOKUP(A563,'Saude-2.oQuadrimestre-2019-2020'!$A$1:$H$645,5,FALSE)</f>
        <v>1840492.24</v>
      </c>
      <c r="J563" s="67">
        <f t="shared" si="88"/>
        <v>0.20841086073580728</v>
      </c>
      <c r="K563" s="66">
        <f>VLOOKUP(A563,'Saude-2.oQuadrimestre-2019-2020'!$A$1:$H$645,6,FALSE)</f>
        <v>8066937.4299999997</v>
      </c>
      <c r="L563" s="66">
        <f>VLOOKUP(A563,'Saude-2.oQuadrimestre-2019-2020'!$A$1:$H$645,7,FALSE)</f>
        <v>1984183.51</v>
      </c>
      <c r="M563" s="66">
        <f>VLOOKUP(A563,'Saude-2.oQuadrimestre-2019-2020'!$A$1:$H$645,8,FALSE)</f>
        <v>1968133.51</v>
      </c>
      <c r="N563" s="67">
        <f t="shared" si="89"/>
        <v>0.24397530377274787</v>
      </c>
      <c r="O563" s="68">
        <f>VLOOKUP(A563,'Ensino-2.oQuadrimestre-2019-202'!$A$1:$H$645,3,FALSE)</f>
        <v>9185444.0099999998</v>
      </c>
      <c r="P563" s="68">
        <f>VLOOKUP(A563,'Ensino-2.oQuadrimestre-2019-202'!$A$1:$H$645,4,FALSE)</f>
        <v>2702321.23</v>
      </c>
      <c r="Q563" s="68">
        <f>VLOOKUP(A563,'Ensino-2.oQuadrimestre-2019-202'!$A$1:$H$645,5,FALSE)</f>
        <v>2696508.63</v>
      </c>
      <c r="R563" s="69">
        <f t="shared" si="90"/>
        <v>0.29356323189868316</v>
      </c>
      <c r="S563" s="68">
        <f>VLOOKUP(A563,'Ensino-2.oQuadrimestre-2019-202'!$A$1:$H$645,6,FALSE)</f>
        <v>8424895.1300000008</v>
      </c>
      <c r="T563" s="68">
        <f>VLOOKUP(A563,'Ensino-2.oQuadrimestre-2019-202'!$A$1:$H$645,7,FALSE)</f>
        <v>2401244.0099999998</v>
      </c>
      <c r="U563" s="68">
        <f>VLOOKUP(A563,'Ensino-2.oQuadrimestre-2019-202'!$A$1:$H$645,8,FALSE)</f>
        <v>2391513.21</v>
      </c>
      <c r="V563" s="69">
        <f t="shared" si="91"/>
        <v>0.28386266809234451</v>
      </c>
      <c r="W563" s="70">
        <f t="shared" si="82"/>
        <v>5.5789310527091924</v>
      </c>
      <c r="X563" s="71">
        <f t="shared" si="83"/>
        <v>-8.6528409764878464</v>
      </c>
      <c r="Y563" s="71">
        <f t="shared" si="84"/>
        <v>7.4094440243497219</v>
      </c>
      <c r="Z563" s="72">
        <f t="shared" si="84"/>
        <v>6.9351702346759163</v>
      </c>
      <c r="AA563" s="70">
        <f t="shared" si="85"/>
        <v>-8.279935941822794</v>
      </c>
      <c r="AB563" s="70">
        <f t="shared" si="86"/>
        <v>-11.141429695980303</v>
      </c>
      <c r="AC563" s="70">
        <f t="shared" si="87"/>
        <v>-11.31075260085483</v>
      </c>
    </row>
    <row r="564" spans="1:29" ht="15.75" thickBot="1" x14ac:dyDescent="0.3">
      <c r="A564" s="61">
        <f>VLOOKUP(B564,cod_ibge!$C$2:$D$646,2,FALSE)</f>
        <v>3549706</v>
      </c>
      <c r="B564" s="62" t="s">
        <v>564</v>
      </c>
      <c r="C564" s="63">
        <f>VLOOKUP(A564,'[1]2019completo'!$C$3:$F$646,3,FALSE)</f>
        <v>54946</v>
      </c>
      <c r="D564" s="64" t="str">
        <f>VLOOKUP(A564,'[1]2019completo'!$C$3:$F$646,4,FALSE)</f>
        <v>Médio</v>
      </c>
      <c r="E564" s="65">
        <f>VLOOKUP(A564,'RCL 2019'!$A$1:$E$645,5,FALSE)</f>
        <v>152531563.90000001</v>
      </c>
      <c r="F564" s="65">
        <f>VLOOKUP(A564,'RCL 2020'!$A$1:$E$645,5,FALSE)</f>
        <v>174048814.16999999</v>
      </c>
      <c r="G564" s="66">
        <f>VLOOKUP(A564,'Saude-2.oQuadrimestre-2019-2020'!$A$1:$H$645,3,FALSE)</f>
        <v>70130539.840000004</v>
      </c>
      <c r="H564" s="66">
        <f>VLOOKUP(A564,'Saude-2.oQuadrimestre-2019-2020'!$A$1:$H$645,4,FALSE)</f>
        <v>20749998.449999999</v>
      </c>
      <c r="I564" s="66">
        <f>VLOOKUP(A564,'Saude-2.oQuadrimestre-2019-2020'!$A$1:$H$645,5,FALSE)</f>
        <v>18482527.09</v>
      </c>
      <c r="J564" s="67">
        <f t="shared" si="88"/>
        <v>0.2635446288046141</v>
      </c>
      <c r="K564" s="66">
        <f>VLOOKUP(A564,'Saude-2.oQuadrimestre-2019-2020'!$A$1:$H$645,6,FALSE)</f>
        <v>67132345.650000006</v>
      </c>
      <c r="L564" s="66">
        <f>VLOOKUP(A564,'Saude-2.oQuadrimestre-2019-2020'!$A$1:$H$645,7,FALSE)</f>
        <v>21029821.280000001</v>
      </c>
      <c r="M564" s="66">
        <f>VLOOKUP(A564,'Saude-2.oQuadrimestre-2019-2020'!$A$1:$H$645,8,FALSE)</f>
        <v>19358149.960000001</v>
      </c>
      <c r="N564" s="67">
        <f t="shared" si="89"/>
        <v>0.28835801538836892</v>
      </c>
      <c r="O564" s="68">
        <f>VLOOKUP(A564,'Ensino-2.oQuadrimestre-2019-202'!$A$1:$H$645,3,FALSE)</f>
        <v>71429887.650000006</v>
      </c>
      <c r="P564" s="68">
        <f>VLOOKUP(A564,'Ensino-2.oQuadrimestre-2019-202'!$A$1:$H$645,4,FALSE)</f>
        <v>16586797.17</v>
      </c>
      <c r="Q564" s="68">
        <f>VLOOKUP(A564,'Ensino-2.oQuadrimestre-2019-202'!$A$1:$H$645,5,FALSE)</f>
        <v>15342919.65</v>
      </c>
      <c r="R564" s="69">
        <f t="shared" si="90"/>
        <v>0.21479691701573045</v>
      </c>
      <c r="S564" s="68">
        <f>VLOOKUP(A564,'Ensino-2.oQuadrimestre-2019-202'!$A$1:$H$645,6,FALSE)</f>
        <v>68444857.219999999</v>
      </c>
      <c r="T564" s="68">
        <f>VLOOKUP(A564,'Ensino-2.oQuadrimestre-2019-202'!$A$1:$H$645,7,FALSE)</f>
        <v>17818303.440000001</v>
      </c>
      <c r="U564" s="68">
        <f>VLOOKUP(A564,'Ensino-2.oQuadrimestre-2019-202'!$A$1:$H$645,8,FALSE)</f>
        <v>16436089.279999999</v>
      </c>
      <c r="V564" s="69">
        <f t="shared" si="91"/>
        <v>0.24013621983562666</v>
      </c>
      <c r="W564" s="70">
        <f t="shared" si="82"/>
        <v>14.10675254343208</v>
      </c>
      <c r="X564" s="71">
        <f t="shared" si="83"/>
        <v>-4.2751620005211093</v>
      </c>
      <c r="Y564" s="71">
        <f t="shared" si="84"/>
        <v>1.3485438597707555</v>
      </c>
      <c r="Z564" s="72">
        <f t="shared" si="84"/>
        <v>4.737571143470733</v>
      </c>
      <c r="AA564" s="70">
        <f t="shared" si="85"/>
        <v>-4.1789655957830796</v>
      </c>
      <c r="AB564" s="70">
        <f t="shared" si="86"/>
        <v>7.4246176484715614</v>
      </c>
      <c r="AC564" s="70">
        <f t="shared" si="87"/>
        <v>7.1249126954790434</v>
      </c>
    </row>
    <row r="565" spans="1:29" ht="15.75" thickBot="1" x14ac:dyDescent="0.3">
      <c r="A565" s="61">
        <f>VLOOKUP(B565,cod_ibge!$C$2:$D$646,2,FALSE)</f>
        <v>3549805</v>
      </c>
      <c r="B565" s="62" t="s">
        <v>565</v>
      </c>
      <c r="C565" s="63">
        <f>VLOOKUP(A565,'[1]2019completo'!$C$3:$F$646,3,FALSE)</f>
        <v>460671</v>
      </c>
      <c r="D565" s="64" t="str">
        <f>VLOOKUP(A565,'[1]2019completo'!$C$3:$F$646,4,FALSE)</f>
        <v>Grande</v>
      </c>
      <c r="E565" s="65">
        <f>VLOOKUP(A565,'RCL 2019'!$A$1:$E$645,5,FALSE)</f>
        <v>1584694324.52</v>
      </c>
      <c r="F565" s="65">
        <f>VLOOKUP(A565,'RCL 2020'!$A$1:$E$645,5,FALSE)</f>
        <v>1728483148.26</v>
      </c>
      <c r="G565" s="66">
        <f>VLOOKUP(A565,'Saude-2.oQuadrimestre-2019-2020'!$A$1:$H$645,3,FALSE)</f>
        <v>690912913.47000003</v>
      </c>
      <c r="H565" s="66">
        <f>VLOOKUP(A565,'Saude-2.oQuadrimestre-2019-2020'!$A$1:$H$645,4,FALSE)</f>
        <v>180978472</v>
      </c>
      <c r="I565" s="66">
        <f>VLOOKUP(A565,'Saude-2.oQuadrimestre-2019-2020'!$A$1:$H$645,5,FALSE)</f>
        <v>153752709.99000001</v>
      </c>
      <c r="J565" s="67">
        <f t="shared" si="88"/>
        <v>0.22253558587840183</v>
      </c>
      <c r="K565" s="66">
        <f>VLOOKUP(A565,'Saude-2.oQuadrimestre-2019-2020'!$A$1:$H$645,6,FALSE)</f>
        <v>664561086.12</v>
      </c>
      <c r="L565" s="66">
        <f>VLOOKUP(A565,'Saude-2.oQuadrimestre-2019-2020'!$A$1:$H$645,7,FALSE)</f>
        <v>180174320.16999999</v>
      </c>
      <c r="M565" s="66">
        <f>VLOOKUP(A565,'Saude-2.oQuadrimestre-2019-2020'!$A$1:$H$645,8,FALSE)</f>
        <v>152927077.03</v>
      </c>
      <c r="N565" s="67">
        <f t="shared" si="89"/>
        <v>0.23011741166317087</v>
      </c>
      <c r="O565" s="68">
        <f>VLOOKUP(A565,'Ensino-2.oQuadrimestre-2019-202'!$A$1:$H$645,3,FALSE)</f>
        <v>693839625.53999996</v>
      </c>
      <c r="P565" s="68">
        <f>VLOOKUP(A565,'Ensino-2.oQuadrimestre-2019-202'!$A$1:$H$645,4,FALSE)</f>
        <v>203331591.58000001</v>
      </c>
      <c r="Q565" s="68">
        <f>VLOOKUP(A565,'Ensino-2.oQuadrimestre-2019-202'!$A$1:$H$645,5,FALSE)</f>
        <v>161274321.59</v>
      </c>
      <c r="R565" s="69">
        <f t="shared" si="90"/>
        <v>0.23243746199200396</v>
      </c>
      <c r="S565" s="68">
        <f>VLOOKUP(A565,'Ensino-2.oQuadrimestre-2019-202'!$A$1:$H$645,6,FALSE)</f>
        <v>667516149.69000006</v>
      </c>
      <c r="T565" s="68">
        <f>VLOOKUP(A565,'Ensino-2.oQuadrimestre-2019-202'!$A$1:$H$645,7,FALSE)</f>
        <v>205215922.62</v>
      </c>
      <c r="U565" s="68">
        <f>VLOOKUP(A565,'Ensino-2.oQuadrimestre-2019-202'!$A$1:$H$645,8,FALSE)</f>
        <v>160601225.41999999</v>
      </c>
      <c r="V565" s="69">
        <f t="shared" si="91"/>
        <v>0.24059526573939</v>
      </c>
      <c r="W565" s="70">
        <f t="shared" si="82"/>
        <v>9.0735999691015046</v>
      </c>
      <c r="X565" s="71">
        <f t="shared" si="83"/>
        <v>-3.8140591724725725</v>
      </c>
      <c r="Y565" s="71">
        <f t="shared" si="84"/>
        <v>-0.4443356279414345</v>
      </c>
      <c r="Z565" s="72">
        <f t="shared" si="84"/>
        <v>-0.53698758223754695</v>
      </c>
      <c r="AA565" s="70">
        <f t="shared" si="85"/>
        <v>-3.7938847654474808</v>
      </c>
      <c r="AB565" s="70">
        <f t="shared" si="86"/>
        <v>0.92672812195964593</v>
      </c>
      <c r="AC565" s="70">
        <f t="shared" si="87"/>
        <v>-0.41736103017763543</v>
      </c>
    </row>
    <row r="566" spans="1:29" ht="15.75" thickBot="1" x14ac:dyDescent="0.3">
      <c r="A566" s="61">
        <f>VLOOKUP(B566,cod_ibge!$C$2:$D$646,2,FALSE)</f>
        <v>3549904</v>
      </c>
      <c r="B566" s="62" t="s">
        <v>566</v>
      </c>
      <c r="C566" s="63">
        <f>VLOOKUP(A566,'[1]2019completo'!$C$3:$F$646,3,FALSE)</f>
        <v>721944</v>
      </c>
      <c r="D566" s="64" t="str">
        <f>VLOOKUP(A566,'[1]2019completo'!$C$3:$F$646,4,FALSE)</f>
        <v>Grande</v>
      </c>
      <c r="E566" s="65">
        <f>VLOOKUP(A566,'RCL 2019'!$A$1:$E$645,5,FALSE)</f>
        <v>2379958773.9899998</v>
      </c>
      <c r="F566" s="65">
        <f>VLOOKUP(A566,'RCL 2020'!$A$1:$E$645,5,FALSE)</f>
        <v>2589848919.8299999</v>
      </c>
      <c r="G566" s="66">
        <f>VLOOKUP(A566,'Saude-2.oQuadrimestre-2019-2020'!$A$1:$H$645,3,FALSE)</f>
        <v>1342785466.95</v>
      </c>
      <c r="H566" s="66">
        <f>VLOOKUP(A566,'Saude-2.oQuadrimestre-2019-2020'!$A$1:$H$645,4,FALSE)</f>
        <v>416498379.70999998</v>
      </c>
      <c r="I566" s="66">
        <f>VLOOKUP(A566,'Saude-2.oQuadrimestre-2019-2020'!$A$1:$H$645,5,FALSE)</f>
        <v>358036317.43000001</v>
      </c>
      <c r="J566" s="67">
        <f t="shared" si="88"/>
        <v>0.26663702150667667</v>
      </c>
      <c r="K566" s="66">
        <f>VLOOKUP(A566,'Saude-2.oQuadrimestre-2019-2020'!$A$1:$H$645,6,FALSE)</f>
        <v>1328112173.05</v>
      </c>
      <c r="L566" s="66">
        <f>VLOOKUP(A566,'Saude-2.oQuadrimestre-2019-2020'!$A$1:$H$645,7,FALSE)</f>
        <v>437120946.91000003</v>
      </c>
      <c r="M566" s="66">
        <f>VLOOKUP(A566,'Saude-2.oQuadrimestre-2019-2020'!$A$1:$H$645,8,FALSE)</f>
        <v>368980550.70999998</v>
      </c>
      <c r="N566" s="67">
        <f t="shared" si="89"/>
        <v>0.27782333314710822</v>
      </c>
      <c r="O566" s="68">
        <f>VLOOKUP(A566,'Ensino-2.oQuadrimestre-2019-202'!$A$1:$H$645,3,FALSE)</f>
        <v>1345712179.02</v>
      </c>
      <c r="P566" s="68">
        <f>VLOOKUP(A566,'Ensino-2.oQuadrimestre-2019-202'!$A$1:$H$645,4,FALSE)</f>
        <v>379551782.97000003</v>
      </c>
      <c r="Q566" s="68">
        <f>VLOOKUP(A566,'Ensino-2.oQuadrimestre-2019-202'!$A$1:$H$645,5,FALSE)</f>
        <v>327151638.87</v>
      </c>
      <c r="R566" s="69">
        <f t="shared" si="90"/>
        <v>0.24310669396500861</v>
      </c>
      <c r="S566" s="68">
        <f>VLOOKUP(A566,'Ensino-2.oQuadrimestre-2019-202'!$A$1:$H$645,6,FALSE)</f>
        <v>1331067236.6199999</v>
      </c>
      <c r="T566" s="68">
        <f>VLOOKUP(A566,'Ensino-2.oQuadrimestre-2019-202'!$A$1:$H$645,7,FALSE)</f>
        <v>372020278.43000001</v>
      </c>
      <c r="U566" s="68">
        <f>VLOOKUP(A566,'Ensino-2.oQuadrimestre-2019-202'!$A$1:$H$645,8,FALSE)</f>
        <v>328200214.24000001</v>
      </c>
      <c r="V566" s="69">
        <f t="shared" si="91"/>
        <v>0.24656922295931796</v>
      </c>
      <c r="W566" s="70">
        <f t="shared" si="82"/>
        <v>8.8190664533284924</v>
      </c>
      <c r="X566" s="71">
        <f t="shared" si="83"/>
        <v>-1.0927504252283116</v>
      </c>
      <c r="Y566" s="71">
        <f t="shared" si="84"/>
        <v>4.951415948930979</v>
      </c>
      <c r="Z566" s="72">
        <f t="shared" si="84"/>
        <v>3.056738310392126</v>
      </c>
      <c r="AA566" s="70">
        <f t="shared" si="85"/>
        <v>-1.0882670624758046</v>
      </c>
      <c r="AB566" s="70">
        <f t="shared" si="86"/>
        <v>-1.9843154156900153</v>
      </c>
      <c r="AC566" s="70">
        <f t="shared" si="87"/>
        <v>0.32051661841641466</v>
      </c>
    </row>
    <row r="567" spans="1:29" ht="15.75" thickBot="1" x14ac:dyDescent="0.3">
      <c r="A567" s="61">
        <f>VLOOKUP(B567,cod_ibge!$C$2:$D$646,2,FALSE)</f>
        <v>3549953</v>
      </c>
      <c r="B567" s="62" t="s">
        <v>567</v>
      </c>
      <c r="C567" s="63">
        <f>VLOOKUP(A567,'[1]2019completo'!$C$3:$F$646,3,FALSE)</f>
        <v>15825</v>
      </c>
      <c r="D567" s="64" t="str">
        <f>VLOOKUP(A567,'[1]2019completo'!$C$3:$F$646,4,FALSE)</f>
        <v>Pequeno</v>
      </c>
      <c r="E567" s="65">
        <f>VLOOKUP(A567,'RCL 2019'!$A$1:$E$645,5,FALSE)</f>
        <v>40621761.939999998</v>
      </c>
      <c r="F567" s="65">
        <f>VLOOKUP(A567,'RCL 2020'!$A$1:$E$645,5,FALSE)</f>
        <v>45092710.490000002</v>
      </c>
      <c r="G567" s="66">
        <f>VLOOKUP(A567,'Saude-2.oQuadrimestre-2019-2020'!$A$1:$H$645,3,FALSE)</f>
        <v>17937183.059999999</v>
      </c>
      <c r="H567" s="66">
        <f>VLOOKUP(A567,'Saude-2.oQuadrimestre-2019-2020'!$A$1:$H$645,4,FALSE)</f>
        <v>5578655.8399999999</v>
      </c>
      <c r="I567" s="66">
        <f>VLOOKUP(A567,'Saude-2.oQuadrimestre-2019-2020'!$A$1:$H$645,5,FALSE)</f>
        <v>5461591.79</v>
      </c>
      <c r="J567" s="67">
        <f t="shared" si="88"/>
        <v>0.30448436478185781</v>
      </c>
      <c r="K567" s="66">
        <f>VLOOKUP(A567,'Saude-2.oQuadrimestre-2019-2020'!$A$1:$H$645,6,FALSE)</f>
        <v>17362359.809999999</v>
      </c>
      <c r="L567" s="66">
        <f>VLOOKUP(A567,'Saude-2.oQuadrimestre-2019-2020'!$A$1:$H$645,7,FALSE)</f>
        <v>4954315.12</v>
      </c>
      <c r="M567" s="66">
        <f>VLOOKUP(A567,'Saude-2.oQuadrimestre-2019-2020'!$A$1:$H$645,8,FALSE)</f>
        <v>4756117.45</v>
      </c>
      <c r="N567" s="67">
        <f t="shared" si="89"/>
        <v>0.27393266249790965</v>
      </c>
      <c r="O567" s="68">
        <f>VLOOKUP(A567,'Ensino-2.oQuadrimestre-2019-202'!$A$1:$H$645,3,FALSE)</f>
        <v>18527795.710000001</v>
      </c>
      <c r="P567" s="68">
        <f>VLOOKUP(A567,'Ensino-2.oQuadrimestre-2019-202'!$A$1:$H$645,4,FALSE)</f>
        <v>6014921.1799999997</v>
      </c>
      <c r="Q567" s="68">
        <f>VLOOKUP(A567,'Ensino-2.oQuadrimestre-2019-202'!$A$1:$H$645,5,FALSE)</f>
        <v>5521940.8499999996</v>
      </c>
      <c r="R567" s="69">
        <f t="shared" si="90"/>
        <v>0.29803549955052905</v>
      </c>
      <c r="S567" s="68">
        <f>VLOOKUP(A567,'Ensino-2.oQuadrimestre-2019-202'!$A$1:$H$645,6,FALSE)</f>
        <v>17958955.98</v>
      </c>
      <c r="T567" s="68">
        <f>VLOOKUP(A567,'Ensino-2.oQuadrimestre-2019-202'!$A$1:$H$645,7,FALSE)</f>
        <v>4677710.5999999996</v>
      </c>
      <c r="U567" s="68">
        <f>VLOOKUP(A567,'Ensino-2.oQuadrimestre-2019-202'!$A$1:$H$645,8,FALSE)</f>
        <v>4429939.63</v>
      </c>
      <c r="V567" s="69">
        <f t="shared" si="91"/>
        <v>0.24667022041444972</v>
      </c>
      <c r="W567" s="70">
        <f t="shared" si="82"/>
        <v>11.006289083678295</v>
      </c>
      <c r="X567" s="71">
        <f t="shared" si="83"/>
        <v>-3.2046461703446543</v>
      </c>
      <c r="Y567" s="71">
        <f t="shared" si="84"/>
        <v>-11.191597723655233</v>
      </c>
      <c r="Z567" s="72">
        <f t="shared" si="84"/>
        <v>-12.917009676404245</v>
      </c>
      <c r="AA567" s="70">
        <f t="shared" si="85"/>
        <v>-3.0701964707705662</v>
      </c>
      <c r="AB567" s="70">
        <f t="shared" si="86"/>
        <v>-22.231556158147363</v>
      </c>
      <c r="AC567" s="70">
        <f t="shared" si="87"/>
        <v>-19.775677604369843</v>
      </c>
    </row>
    <row r="568" spans="1:29" ht="15.75" thickBot="1" x14ac:dyDescent="0.3">
      <c r="A568" s="61">
        <f>VLOOKUP(B568,cod_ibge!$C$2:$D$646,2,FALSE)</f>
        <v>3550001</v>
      </c>
      <c r="B568" s="62" t="s">
        <v>655</v>
      </c>
      <c r="C568" s="63">
        <f>VLOOKUP(A568,'[1]2019completo'!$C$3:$F$646,3,FALSE)</f>
        <v>10687</v>
      </c>
      <c r="D568" s="64" t="str">
        <f>VLOOKUP(A568,'[1]2019completo'!$C$3:$F$646,4,FALSE)</f>
        <v>Pequeno</v>
      </c>
      <c r="E568" s="65">
        <f>VLOOKUP(A568,'RCL 2019'!$A$1:$E$645,5,FALSE)</f>
        <v>35740204.329999998</v>
      </c>
      <c r="F568" s="65">
        <f>VLOOKUP(A568,'RCL 2020'!$A$1:$E$645,5,FALSE)</f>
        <v>37645068.890000001</v>
      </c>
      <c r="G568" s="66">
        <f>VLOOKUP(A568,'Saude-2.oQuadrimestre-2019-2020'!$A$1:$H$645,3,FALSE)</f>
        <v>16497510.92</v>
      </c>
      <c r="H568" s="66">
        <f>VLOOKUP(A568,'Saude-2.oQuadrimestre-2019-2020'!$A$1:$H$645,4,FALSE)</f>
        <v>4467400.3</v>
      </c>
      <c r="I568" s="66">
        <f>VLOOKUP(A568,'Saude-2.oQuadrimestre-2019-2020'!$A$1:$H$645,5,FALSE)</f>
        <v>3988710.38</v>
      </c>
      <c r="J568" s="67">
        <f t="shared" si="88"/>
        <v>0.24177649582061922</v>
      </c>
      <c r="K568" s="66">
        <f>VLOOKUP(A568,'Saude-2.oQuadrimestre-2019-2020'!$A$1:$H$645,6,FALSE)</f>
        <v>15376300.26</v>
      </c>
      <c r="L568" s="66">
        <f>VLOOKUP(A568,'Saude-2.oQuadrimestre-2019-2020'!$A$1:$H$645,7,FALSE)</f>
        <v>4408412.4000000004</v>
      </c>
      <c r="M568" s="66">
        <f>VLOOKUP(A568,'Saude-2.oQuadrimestre-2019-2020'!$A$1:$H$645,8,FALSE)</f>
        <v>3870811.13</v>
      </c>
      <c r="N568" s="67">
        <f t="shared" si="89"/>
        <v>0.25173878400837107</v>
      </c>
      <c r="O568" s="68">
        <f>VLOOKUP(A568,'Ensino-2.oQuadrimestre-2019-202'!$A$1:$H$645,3,FALSE)</f>
        <v>16970001.030000001</v>
      </c>
      <c r="P568" s="68">
        <f>VLOOKUP(A568,'Ensino-2.oQuadrimestre-2019-202'!$A$1:$H$645,4,FALSE)</f>
        <v>4550160.8499999996</v>
      </c>
      <c r="Q568" s="68">
        <f>VLOOKUP(A568,'Ensino-2.oQuadrimestre-2019-202'!$A$1:$H$645,5,FALSE)</f>
        <v>4039012.31</v>
      </c>
      <c r="R568" s="69">
        <f t="shared" si="90"/>
        <v>0.23800896080440601</v>
      </c>
      <c r="S568" s="68">
        <f>VLOOKUP(A568,'Ensino-2.oQuadrimestre-2019-202'!$A$1:$H$645,6,FALSE)</f>
        <v>15853577.199999999</v>
      </c>
      <c r="T568" s="68">
        <f>VLOOKUP(A568,'Ensino-2.oQuadrimestre-2019-202'!$A$1:$H$645,7,FALSE)</f>
        <v>5019898.55</v>
      </c>
      <c r="U568" s="68">
        <f>VLOOKUP(A568,'Ensino-2.oQuadrimestre-2019-202'!$A$1:$H$645,8,FALSE)</f>
        <v>4080420.76</v>
      </c>
      <c r="V568" s="69">
        <f t="shared" si="91"/>
        <v>0.25738170688694789</v>
      </c>
      <c r="W568" s="70">
        <f t="shared" si="82"/>
        <v>5.3297528531505254</v>
      </c>
      <c r="X568" s="71">
        <f t="shared" si="83"/>
        <v>-6.7962413568749449</v>
      </c>
      <c r="Y568" s="71">
        <f t="shared" si="84"/>
        <v>-1.3204077548188249</v>
      </c>
      <c r="Z568" s="72">
        <f t="shared" si="84"/>
        <v>-2.9558237818209303</v>
      </c>
      <c r="AA568" s="70">
        <f t="shared" si="85"/>
        <v>-6.5788082630422906</v>
      </c>
      <c r="AB568" s="70">
        <f t="shared" si="86"/>
        <v>10.323540540330574</v>
      </c>
      <c r="AC568" s="70">
        <f t="shared" si="87"/>
        <v>1.0252122752257646</v>
      </c>
    </row>
    <row r="569" spans="1:29" ht="15.75" thickBot="1" x14ac:dyDescent="0.3">
      <c r="A569" s="61">
        <f>VLOOKUP(B569,cod_ibge!$C$2:$D$646,2,FALSE)</f>
        <v>3550100</v>
      </c>
      <c r="B569" s="62" t="s">
        <v>568</v>
      </c>
      <c r="C569" s="63">
        <f>VLOOKUP(A569,'[1]2019completo'!$C$3:$F$646,3,FALSE)</f>
        <v>40954</v>
      </c>
      <c r="D569" s="64" t="str">
        <f>VLOOKUP(A569,'[1]2019completo'!$C$3:$F$646,4,FALSE)</f>
        <v>Médio</v>
      </c>
      <c r="E569" s="65">
        <f>VLOOKUP(A569,'RCL 2019'!$A$1:$E$645,5,FALSE)</f>
        <v>106535908.03</v>
      </c>
      <c r="F569" s="65">
        <f>VLOOKUP(A569,'RCL 2020'!$A$1:$E$645,5,FALSE)</f>
        <v>118671807.7</v>
      </c>
      <c r="G569" s="66">
        <f>VLOOKUP(A569,'Saude-2.oQuadrimestre-2019-2020'!$A$1:$H$645,3,FALSE)</f>
        <v>54706662.789999999</v>
      </c>
      <c r="H569" s="66">
        <f>VLOOKUP(A569,'Saude-2.oQuadrimestre-2019-2020'!$A$1:$H$645,4,FALSE)</f>
        <v>18298569.280000001</v>
      </c>
      <c r="I569" s="66">
        <f>VLOOKUP(A569,'Saude-2.oQuadrimestre-2019-2020'!$A$1:$H$645,5,FALSE)</f>
        <v>15100952.98</v>
      </c>
      <c r="J569" s="67">
        <f t="shared" si="88"/>
        <v>0.27603498751088779</v>
      </c>
      <c r="K569" s="66">
        <f>VLOOKUP(A569,'Saude-2.oQuadrimestre-2019-2020'!$A$1:$H$645,6,FALSE)</f>
        <v>51582574.140000001</v>
      </c>
      <c r="L569" s="66">
        <f>VLOOKUP(A569,'Saude-2.oQuadrimestre-2019-2020'!$A$1:$H$645,7,FALSE)</f>
        <v>17313813.059999999</v>
      </c>
      <c r="M569" s="66">
        <f>VLOOKUP(A569,'Saude-2.oQuadrimestre-2019-2020'!$A$1:$H$645,8,FALSE)</f>
        <v>14631388.619999999</v>
      </c>
      <c r="N569" s="67">
        <f t="shared" si="89"/>
        <v>0.28364983454080872</v>
      </c>
      <c r="O569" s="68">
        <f>VLOOKUP(A569,'Ensino-2.oQuadrimestre-2019-202'!$A$1:$H$645,3,FALSE)</f>
        <v>55769765.539999999</v>
      </c>
      <c r="P569" s="68">
        <f>VLOOKUP(A569,'Ensino-2.oQuadrimestre-2019-202'!$A$1:$H$645,4,FALSE)</f>
        <v>15747052.630000001</v>
      </c>
      <c r="Q569" s="68">
        <f>VLOOKUP(A569,'Ensino-2.oQuadrimestre-2019-202'!$A$1:$H$645,5,FALSE)</f>
        <v>13687571.380000001</v>
      </c>
      <c r="R569" s="69">
        <f t="shared" si="90"/>
        <v>0.24542996097379685</v>
      </c>
      <c r="S569" s="68">
        <f>VLOOKUP(A569,'Ensino-2.oQuadrimestre-2019-202'!$A$1:$H$645,6,FALSE)</f>
        <v>52656447.240000002</v>
      </c>
      <c r="T569" s="68">
        <f>VLOOKUP(A569,'Ensino-2.oQuadrimestre-2019-202'!$A$1:$H$645,7,FALSE)</f>
        <v>15282281.689999999</v>
      </c>
      <c r="U569" s="68">
        <f>VLOOKUP(A569,'Ensino-2.oQuadrimestre-2019-202'!$A$1:$H$645,8,FALSE)</f>
        <v>13705541.039999999</v>
      </c>
      <c r="V569" s="69">
        <f t="shared" si="91"/>
        <v>0.2602822970097517</v>
      </c>
      <c r="W569" s="70">
        <f t="shared" si="82"/>
        <v>11.391370190961897</v>
      </c>
      <c r="X569" s="71">
        <f t="shared" si="83"/>
        <v>-5.7106182148092213</v>
      </c>
      <c r="Y569" s="71">
        <f t="shared" si="84"/>
        <v>-5.3816022713662264</v>
      </c>
      <c r="Z569" s="72">
        <f t="shared" si="84"/>
        <v>-3.109501503791857</v>
      </c>
      <c r="AA569" s="70">
        <f t="shared" si="85"/>
        <v>-5.5824482492525771</v>
      </c>
      <c r="AB569" s="70">
        <f t="shared" si="86"/>
        <v>-2.951478927012396</v>
      </c>
      <c r="AC569" s="70">
        <f t="shared" si="87"/>
        <v>0.1312845025689158</v>
      </c>
    </row>
    <row r="570" spans="1:29" ht="15.75" thickBot="1" x14ac:dyDescent="0.3">
      <c r="A570" s="61">
        <f>VLOOKUP(B570,cod_ibge!$C$2:$D$646,2,FALSE)</f>
        <v>3550209</v>
      </c>
      <c r="B570" s="62" t="s">
        <v>569</v>
      </c>
      <c r="C570" s="63">
        <f>VLOOKUP(A570,'[1]2019completo'!$C$3:$F$646,3,FALSE)</f>
        <v>32931</v>
      </c>
      <c r="D570" s="64" t="str">
        <f>VLOOKUP(A570,'[1]2019completo'!$C$3:$F$646,4,FALSE)</f>
        <v>Médio</v>
      </c>
      <c r="E570" s="65">
        <f>VLOOKUP(A570,'RCL 2019'!$A$1:$E$645,5,FALSE)</f>
        <v>80733027.049999997</v>
      </c>
      <c r="F570" s="65">
        <f>VLOOKUP(A570,'RCL 2020'!$A$1:$E$645,5,FALSE)</f>
        <v>87839445.030000001</v>
      </c>
      <c r="G570" s="66">
        <f>VLOOKUP(A570,'Saude-2.oQuadrimestre-2019-2020'!$A$1:$H$645,3,FALSE)</f>
        <v>35576995.219999999</v>
      </c>
      <c r="H570" s="66">
        <f>VLOOKUP(A570,'Saude-2.oQuadrimestre-2019-2020'!$A$1:$H$645,4,FALSE)</f>
        <v>9876844.6799999997</v>
      </c>
      <c r="I570" s="66">
        <f>VLOOKUP(A570,'Saude-2.oQuadrimestre-2019-2020'!$A$1:$H$645,5,FALSE)</f>
        <v>9116263.4299999997</v>
      </c>
      <c r="J570" s="67">
        <f t="shared" si="88"/>
        <v>0.25624039842676744</v>
      </c>
      <c r="K570" s="66">
        <f>VLOOKUP(A570,'Saude-2.oQuadrimestre-2019-2020'!$A$1:$H$645,6,FALSE)</f>
        <v>35972917.369999997</v>
      </c>
      <c r="L570" s="66">
        <f>VLOOKUP(A570,'Saude-2.oQuadrimestre-2019-2020'!$A$1:$H$645,7,FALSE)</f>
        <v>10885215.279999999</v>
      </c>
      <c r="M570" s="66">
        <f>VLOOKUP(A570,'Saude-2.oQuadrimestre-2019-2020'!$A$1:$H$645,8,FALSE)</f>
        <v>10137229.5</v>
      </c>
      <c r="N570" s="67">
        <f t="shared" si="89"/>
        <v>0.28180170642634761</v>
      </c>
      <c r="O570" s="68">
        <f>VLOOKUP(A570,'Ensino-2.oQuadrimestre-2019-202'!$A$1:$H$645,3,FALSE)</f>
        <v>36521975.450000003</v>
      </c>
      <c r="P570" s="68">
        <f>VLOOKUP(A570,'Ensino-2.oQuadrimestre-2019-202'!$A$1:$H$645,4,FALSE)</f>
        <v>9745879.6799999997</v>
      </c>
      <c r="Q570" s="68">
        <f>VLOOKUP(A570,'Ensino-2.oQuadrimestre-2019-202'!$A$1:$H$645,5,FALSE)</f>
        <v>8915854.3800000008</v>
      </c>
      <c r="R570" s="69">
        <f t="shared" si="90"/>
        <v>0.24412300457860364</v>
      </c>
      <c r="S570" s="68">
        <f>VLOOKUP(A570,'Ensino-2.oQuadrimestre-2019-202'!$A$1:$H$645,6,FALSE)</f>
        <v>36927471.240000002</v>
      </c>
      <c r="T570" s="68">
        <f>VLOOKUP(A570,'Ensino-2.oQuadrimestre-2019-202'!$A$1:$H$645,7,FALSE)</f>
        <v>9854517.8000000007</v>
      </c>
      <c r="U570" s="68">
        <f>VLOOKUP(A570,'Ensino-2.oQuadrimestre-2019-202'!$A$1:$H$645,8,FALSE)</f>
        <v>8824196.9800000004</v>
      </c>
      <c r="V570" s="69">
        <f t="shared" si="91"/>
        <v>0.23896022889435198</v>
      </c>
      <c r="W570" s="70">
        <f t="shared" si="82"/>
        <v>8.8023678036980098</v>
      </c>
      <c r="X570" s="71">
        <f t="shared" si="83"/>
        <v>1.1128600027959261</v>
      </c>
      <c r="Y570" s="71">
        <f t="shared" si="84"/>
        <v>10.209440693563682</v>
      </c>
      <c r="Z570" s="72">
        <f t="shared" si="84"/>
        <v>11.19939192016087</v>
      </c>
      <c r="AA570" s="70">
        <f t="shared" si="85"/>
        <v>1.1102789074351647</v>
      </c>
      <c r="AB570" s="70">
        <f t="shared" si="86"/>
        <v>1.1147082004607822</v>
      </c>
      <c r="AC570" s="70">
        <f t="shared" si="87"/>
        <v>-1.0280271087155235</v>
      </c>
    </row>
    <row r="571" spans="1:29" ht="15.75" thickBot="1" x14ac:dyDescent="0.3">
      <c r="A571" s="61">
        <f>VLOOKUP(B571,cod_ibge!$C$2:$D$646,2,FALSE)</f>
        <v>3550407</v>
      </c>
      <c r="B571" s="62" t="s">
        <v>570</v>
      </c>
      <c r="C571" s="63">
        <f>VLOOKUP(A571,'[1]2019completo'!$C$3:$F$646,3,FALSE)</f>
        <v>35653</v>
      </c>
      <c r="D571" s="64" t="str">
        <f>VLOOKUP(A571,'[1]2019completo'!$C$3:$F$646,4,FALSE)</f>
        <v>Médio</v>
      </c>
      <c r="E571" s="65">
        <f>VLOOKUP(A571,'RCL 2019'!$A$1:$E$645,5,FALSE)</f>
        <v>129978931.70999999</v>
      </c>
      <c r="F571" s="65">
        <f>VLOOKUP(A571,'RCL 2020'!$A$1:$E$645,5,FALSE)</f>
        <v>145837301.72999999</v>
      </c>
      <c r="G571" s="66">
        <f>VLOOKUP(A571,'Saude-2.oQuadrimestre-2019-2020'!$A$1:$H$645,3,FALSE)</f>
        <v>49582668.390000001</v>
      </c>
      <c r="H571" s="66">
        <f>VLOOKUP(A571,'Saude-2.oQuadrimestre-2019-2020'!$A$1:$H$645,4,FALSE)</f>
        <v>17306033.68</v>
      </c>
      <c r="I571" s="66">
        <f>VLOOKUP(A571,'Saude-2.oQuadrimestre-2019-2020'!$A$1:$H$645,5,FALSE)</f>
        <v>13810959.51</v>
      </c>
      <c r="J571" s="67">
        <f t="shared" si="88"/>
        <v>0.27854409531507668</v>
      </c>
      <c r="K571" s="66">
        <f>VLOOKUP(A571,'Saude-2.oQuadrimestre-2019-2020'!$A$1:$H$645,6,FALSE)</f>
        <v>47283543.020000003</v>
      </c>
      <c r="L571" s="66">
        <f>VLOOKUP(A571,'Saude-2.oQuadrimestre-2019-2020'!$A$1:$H$645,7,FALSE)</f>
        <v>16339573.689999999</v>
      </c>
      <c r="M571" s="66">
        <f>VLOOKUP(A571,'Saude-2.oQuadrimestre-2019-2020'!$A$1:$H$645,8,FALSE)</f>
        <v>14424511.98</v>
      </c>
      <c r="N571" s="67">
        <f t="shared" si="89"/>
        <v>0.30506411023172941</v>
      </c>
      <c r="O571" s="68">
        <f>VLOOKUP(A571,'Ensino-2.oQuadrimestre-2019-202'!$A$1:$H$645,3,FALSE)</f>
        <v>50527648.619999997</v>
      </c>
      <c r="P571" s="68">
        <f>VLOOKUP(A571,'Ensino-2.oQuadrimestre-2019-202'!$A$1:$H$645,4,FALSE)</f>
        <v>13591705.9</v>
      </c>
      <c r="Q571" s="68">
        <f>VLOOKUP(A571,'Ensino-2.oQuadrimestre-2019-202'!$A$1:$H$645,5,FALSE)</f>
        <v>12889739.029999999</v>
      </c>
      <c r="R571" s="69">
        <f t="shared" si="90"/>
        <v>0.25510268896419508</v>
      </c>
      <c r="S571" s="68">
        <f>VLOOKUP(A571,'Ensino-2.oQuadrimestre-2019-202'!$A$1:$H$645,6,FALSE)</f>
        <v>48238096.890000001</v>
      </c>
      <c r="T571" s="68">
        <f>VLOOKUP(A571,'Ensino-2.oQuadrimestre-2019-202'!$A$1:$H$645,7,FALSE)</f>
        <v>12902070.66</v>
      </c>
      <c r="U571" s="68">
        <f>VLOOKUP(A571,'Ensino-2.oQuadrimestre-2019-202'!$A$1:$H$645,8,FALSE)</f>
        <v>12114440.98</v>
      </c>
      <c r="V571" s="69">
        <f t="shared" si="91"/>
        <v>0.25113845199210966</v>
      </c>
      <c r="W571" s="70">
        <f t="shared" si="82"/>
        <v>12.20072346446276</v>
      </c>
      <c r="X571" s="71">
        <f t="shared" si="83"/>
        <v>-4.6369536869534285</v>
      </c>
      <c r="Y571" s="71">
        <f t="shared" si="84"/>
        <v>-5.5845262286580741</v>
      </c>
      <c r="Z571" s="72">
        <f t="shared" si="84"/>
        <v>4.4425042992541561</v>
      </c>
      <c r="AA571" s="70">
        <f t="shared" si="85"/>
        <v>-4.531284935142895</v>
      </c>
      <c r="AB571" s="70">
        <f t="shared" si="86"/>
        <v>-5.0739417485482834</v>
      </c>
      <c r="AC571" s="70">
        <f t="shared" si="87"/>
        <v>-6.0148467567539177</v>
      </c>
    </row>
    <row r="572" spans="1:29" ht="15.75" thickBot="1" x14ac:dyDescent="0.3">
      <c r="A572" s="61">
        <f>VLOOKUP(B572,cod_ibge!$C$2:$D$646,2,FALSE)</f>
        <v>3550506</v>
      </c>
      <c r="B572" s="62" t="s">
        <v>571</v>
      </c>
      <c r="C572" s="63">
        <f>VLOOKUP(A572,'[1]2019completo'!$C$3:$F$646,3,FALSE)</f>
        <v>7666</v>
      </c>
      <c r="D572" s="64" t="str">
        <f>VLOOKUP(A572,'[1]2019completo'!$C$3:$F$646,4,FALSE)</f>
        <v>Pequeno</v>
      </c>
      <c r="E572" s="65">
        <f>VLOOKUP(A572,'RCL 2019'!$A$1:$E$645,5,FALSE)</f>
        <v>29017296.870000001</v>
      </c>
      <c r="F572" s="65">
        <f>VLOOKUP(A572,'RCL 2020'!$A$1:$E$645,5,FALSE)</f>
        <v>33386521.41</v>
      </c>
      <c r="G572" s="66">
        <f>VLOOKUP(A572,'Saude-2.oQuadrimestre-2019-2020'!$A$1:$H$645,3,FALSE)</f>
        <v>15821718.66</v>
      </c>
      <c r="H572" s="66">
        <f>VLOOKUP(A572,'Saude-2.oQuadrimestre-2019-2020'!$A$1:$H$645,4,FALSE)</f>
        <v>4856483.41</v>
      </c>
      <c r="I572" s="66">
        <f>VLOOKUP(A572,'Saude-2.oQuadrimestre-2019-2020'!$A$1:$H$645,5,FALSE)</f>
        <v>4800575.28</v>
      </c>
      <c r="J572" s="67">
        <f t="shared" si="88"/>
        <v>0.30341680212887823</v>
      </c>
      <c r="K572" s="66">
        <f>VLOOKUP(A572,'Saude-2.oQuadrimestre-2019-2020'!$A$1:$H$645,6,FALSE)</f>
        <v>15243006.1</v>
      </c>
      <c r="L572" s="66">
        <f>VLOOKUP(A572,'Saude-2.oQuadrimestre-2019-2020'!$A$1:$H$645,7,FALSE)</f>
        <v>4172219.22</v>
      </c>
      <c r="M572" s="66">
        <f>VLOOKUP(A572,'Saude-2.oQuadrimestre-2019-2020'!$A$1:$H$645,8,FALSE)</f>
        <v>4092317.17</v>
      </c>
      <c r="N572" s="67">
        <f t="shared" si="89"/>
        <v>0.26847179245044062</v>
      </c>
      <c r="O572" s="68">
        <f>VLOOKUP(A572,'Ensino-2.oQuadrimestre-2019-202'!$A$1:$H$645,3,FALSE)</f>
        <v>16176086.24</v>
      </c>
      <c r="P572" s="68">
        <f>VLOOKUP(A572,'Ensino-2.oQuadrimestre-2019-202'!$A$1:$H$645,4,FALSE)</f>
        <v>4868989.29</v>
      </c>
      <c r="Q572" s="68">
        <f>VLOOKUP(A572,'Ensino-2.oQuadrimestre-2019-202'!$A$1:$H$645,5,FALSE)</f>
        <v>4824967.55</v>
      </c>
      <c r="R572" s="69">
        <f t="shared" si="90"/>
        <v>0.29827780826667993</v>
      </c>
      <c r="S572" s="68">
        <f>VLOOKUP(A572,'Ensino-2.oQuadrimestre-2019-202'!$A$1:$H$645,6,FALSE)</f>
        <v>15600963.800000001</v>
      </c>
      <c r="T572" s="68">
        <f>VLOOKUP(A572,'Ensino-2.oQuadrimestre-2019-202'!$A$1:$H$645,7,FALSE)</f>
        <v>5068464.71</v>
      </c>
      <c r="U572" s="68">
        <f>VLOOKUP(A572,'Ensino-2.oQuadrimestre-2019-202'!$A$1:$H$645,8,FALSE)</f>
        <v>5062653.13</v>
      </c>
      <c r="V572" s="69">
        <f t="shared" si="91"/>
        <v>0.32450899796331811</v>
      </c>
      <c r="W572" s="70">
        <f t="shared" si="82"/>
        <v>15.057310677746806</v>
      </c>
      <c r="X572" s="71">
        <f t="shared" si="83"/>
        <v>-3.6577098382054056</v>
      </c>
      <c r="Y572" s="71">
        <f t="shared" si="84"/>
        <v>-14.089705085598139</v>
      </c>
      <c r="Z572" s="72">
        <f t="shared" si="84"/>
        <v>-14.753609071619438</v>
      </c>
      <c r="AA572" s="70">
        <f t="shared" si="85"/>
        <v>-3.5553868313204506</v>
      </c>
      <c r="AB572" s="70">
        <f t="shared" si="86"/>
        <v>4.0968547704486724</v>
      </c>
      <c r="AC572" s="70">
        <f t="shared" si="87"/>
        <v>4.9261591406972274</v>
      </c>
    </row>
    <row r="573" spans="1:29" ht="15.75" thickBot="1" x14ac:dyDescent="0.3">
      <c r="A573" s="61">
        <f>VLOOKUP(B573,cod_ibge!$C$2:$D$646,2,FALSE)</f>
        <v>3550605</v>
      </c>
      <c r="B573" s="62" t="s">
        <v>572</v>
      </c>
      <c r="C573" s="63">
        <f>VLOOKUP(A573,'[1]2019completo'!$C$3:$F$646,3,FALSE)</f>
        <v>91016</v>
      </c>
      <c r="D573" s="64" t="str">
        <f>VLOOKUP(A573,'[1]2019completo'!$C$3:$F$646,4,FALSE)</f>
        <v>Médio</v>
      </c>
      <c r="E573" s="65">
        <f>VLOOKUP(A573,'RCL 2019'!$A$1:$E$645,5,FALSE)</f>
        <v>261281128.44999999</v>
      </c>
      <c r="F573" s="65">
        <f>VLOOKUP(A573,'RCL 2020'!$A$1:$E$645,5,FALSE)</f>
        <v>272505434.55000001</v>
      </c>
      <c r="G573" s="66">
        <f>VLOOKUP(A573,'Saude-2.oQuadrimestre-2019-2020'!$A$1:$H$645,3,FALSE)</f>
        <v>121348210.43000001</v>
      </c>
      <c r="H573" s="66">
        <f>VLOOKUP(A573,'Saude-2.oQuadrimestre-2019-2020'!$A$1:$H$645,4,FALSE)</f>
        <v>29248400.550000001</v>
      </c>
      <c r="I573" s="66">
        <f>VLOOKUP(A573,'Saude-2.oQuadrimestre-2019-2020'!$A$1:$H$645,5,FALSE)</f>
        <v>26584816.84</v>
      </c>
      <c r="J573" s="67">
        <f t="shared" si="88"/>
        <v>0.21907877129622372</v>
      </c>
      <c r="K573" s="66">
        <f>VLOOKUP(A573,'Saude-2.oQuadrimestre-2019-2020'!$A$1:$H$645,6,FALSE)</f>
        <v>110754324.58</v>
      </c>
      <c r="L573" s="66">
        <f>VLOOKUP(A573,'Saude-2.oQuadrimestre-2019-2020'!$A$1:$H$645,7,FALSE)</f>
        <v>34831875.93</v>
      </c>
      <c r="M573" s="66">
        <f>VLOOKUP(A573,'Saude-2.oQuadrimestre-2019-2020'!$A$1:$H$645,8,FALSE)</f>
        <v>28478780.629999999</v>
      </c>
      <c r="N573" s="67">
        <f t="shared" si="89"/>
        <v>0.25713470546632444</v>
      </c>
      <c r="O573" s="68">
        <f>VLOOKUP(A573,'Ensino-2.oQuadrimestre-2019-202'!$A$1:$H$645,3,FALSE)</f>
        <v>123001925.83</v>
      </c>
      <c r="P573" s="68">
        <f>VLOOKUP(A573,'Ensino-2.oQuadrimestre-2019-202'!$A$1:$H$645,4,FALSE)</f>
        <v>34703056.130000003</v>
      </c>
      <c r="Q573" s="68">
        <f>VLOOKUP(A573,'Ensino-2.oQuadrimestre-2019-202'!$A$1:$H$645,5,FALSE)</f>
        <v>28885124.41</v>
      </c>
      <c r="R573" s="69">
        <f t="shared" si="90"/>
        <v>0.23483473299370861</v>
      </c>
      <c r="S573" s="68">
        <f>VLOOKUP(A573,'Ensino-2.oQuadrimestre-2019-202'!$A$1:$H$645,6,FALSE)</f>
        <v>112424793.86</v>
      </c>
      <c r="T573" s="68">
        <f>VLOOKUP(A573,'Ensino-2.oQuadrimestre-2019-202'!$A$1:$H$645,7,FALSE)</f>
        <v>32084972.140000001</v>
      </c>
      <c r="U573" s="68">
        <f>VLOOKUP(A573,'Ensino-2.oQuadrimestre-2019-202'!$A$1:$H$645,8,FALSE)</f>
        <v>28927528.649999999</v>
      </c>
      <c r="V573" s="69">
        <f t="shared" si="91"/>
        <v>0.25730559653969909</v>
      </c>
      <c r="W573" s="70">
        <f t="shared" si="82"/>
        <v>4.2958732483230078</v>
      </c>
      <c r="X573" s="71">
        <f t="shared" si="83"/>
        <v>-8.73015416746596</v>
      </c>
      <c r="Y573" s="71">
        <f t="shared" si="84"/>
        <v>19.089848590028279</v>
      </c>
      <c r="Z573" s="72">
        <f t="shared" si="84"/>
        <v>7.1242311030343703</v>
      </c>
      <c r="AA573" s="70">
        <f t="shared" si="85"/>
        <v>-8.5991596461819384</v>
      </c>
      <c r="AB573" s="70">
        <f t="shared" si="86"/>
        <v>-7.5442461902850342</v>
      </c>
      <c r="AC573" s="70">
        <f t="shared" si="87"/>
        <v>0.14680303743236797</v>
      </c>
    </row>
    <row r="574" spans="1:29" ht="15.75" thickBot="1" x14ac:dyDescent="0.3">
      <c r="A574" s="61">
        <f>VLOOKUP(B574,cod_ibge!$C$2:$D$646,2,FALSE)</f>
        <v>3550704</v>
      </c>
      <c r="B574" s="62" t="s">
        <v>573</v>
      </c>
      <c r="C574" s="63">
        <f>VLOOKUP(A574,'[1]2019completo'!$C$3:$F$646,3,FALSE)</f>
        <v>88980</v>
      </c>
      <c r="D574" s="64" t="str">
        <f>VLOOKUP(A574,'[1]2019completo'!$C$3:$F$646,4,FALSE)</f>
        <v>Médio</v>
      </c>
      <c r="E574" s="65">
        <f>VLOOKUP(A574,'RCL 2019'!$A$1:$E$645,5,FALSE)</f>
        <v>676154633.75</v>
      </c>
      <c r="F574" s="65">
        <f>VLOOKUP(A574,'RCL 2020'!$A$1:$E$645,5,FALSE)</f>
        <v>662775084.02999997</v>
      </c>
      <c r="G574" s="66">
        <f>VLOOKUP(A574,'Saude-2.oQuadrimestre-2019-2020'!$A$1:$H$645,3,FALSE)</f>
        <v>307323495.69999999</v>
      </c>
      <c r="H574" s="66">
        <f>VLOOKUP(A574,'Saude-2.oQuadrimestre-2019-2020'!$A$1:$H$645,4,FALSE)</f>
        <v>109528960.11</v>
      </c>
      <c r="I574" s="66">
        <f>VLOOKUP(A574,'Saude-2.oQuadrimestre-2019-2020'!$A$1:$H$645,5,FALSE)</f>
        <v>88349511.810000002</v>
      </c>
      <c r="J574" s="67">
        <f t="shared" si="88"/>
        <v>0.28748049871280962</v>
      </c>
      <c r="K574" s="66">
        <f>VLOOKUP(A574,'Saude-2.oQuadrimestre-2019-2020'!$A$1:$H$645,6,FALSE)</f>
        <v>284903549.51999998</v>
      </c>
      <c r="L574" s="66">
        <f>VLOOKUP(A574,'Saude-2.oQuadrimestre-2019-2020'!$A$1:$H$645,7,FALSE)</f>
        <v>133277972.84</v>
      </c>
      <c r="M574" s="66">
        <f>VLOOKUP(A574,'Saude-2.oQuadrimestre-2019-2020'!$A$1:$H$645,8,FALSE)</f>
        <v>94936990.819999993</v>
      </c>
      <c r="N574" s="67">
        <f t="shared" si="89"/>
        <v>0.33322501941428251</v>
      </c>
      <c r="O574" s="68">
        <f>VLOOKUP(A574,'Ensino-2.oQuadrimestre-2019-202'!$A$1:$H$645,3,FALSE)</f>
        <v>308977211.10000002</v>
      </c>
      <c r="P574" s="68">
        <f>VLOOKUP(A574,'Ensino-2.oQuadrimestre-2019-202'!$A$1:$H$645,4,FALSE)</f>
        <v>98618618.030000001</v>
      </c>
      <c r="Q574" s="68">
        <f>VLOOKUP(A574,'Ensino-2.oQuadrimestre-2019-202'!$A$1:$H$645,5,FALSE)</f>
        <v>71323417.159999996</v>
      </c>
      <c r="R574" s="69">
        <f t="shared" si="90"/>
        <v>0.23083714461037153</v>
      </c>
      <c r="S574" s="68">
        <f>VLOOKUP(A574,'Ensino-2.oQuadrimestre-2019-202'!$A$1:$H$645,6,FALSE)</f>
        <v>286574018.80000001</v>
      </c>
      <c r="T574" s="68">
        <f>VLOOKUP(A574,'Ensino-2.oQuadrimestre-2019-202'!$A$1:$H$645,7,FALSE)</f>
        <v>98102676.560000002</v>
      </c>
      <c r="U574" s="68">
        <f>VLOOKUP(A574,'Ensino-2.oQuadrimestre-2019-202'!$A$1:$H$645,8,FALSE)</f>
        <v>65475507.770000003</v>
      </c>
      <c r="V574" s="69">
        <f t="shared" si="91"/>
        <v>0.22847677554361742</v>
      </c>
      <c r="W574" s="70">
        <f t="shared" si="82"/>
        <v>-1.978770691224303</v>
      </c>
      <c r="X574" s="71">
        <f t="shared" si="83"/>
        <v>-7.2952268517359604</v>
      </c>
      <c r="Y574" s="70">
        <f t="shared" si="84"/>
        <v>21.682861506353074</v>
      </c>
      <c r="Z574" s="72">
        <f t="shared" si="84"/>
        <v>7.4561577931145679</v>
      </c>
      <c r="AA574" s="70">
        <f t="shared" si="85"/>
        <v>-7.2507587922881633</v>
      </c>
      <c r="AB574" s="70">
        <f t="shared" si="86"/>
        <v>-0.52316842428581622</v>
      </c>
      <c r="AC574" s="70">
        <f t="shared" si="87"/>
        <v>-8.1991435952674045</v>
      </c>
    </row>
    <row r="575" spans="1:29" ht="15.75" thickBot="1" x14ac:dyDescent="0.3">
      <c r="A575" s="61">
        <f>VLOOKUP(B575,cod_ibge!$C$2:$D$646,2,FALSE)</f>
        <v>3550803</v>
      </c>
      <c r="B575" s="62" t="s">
        <v>574</v>
      </c>
      <c r="C575" s="63">
        <f>VLOOKUP(A575,'[1]2019completo'!$C$3:$F$646,3,FALSE)</f>
        <v>12182</v>
      </c>
      <c r="D575" s="64" t="str">
        <f>VLOOKUP(A575,'[1]2019completo'!$C$3:$F$646,4,FALSE)</f>
        <v>Pequeno</v>
      </c>
      <c r="E575" s="65">
        <f>VLOOKUP(A575,'RCL 2019'!$A$1:$E$645,5,FALSE)</f>
        <v>32389584.890000001</v>
      </c>
      <c r="F575" s="65">
        <f>VLOOKUP(A575,'RCL 2020'!$A$1:$E$645,5,FALSE)</f>
        <v>36449940.869999997</v>
      </c>
      <c r="G575" s="66">
        <f>VLOOKUP(A575,'Saude-2.oQuadrimestre-2019-2020'!$A$1:$H$645,3,FALSE)</f>
        <v>16981851.27</v>
      </c>
      <c r="H575" s="66">
        <f>VLOOKUP(A575,'Saude-2.oQuadrimestre-2019-2020'!$A$1:$H$645,4,FALSE)</f>
        <v>4739528.84</v>
      </c>
      <c r="I575" s="66">
        <f>VLOOKUP(A575,'Saude-2.oQuadrimestre-2019-2020'!$A$1:$H$645,5,FALSE)</f>
        <v>3540885.84</v>
      </c>
      <c r="J575" s="67">
        <f t="shared" si="88"/>
        <v>0.2085100018662453</v>
      </c>
      <c r="K575" s="66">
        <f>VLOOKUP(A575,'Saude-2.oQuadrimestre-2019-2020'!$A$1:$H$645,6,FALSE)</f>
        <v>15640521.35</v>
      </c>
      <c r="L575" s="66">
        <f>VLOOKUP(A575,'Saude-2.oQuadrimestre-2019-2020'!$A$1:$H$645,7,FALSE)</f>
        <v>6551909.9500000002</v>
      </c>
      <c r="M575" s="66">
        <f>VLOOKUP(A575,'Saude-2.oQuadrimestre-2019-2020'!$A$1:$H$645,8,FALSE)</f>
        <v>4908374.07</v>
      </c>
      <c r="N575" s="67">
        <f t="shared" si="89"/>
        <v>0.31382419806613421</v>
      </c>
      <c r="O575" s="68">
        <f>VLOOKUP(A575,'Ensino-2.oQuadrimestre-2019-202'!$A$1:$H$645,3,FALSE)</f>
        <v>17454341.379999999</v>
      </c>
      <c r="P575" s="68">
        <f>VLOOKUP(A575,'Ensino-2.oQuadrimestre-2019-202'!$A$1:$H$645,4,FALSE)</f>
        <v>5915818.5599999996</v>
      </c>
      <c r="Q575" s="68">
        <f>VLOOKUP(A575,'Ensino-2.oQuadrimestre-2019-202'!$A$1:$H$645,5,FALSE)</f>
        <v>5317965.22</v>
      </c>
      <c r="R575" s="69">
        <f t="shared" si="90"/>
        <v>0.30467865296215491</v>
      </c>
      <c r="S575" s="68">
        <f>VLOOKUP(A575,'Ensino-2.oQuadrimestre-2019-202'!$A$1:$H$645,6,FALSE)</f>
        <v>16117798.289999999</v>
      </c>
      <c r="T575" s="68">
        <f>VLOOKUP(A575,'Ensino-2.oQuadrimestre-2019-202'!$A$1:$H$645,7,FALSE)</f>
        <v>5161184.7699999996</v>
      </c>
      <c r="U575" s="68">
        <f>VLOOKUP(A575,'Ensino-2.oQuadrimestre-2019-202'!$A$1:$H$645,8,FALSE)</f>
        <v>4526243.46</v>
      </c>
      <c r="V575" s="69">
        <f t="shared" si="91"/>
        <v>0.28082268921358988</v>
      </c>
      <c r="W575" s="70">
        <f t="shared" si="82"/>
        <v>12.535992646369468</v>
      </c>
      <c r="X575" s="71">
        <f t="shared" si="83"/>
        <v>-7.8986083358861023</v>
      </c>
      <c r="Y575" s="71">
        <f t="shared" si="84"/>
        <v>38.239689454025992</v>
      </c>
      <c r="Z575" s="72">
        <f t="shared" si="84"/>
        <v>38.619946866177436</v>
      </c>
      <c r="AA575" s="70">
        <f t="shared" si="85"/>
        <v>-7.6573676479793935</v>
      </c>
      <c r="AB575" s="70">
        <f t="shared" si="86"/>
        <v>-12.756202414700157</v>
      </c>
      <c r="AC575" s="70">
        <f t="shared" si="87"/>
        <v>-14.887682172543427</v>
      </c>
    </row>
    <row r="576" spans="1:29" ht="15.75" thickBot="1" x14ac:dyDescent="0.3">
      <c r="A576" s="61">
        <f>VLOOKUP(B576,cod_ibge!$C$2:$D$646,2,FALSE)</f>
        <v>3550902</v>
      </c>
      <c r="B576" s="62" t="s">
        <v>575</v>
      </c>
      <c r="C576" s="63">
        <f>VLOOKUP(A576,'[1]2019completo'!$C$3:$F$646,3,FALSE)</f>
        <v>15322</v>
      </c>
      <c r="D576" s="64" t="str">
        <f>VLOOKUP(A576,'[1]2019completo'!$C$3:$F$646,4,FALSE)</f>
        <v>Pequeno</v>
      </c>
      <c r="E576" s="65">
        <f>VLOOKUP(A576,'RCL 2019'!$A$1:$E$645,5,FALSE)</f>
        <v>52045141.340000004</v>
      </c>
      <c r="F576" s="65">
        <f>VLOOKUP(A576,'RCL 2020'!$A$1:$E$645,5,FALSE)</f>
        <v>58245069.25</v>
      </c>
      <c r="G576" s="66">
        <f>VLOOKUP(A576,'Saude-2.oQuadrimestre-2019-2020'!$A$1:$H$645,3,FALSE)</f>
        <v>29359983.760000002</v>
      </c>
      <c r="H576" s="66">
        <f>VLOOKUP(A576,'Saude-2.oQuadrimestre-2019-2020'!$A$1:$H$645,4,FALSE)</f>
        <v>8115635.7800000003</v>
      </c>
      <c r="I576" s="66">
        <f>VLOOKUP(A576,'Saude-2.oQuadrimestre-2019-2020'!$A$1:$H$645,5,FALSE)</f>
        <v>7983511.6100000003</v>
      </c>
      <c r="J576" s="67">
        <f t="shared" si="88"/>
        <v>0.27191812077487332</v>
      </c>
      <c r="K576" s="66">
        <f>VLOOKUP(A576,'Saude-2.oQuadrimestre-2019-2020'!$A$1:$H$645,6,FALSE)</f>
        <v>27808456.530000001</v>
      </c>
      <c r="L576" s="66">
        <f>VLOOKUP(A576,'Saude-2.oQuadrimestre-2019-2020'!$A$1:$H$645,7,FALSE)</f>
        <v>8561720.6799999997</v>
      </c>
      <c r="M576" s="66">
        <f>VLOOKUP(A576,'Saude-2.oQuadrimestre-2019-2020'!$A$1:$H$645,8,FALSE)</f>
        <v>8382551.3200000003</v>
      </c>
      <c r="N576" s="67">
        <f t="shared" si="89"/>
        <v>0.3014389277936671</v>
      </c>
      <c r="O576" s="68">
        <f>VLOOKUP(A576,'Ensino-2.oQuadrimestre-2019-202'!$A$1:$H$645,3,FALSE)</f>
        <v>29359983.760000002</v>
      </c>
      <c r="P576" s="68">
        <f>VLOOKUP(A576,'Ensino-2.oQuadrimestre-2019-202'!$A$1:$H$645,4,FALSE)</f>
        <v>7888179.9500000002</v>
      </c>
      <c r="Q576" s="68">
        <f>VLOOKUP(A576,'Ensino-2.oQuadrimestre-2019-202'!$A$1:$H$645,5,FALSE)</f>
        <v>7867228.25</v>
      </c>
      <c r="R576" s="69">
        <f t="shared" si="90"/>
        <v>0.26795751367949666</v>
      </c>
      <c r="S576" s="68">
        <f>VLOOKUP(A576,'Ensino-2.oQuadrimestre-2019-202'!$A$1:$H$645,6,FALSE)</f>
        <v>27808456.530000001</v>
      </c>
      <c r="T576" s="68">
        <f>VLOOKUP(A576,'Ensino-2.oQuadrimestre-2019-202'!$A$1:$H$645,7,FALSE)</f>
        <v>7827116.5</v>
      </c>
      <c r="U576" s="68">
        <f>VLOOKUP(A576,'Ensino-2.oQuadrimestre-2019-202'!$A$1:$H$645,8,FALSE)</f>
        <v>7729127.0800000001</v>
      </c>
      <c r="V576" s="69">
        <f t="shared" si="91"/>
        <v>0.27794160641967852</v>
      </c>
      <c r="W576" s="70">
        <f t="shared" si="82"/>
        <v>11.912596930993359</v>
      </c>
      <c r="X576" s="71">
        <f t="shared" si="83"/>
        <v>-5.2844962132227025</v>
      </c>
      <c r="Y576" s="71">
        <f t="shared" si="84"/>
        <v>5.4966106426229917</v>
      </c>
      <c r="Z576" s="72">
        <f t="shared" si="84"/>
        <v>4.9982981110739555</v>
      </c>
      <c r="AA576" s="70">
        <f t="shared" si="85"/>
        <v>-5.2844962132227025</v>
      </c>
      <c r="AB576" s="70">
        <f t="shared" si="86"/>
        <v>-0.77411329846754051</v>
      </c>
      <c r="AC576" s="70">
        <f t="shared" si="87"/>
        <v>-1.7553980336085955</v>
      </c>
    </row>
    <row r="577" spans="1:29" ht="15.75" thickBot="1" x14ac:dyDescent="0.3">
      <c r="A577" s="61">
        <f>VLOOKUP(B577,cod_ibge!$C$2:$D$646,2,FALSE)</f>
        <v>3551009</v>
      </c>
      <c r="B577" s="62" t="s">
        <v>576</v>
      </c>
      <c r="C577" s="63">
        <f>VLOOKUP(A577,'[1]2019completo'!$C$3:$F$646,3,FALSE)</f>
        <v>365798</v>
      </c>
      <c r="D577" s="64" t="str">
        <f>VLOOKUP(A577,'[1]2019completo'!$C$3:$F$646,4,FALSE)</f>
        <v>Grande</v>
      </c>
      <c r="E577" s="65">
        <f>VLOOKUP(A577,'RCL 2019'!$A$1:$E$645,5,FALSE)</f>
        <v>892967781.29999995</v>
      </c>
      <c r="F577" s="65">
        <f>VLOOKUP(A577,'RCL 2020'!$A$1:$E$645,5,FALSE)</f>
        <v>964193668.44000006</v>
      </c>
      <c r="G577" s="66">
        <f>VLOOKUP(A577,'Saude-2.oQuadrimestre-2019-2020'!$A$1:$H$645,3,FALSE)</f>
        <v>320221102.13</v>
      </c>
      <c r="H577" s="66">
        <f>VLOOKUP(A577,'Saude-2.oQuadrimestre-2019-2020'!$A$1:$H$645,4,FALSE)</f>
        <v>101148067.17</v>
      </c>
      <c r="I577" s="66">
        <f>VLOOKUP(A577,'Saude-2.oQuadrimestre-2019-2020'!$A$1:$H$645,5,FALSE)</f>
        <v>93392157</v>
      </c>
      <c r="J577" s="67">
        <f t="shared" si="88"/>
        <v>0.29164897746834195</v>
      </c>
      <c r="K577" s="66">
        <f>VLOOKUP(A577,'Saude-2.oQuadrimestre-2019-2020'!$A$1:$H$645,6,FALSE)</f>
        <v>311239081.45999998</v>
      </c>
      <c r="L577" s="66">
        <f>VLOOKUP(A577,'Saude-2.oQuadrimestre-2019-2020'!$A$1:$H$645,7,FALSE)</f>
        <v>87771026.75</v>
      </c>
      <c r="M577" s="66">
        <f>VLOOKUP(A577,'Saude-2.oQuadrimestre-2019-2020'!$A$1:$H$645,8,FALSE)</f>
        <v>85404324.319999993</v>
      </c>
      <c r="N577" s="67">
        <f t="shared" si="89"/>
        <v>0.27440102932888277</v>
      </c>
      <c r="O577" s="68">
        <f>VLOOKUP(A577,'Ensino-2.oQuadrimestre-2019-202'!$A$1:$H$645,3,FALSE)</f>
        <v>323147814.19999999</v>
      </c>
      <c r="P577" s="68">
        <f>VLOOKUP(A577,'Ensino-2.oQuadrimestre-2019-202'!$A$1:$H$645,4,FALSE)</f>
        <v>101957368.09</v>
      </c>
      <c r="Q577" s="68">
        <f>VLOOKUP(A577,'Ensino-2.oQuadrimestre-2019-202'!$A$1:$H$645,5,FALSE)</f>
        <v>78148416.129999995</v>
      </c>
      <c r="R577" s="69">
        <f t="shared" si="90"/>
        <v>0.24183489009036904</v>
      </c>
      <c r="S577" s="68">
        <f>VLOOKUP(A577,'Ensino-2.oQuadrimestre-2019-202'!$A$1:$H$645,6,FALSE)</f>
        <v>314194145.02999997</v>
      </c>
      <c r="T577" s="68">
        <f>VLOOKUP(A577,'Ensino-2.oQuadrimestre-2019-202'!$A$1:$H$645,7,FALSE)</f>
        <v>106095947.44</v>
      </c>
      <c r="U577" s="68">
        <f>VLOOKUP(A577,'Ensino-2.oQuadrimestre-2019-202'!$A$1:$H$645,8,FALSE)</f>
        <v>73413196.75</v>
      </c>
      <c r="V577" s="69">
        <f t="shared" si="91"/>
        <v>0.23365552131148193</v>
      </c>
      <c r="W577" s="70">
        <f t="shared" si="82"/>
        <v>7.9763109746589134</v>
      </c>
      <c r="X577" s="71">
        <f t="shared" si="83"/>
        <v>-2.8049434001240776</v>
      </c>
      <c r="Y577" s="71">
        <f t="shared" si="84"/>
        <v>-13.225206169799716</v>
      </c>
      <c r="Z577" s="72">
        <f t="shared" si="84"/>
        <v>-8.5530015973397067</v>
      </c>
      <c r="AA577" s="70">
        <f t="shared" si="85"/>
        <v>-2.770765815689066</v>
      </c>
      <c r="AB577" s="70">
        <f t="shared" si="86"/>
        <v>4.0591272877373408</v>
      </c>
      <c r="AC577" s="70">
        <f t="shared" si="87"/>
        <v>-6.0592646844216924</v>
      </c>
    </row>
    <row r="578" spans="1:29" ht="15.75" thickBot="1" x14ac:dyDescent="0.3">
      <c r="A578" s="61">
        <f>VLOOKUP(B578,cod_ibge!$C$2:$D$646,2,FALSE)</f>
        <v>3551108</v>
      </c>
      <c r="B578" s="62" t="s">
        <v>577</v>
      </c>
      <c r="C578" s="63">
        <f>VLOOKUP(A578,'[1]2019completo'!$C$3:$F$646,3,FALSE)</f>
        <v>10285</v>
      </c>
      <c r="D578" s="64" t="str">
        <f>VLOOKUP(A578,'[1]2019completo'!$C$3:$F$646,4,FALSE)</f>
        <v>Pequeno</v>
      </c>
      <c r="E578" s="65">
        <f>VLOOKUP(A578,'RCL 2019'!$A$1:$E$645,5,FALSE)</f>
        <v>26893789.109999999</v>
      </c>
      <c r="F578" s="65">
        <f>VLOOKUP(A578,'RCL 2020'!$A$1:$E$645,5,FALSE)</f>
        <v>30137842.649999999</v>
      </c>
      <c r="G578" s="66">
        <f>VLOOKUP(A578,'Saude-2.oQuadrimestre-2019-2020'!$A$1:$H$645,3,FALSE)</f>
        <v>13527855.4</v>
      </c>
      <c r="H578" s="66">
        <f>VLOOKUP(A578,'Saude-2.oQuadrimestre-2019-2020'!$A$1:$H$645,4,FALSE)</f>
        <v>3841933.23</v>
      </c>
      <c r="I578" s="66">
        <f>VLOOKUP(A578,'Saude-2.oQuadrimestre-2019-2020'!$A$1:$H$645,5,FALSE)</f>
        <v>3602906.85</v>
      </c>
      <c r="J578" s="67">
        <f t="shared" si="88"/>
        <v>0.26633244837906828</v>
      </c>
      <c r="K578" s="66">
        <f>VLOOKUP(A578,'Saude-2.oQuadrimestre-2019-2020'!$A$1:$H$645,6,FALSE)</f>
        <v>14336483.99</v>
      </c>
      <c r="L578" s="66">
        <f>VLOOKUP(A578,'Saude-2.oQuadrimestre-2019-2020'!$A$1:$H$645,7,FALSE)</f>
        <v>4332087.5599999996</v>
      </c>
      <c r="M578" s="66">
        <f>VLOOKUP(A578,'Saude-2.oQuadrimestre-2019-2020'!$A$1:$H$645,8,FALSE)</f>
        <v>4184684.8</v>
      </c>
      <c r="N578" s="67">
        <f t="shared" si="89"/>
        <v>0.29189059206698836</v>
      </c>
      <c r="O578" s="68">
        <f>VLOOKUP(A578,'Ensino-2.oQuadrimestre-2019-202'!$A$1:$H$645,3,FALSE)</f>
        <v>13882222.98</v>
      </c>
      <c r="P578" s="68">
        <f>VLOOKUP(A578,'Ensino-2.oQuadrimestre-2019-202'!$A$1:$H$645,4,FALSE)</f>
        <v>3839625.92</v>
      </c>
      <c r="Q578" s="68">
        <f>VLOOKUP(A578,'Ensino-2.oQuadrimestre-2019-202'!$A$1:$H$645,5,FALSE)</f>
        <v>3827960.25</v>
      </c>
      <c r="R578" s="69">
        <f t="shared" si="90"/>
        <v>0.27574548078610389</v>
      </c>
      <c r="S578" s="68">
        <f>VLOOKUP(A578,'Ensino-2.oQuadrimestre-2019-202'!$A$1:$H$645,6,FALSE)</f>
        <v>14813760.93</v>
      </c>
      <c r="T578" s="68">
        <f>VLOOKUP(A578,'Ensino-2.oQuadrimestre-2019-202'!$A$1:$H$645,7,FALSE)</f>
        <v>4597926.21</v>
      </c>
      <c r="U578" s="68">
        <f>VLOOKUP(A578,'Ensino-2.oQuadrimestre-2019-202'!$A$1:$H$645,8,FALSE)</f>
        <v>4578848.54</v>
      </c>
      <c r="V578" s="69">
        <f t="shared" si="91"/>
        <v>0.30909426455824413</v>
      </c>
      <c r="W578" s="70">
        <f t="shared" si="82"/>
        <v>12.062463666727249</v>
      </c>
      <c r="X578" s="71">
        <f t="shared" si="83"/>
        <v>5.9775076395331652</v>
      </c>
      <c r="Y578" s="71">
        <f t="shared" si="84"/>
        <v>12.758012715384947</v>
      </c>
      <c r="Z578" s="72">
        <f t="shared" si="84"/>
        <v>16.147460209802531</v>
      </c>
      <c r="AA578" s="70">
        <f t="shared" si="85"/>
        <v>6.7102938149175246</v>
      </c>
      <c r="AB578" s="70">
        <f t="shared" si="86"/>
        <v>19.74932729905105</v>
      </c>
      <c r="AC578" s="70">
        <f t="shared" si="87"/>
        <v>19.615885248547187</v>
      </c>
    </row>
    <row r="579" spans="1:29" ht="15.75" thickBot="1" x14ac:dyDescent="0.3">
      <c r="A579" s="61">
        <f>VLOOKUP(B579,cod_ibge!$C$2:$D$646,2,FALSE)</f>
        <v>3551207</v>
      </c>
      <c r="B579" s="62" t="s">
        <v>578</v>
      </c>
      <c r="C579" s="63">
        <f>VLOOKUP(A579,'[1]2019completo'!$C$3:$F$646,3,FALSE)</f>
        <v>3638</v>
      </c>
      <c r="D579" s="64" t="str">
        <f>VLOOKUP(A579,'[1]2019completo'!$C$3:$F$646,4,FALSE)</f>
        <v>Muito Pequeno</v>
      </c>
      <c r="E579" s="65">
        <f>VLOOKUP(A579,'RCL 2019'!$A$1:$E$645,5,FALSE)</f>
        <v>14770062.09</v>
      </c>
      <c r="F579" s="65">
        <f>VLOOKUP(A579,'RCL 2020'!$A$1:$E$645,5,FALSE)</f>
        <v>17445313.09</v>
      </c>
      <c r="G579" s="66">
        <f>VLOOKUP(A579,'Saude-2.oQuadrimestre-2019-2020'!$A$1:$H$645,3,FALSE)</f>
        <v>8425002.0700000003</v>
      </c>
      <c r="H579" s="66">
        <f>VLOOKUP(A579,'Saude-2.oQuadrimestre-2019-2020'!$A$1:$H$645,4,FALSE)</f>
        <v>1833871.65</v>
      </c>
      <c r="I579" s="66">
        <f>VLOOKUP(A579,'Saude-2.oQuadrimestre-2019-2020'!$A$1:$H$645,5,FALSE)</f>
        <v>1641735.02</v>
      </c>
      <c r="J579" s="67">
        <f t="shared" si="88"/>
        <v>0.19486464292346459</v>
      </c>
      <c r="K579" s="66">
        <f>VLOOKUP(A579,'Saude-2.oQuadrimestre-2019-2020'!$A$1:$H$645,6,FALSE)</f>
        <v>7799556.5300000003</v>
      </c>
      <c r="L579" s="66">
        <f>VLOOKUP(A579,'Saude-2.oQuadrimestre-2019-2020'!$A$1:$H$645,7,FALSE)</f>
        <v>2117949.7200000002</v>
      </c>
      <c r="M579" s="66">
        <f>VLOOKUP(A579,'Saude-2.oQuadrimestre-2019-2020'!$A$1:$H$645,8,FALSE)</f>
        <v>1908839.92</v>
      </c>
      <c r="N579" s="67">
        <f t="shared" si="89"/>
        <v>0.24473698121911039</v>
      </c>
      <c r="O579" s="68">
        <f>VLOOKUP(A579,'Ensino-2.oQuadrimestre-2019-202'!$A$1:$H$645,3,FALSE)</f>
        <v>8425002.0700000003</v>
      </c>
      <c r="P579" s="68">
        <f>VLOOKUP(A579,'Ensino-2.oQuadrimestre-2019-202'!$A$1:$H$645,4,FALSE)</f>
        <v>2280235.54</v>
      </c>
      <c r="Q579" s="68">
        <f>VLOOKUP(A579,'Ensino-2.oQuadrimestre-2019-202'!$A$1:$H$645,5,FALSE)</f>
        <v>2214831.29</v>
      </c>
      <c r="R579" s="69">
        <f t="shared" si="90"/>
        <v>0.26288792235275971</v>
      </c>
      <c r="S579" s="68">
        <f>VLOOKUP(A579,'Ensino-2.oQuadrimestre-2019-202'!$A$1:$H$645,6,FALSE)</f>
        <v>7799556.5300000003</v>
      </c>
      <c r="T579" s="68">
        <f>VLOOKUP(A579,'Ensino-2.oQuadrimestre-2019-202'!$A$1:$H$645,7,FALSE)</f>
        <v>2289273.5499999998</v>
      </c>
      <c r="U579" s="68">
        <f>VLOOKUP(A579,'Ensino-2.oQuadrimestre-2019-202'!$A$1:$H$645,8,FALSE)</f>
        <v>2192756.62</v>
      </c>
      <c r="V579" s="69">
        <f t="shared" si="91"/>
        <v>0.28113862776246845</v>
      </c>
      <c r="W579" s="70">
        <f t="shared" si="82"/>
        <v>18.112659132362523</v>
      </c>
      <c r="X579" s="71">
        <f t="shared" si="83"/>
        <v>-7.4236841107387406</v>
      </c>
      <c r="Y579" s="71">
        <f t="shared" si="84"/>
        <v>15.490618986339655</v>
      </c>
      <c r="Z579" s="72">
        <f t="shared" si="84"/>
        <v>16.26967182560313</v>
      </c>
      <c r="AA579" s="70">
        <f t="shared" si="85"/>
        <v>-7.4236841107387406</v>
      </c>
      <c r="AB579" s="70">
        <f t="shared" si="86"/>
        <v>0.39636300028898663</v>
      </c>
      <c r="AC579" s="70">
        <f t="shared" si="87"/>
        <v>-0.99667501085375787</v>
      </c>
    </row>
    <row r="580" spans="1:29" ht="15.75" thickBot="1" x14ac:dyDescent="0.3">
      <c r="A580" s="61">
        <f>VLOOKUP(B580,cod_ibge!$C$2:$D$646,2,FALSE)</f>
        <v>3551306</v>
      </c>
      <c r="B580" s="62" t="s">
        <v>579</v>
      </c>
      <c r="C580" s="63">
        <f>VLOOKUP(A580,'[1]2019completo'!$C$3:$F$646,3,FALSE)</f>
        <v>3513</v>
      </c>
      <c r="D580" s="64" t="str">
        <f>VLOOKUP(A580,'[1]2019completo'!$C$3:$F$646,4,FALSE)</f>
        <v>Muito Pequeno</v>
      </c>
      <c r="E580" s="65">
        <f>VLOOKUP(A580,'RCL 2019'!$A$1:$E$645,5,FALSE)</f>
        <v>23960972.02</v>
      </c>
      <c r="F580" s="65">
        <f>VLOOKUP(A580,'RCL 2020'!$A$1:$E$645,5,FALSE)</f>
        <v>26442511.190000001</v>
      </c>
      <c r="G580" s="66">
        <f>VLOOKUP(A580,'Saude-2.oQuadrimestre-2019-2020'!$A$1:$H$645,3,FALSE)</f>
        <v>16183670.810000001</v>
      </c>
      <c r="H580" s="66">
        <f>VLOOKUP(A580,'Saude-2.oQuadrimestre-2019-2020'!$A$1:$H$645,4,FALSE)</f>
        <v>3095322.43</v>
      </c>
      <c r="I580" s="66">
        <f>VLOOKUP(A580,'Saude-2.oQuadrimestre-2019-2020'!$A$1:$H$645,5,FALSE)</f>
        <v>2713713.2</v>
      </c>
      <c r="J580" s="67">
        <f t="shared" si="88"/>
        <v>0.16768217988734535</v>
      </c>
      <c r="K580" s="66">
        <f>VLOOKUP(A580,'Saude-2.oQuadrimestre-2019-2020'!$A$1:$H$645,6,FALSE)</f>
        <v>14259688.529999999</v>
      </c>
      <c r="L580" s="66">
        <f>VLOOKUP(A580,'Saude-2.oQuadrimestre-2019-2020'!$A$1:$H$645,7,FALSE)</f>
        <v>3351893.47</v>
      </c>
      <c r="M580" s="66">
        <f>VLOOKUP(A580,'Saude-2.oQuadrimestre-2019-2020'!$A$1:$H$645,8,FALSE)</f>
        <v>2798383.11</v>
      </c>
      <c r="N580" s="67">
        <f t="shared" si="89"/>
        <v>0.1962443362007992</v>
      </c>
      <c r="O580" s="68">
        <f>VLOOKUP(A580,'Ensino-2.oQuadrimestre-2019-202'!$A$1:$H$645,3,FALSE)</f>
        <v>16538038.390000001</v>
      </c>
      <c r="P580" s="68">
        <f>VLOOKUP(A580,'Ensino-2.oQuadrimestre-2019-202'!$A$1:$H$645,4,FALSE)</f>
        <v>4878613.5</v>
      </c>
      <c r="Q580" s="68">
        <f>VLOOKUP(A580,'Ensino-2.oQuadrimestre-2019-202'!$A$1:$H$645,5,FALSE)</f>
        <v>4747990.38</v>
      </c>
      <c r="R580" s="69">
        <f t="shared" si="90"/>
        <v>0.2870951359546336</v>
      </c>
      <c r="S580" s="68">
        <f>VLOOKUP(A580,'Ensino-2.oQuadrimestre-2019-202'!$A$1:$H$645,6,FALSE)</f>
        <v>14617646.23</v>
      </c>
      <c r="T580" s="68">
        <f>VLOOKUP(A580,'Ensino-2.oQuadrimestre-2019-202'!$A$1:$H$645,7,FALSE)</f>
        <v>4482686.03</v>
      </c>
      <c r="U580" s="68">
        <f>VLOOKUP(A580,'Ensino-2.oQuadrimestre-2019-202'!$A$1:$H$645,8,FALSE)</f>
        <v>4279426.07</v>
      </c>
      <c r="V580" s="69">
        <f t="shared" si="91"/>
        <v>0.29275753446661434</v>
      </c>
      <c r="W580" s="70">
        <f t="shared" si="82"/>
        <v>10.356588071338193</v>
      </c>
      <c r="X580" s="71">
        <f t="shared" si="83"/>
        <v>-11.888417050667883</v>
      </c>
      <c r="Y580" s="71">
        <f t="shared" si="84"/>
        <v>8.2889923683976274</v>
      </c>
      <c r="Z580" s="72">
        <f t="shared" si="84"/>
        <v>3.1200758429446291</v>
      </c>
      <c r="AA580" s="70">
        <f t="shared" si="85"/>
        <v>-11.611970626221288</v>
      </c>
      <c r="AB580" s="70">
        <f t="shared" si="86"/>
        <v>-8.1155736153314812</v>
      </c>
      <c r="AC580" s="70">
        <f t="shared" si="87"/>
        <v>-9.8686870127988673</v>
      </c>
    </row>
    <row r="581" spans="1:29" ht="15.75" thickBot="1" x14ac:dyDescent="0.3">
      <c r="A581" s="61">
        <f>VLOOKUP(B581,cod_ibge!$C$2:$D$646,2,FALSE)</f>
        <v>3551405</v>
      </c>
      <c r="B581" s="62" t="s">
        <v>580</v>
      </c>
      <c r="C581" s="63">
        <f>VLOOKUP(A581,'[1]2019completo'!$C$3:$F$646,3,FALSE)</f>
        <v>14662</v>
      </c>
      <c r="D581" s="64" t="str">
        <f>VLOOKUP(A581,'[1]2019completo'!$C$3:$F$646,4,FALSE)</f>
        <v>Pequeno</v>
      </c>
      <c r="E581" s="65">
        <f>VLOOKUP(A581,'RCL 2019'!$A$1:$E$645,5,FALSE)</f>
        <v>30770991.190000001</v>
      </c>
      <c r="F581" s="65">
        <f>VLOOKUP(A581,'RCL 2020'!$A$1:$E$645,5,FALSE)</f>
        <v>34704052.140000001</v>
      </c>
      <c r="G581" s="66">
        <f>VLOOKUP(A581,'Saude-2.oQuadrimestre-2019-2020'!$A$1:$H$645,3,FALSE)</f>
        <v>15844717.42</v>
      </c>
      <c r="H581" s="66">
        <f>VLOOKUP(A581,'Saude-2.oQuadrimestre-2019-2020'!$A$1:$H$645,4,FALSE)</f>
        <v>3739262.82</v>
      </c>
      <c r="I581" s="66">
        <f>VLOOKUP(A581,'Saude-2.oQuadrimestre-2019-2020'!$A$1:$H$645,5,FALSE)</f>
        <v>3119264.6</v>
      </c>
      <c r="J581" s="67">
        <f t="shared" si="88"/>
        <v>0.19686464058126446</v>
      </c>
      <c r="K581" s="66">
        <f>VLOOKUP(A581,'Saude-2.oQuadrimestre-2019-2020'!$A$1:$H$645,6,FALSE)</f>
        <v>15395860.32</v>
      </c>
      <c r="L581" s="66">
        <f>VLOOKUP(A581,'Saude-2.oQuadrimestre-2019-2020'!$A$1:$H$645,7,FALSE)</f>
        <v>3510164.37</v>
      </c>
      <c r="M581" s="66">
        <f>VLOOKUP(A581,'Saude-2.oQuadrimestre-2019-2020'!$A$1:$H$645,8,FALSE)</f>
        <v>2914960.51</v>
      </c>
      <c r="N581" s="67">
        <f t="shared" si="89"/>
        <v>0.18933404495839176</v>
      </c>
      <c r="O581" s="68">
        <f>VLOOKUP(A581,'Ensino-2.oQuadrimestre-2019-202'!$A$1:$H$645,3,FALSE)</f>
        <v>16582983.23</v>
      </c>
      <c r="P581" s="68">
        <f>VLOOKUP(A581,'Ensino-2.oQuadrimestre-2019-202'!$A$1:$H$645,4,FALSE)</f>
        <v>5339431.16</v>
      </c>
      <c r="Q581" s="68">
        <f>VLOOKUP(A581,'Ensino-2.oQuadrimestre-2019-202'!$A$1:$H$645,5,FALSE)</f>
        <v>4917503.53</v>
      </c>
      <c r="R581" s="69">
        <f t="shared" si="90"/>
        <v>0.2965391366436303</v>
      </c>
      <c r="S581" s="68">
        <f>VLOOKUP(A581,'Ensino-2.oQuadrimestre-2019-202'!$A$1:$H$645,6,FALSE)</f>
        <v>15992456.49</v>
      </c>
      <c r="T581" s="68">
        <f>VLOOKUP(A581,'Ensino-2.oQuadrimestre-2019-202'!$A$1:$H$645,7,FALSE)</f>
        <v>4714800.92</v>
      </c>
      <c r="U581" s="68">
        <f>VLOOKUP(A581,'Ensino-2.oQuadrimestre-2019-202'!$A$1:$H$645,8,FALSE)</f>
        <v>4466962.8099999996</v>
      </c>
      <c r="V581" s="69">
        <f t="shared" si="91"/>
        <v>0.27931686497275565</v>
      </c>
      <c r="W581" s="70">
        <f t="shared" si="82"/>
        <v>12.781716798509146</v>
      </c>
      <c r="X581" s="71">
        <f t="shared" si="83"/>
        <v>-2.83285014242936</v>
      </c>
      <c r="Y581" s="71">
        <f t="shared" si="84"/>
        <v>-6.1268346470494883</v>
      </c>
      <c r="Z581" s="72">
        <f t="shared" si="84"/>
        <v>-6.5497518229136551</v>
      </c>
      <c r="AA581" s="70">
        <f t="shared" si="85"/>
        <v>-3.5610404461586143</v>
      </c>
      <c r="AB581" s="70">
        <f t="shared" si="86"/>
        <v>-11.698441674449835</v>
      </c>
      <c r="AC581" s="70">
        <f t="shared" si="87"/>
        <v>-9.1619806117353342</v>
      </c>
    </row>
    <row r="582" spans="1:29" ht="15.75" thickBot="1" x14ac:dyDescent="0.3">
      <c r="A582" s="61">
        <f>VLOOKUP(B582,cod_ibge!$C$2:$D$646,2,FALSE)</f>
        <v>3551603</v>
      </c>
      <c r="B582" s="62" t="s">
        <v>582</v>
      </c>
      <c r="C582" s="63">
        <f>VLOOKUP(A582,'[1]2019completo'!$C$3:$F$646,3,FALSE)</f>
        <v>29229</v>
      </c>
      <c r="D582" s="64" t="str">
        <f>VLOOKUP(A582,'[1]2019completo'!$C$3:$F$646,4,FALSE)</f>
        <v>Médio</v>
      </c>
      <c r="E582" s="65">
        <f>VLOOKUP(A582,'RCL 2019'!$A$1:$E$645,5,FALSE)</f>
        <v>90398774.469999999</v>
      </c>
      <c r="F582" s="65">
        <f>VLOOKUP(A582,'RCL 2020'!$A$1:$E$645,5,FALSE)</f>
        <v>95758704.760000005</v>
      </c>
      <c r="G582" s="66">
        <f>VLOOKUP(A582,'Saude-2.oQuadrimestre-2019-2020'!$A$1:$H$645,3,FALSE)</f>
        <v>47376206.780000001</v>
      </c>
      <c r="H582" s="66">
        <f>VLOOKUP(A582,'Saude-2.oQuadrimestre-2019-2020'!$A$1:$H$645,4,FALSE)</f>
        <v>11826490.66</v>
      </c>
      <c r="I582" s="66">
        <f>VLOOKUP(A582,'Saude-2.oQuadrimestre-2019-2020'!$A$1:$H$645,5,FALSE)</f>
        <v>11510614.279999999</v>
      </c>
      <c r="J582" s="67">
        <f t="shared" si="88"/>
        <v>0.24296192249944412</v>
      </c>
      <c r="K582" s="66">
        <f>VLOOKUP(A582,'Saude-2.oQuadrimestre-2019-2020'!$A$1:$H$645,6,FALSE)</f>
        <v>45924783.880000003</v>
      </c>
      <c r="L582" s="66">
        <f>VLOOKUP(A582,'Saude-2.oQuadrimestre-2019-2020'!$A$1:$H$645,7,FALSE)</f>
        <v>11778101.41</v>
      </c>
      <c r="M582" s="66">
        <f>VLOOKUP(A582,'Saude-2.oQuadrimestre-2019-2020'!$A$1:$H$645,8,FALSE)</f>
        <v>11003940.48</v>
      </c>
      <c r="N582" s="67">
        <f t="shared" si="89"/>
        <v>0.23960788816672379</v>
      </c>
      <c r="O582" s="68">
        <f>VLOOKUP(A582,'Ensino-2.oQuadrimestre-2019-202'!$A$1:$H$645,3,FALSE)</f>
        <v>48203064.479999997</v>
      </c>
      <c r="P582" s="68">
        <f>VLOOKUP(A582,'Ensino-2.oQuadrimestre-2019-202'!$A$1:$H$645,4,FALSE)</f>
        <v>13177139.08</v>
      </c>
      <c r="Q582" s="68">
        <f>VLOOKUP(A582,'Ensino-2.oQuadrimestre-2019-202'!$A$1:$H$645,5,FALSE)</f>
        <v>12218268.4</v>
      </c>
      <c r="R582" s="69">
        <f t="shared" si="90"/>
        <v>0.25347493010676736</v>
      </c>
      <c r="S582" s="68">
        <f>VLOOKUP(A582,'Ensino-2.oQuadrimestre-2019-202'!$A$1:$H$645,6,FALSE)</f>
        <v>46760018.509999998</v>
      </c>
      <c r="T582" s="68">
        <f>VLOOKUP(A582,'Ensino-2.oQuadrimestre-2019-202'!$A$1:$H$645,7,FALSE)</f>
        <v>13115753.460000001</v>
      </c>
      <c r="U582" s="68">
        <f>VLOOKUP(A582,'Ensino-2.oQuadrimestre-2019-202'!$A$1:$H$645,8,FALSE)</f>
        <v>11340546.99</v>
      </c>
      <c r="V582" s="69">
        <f t="shared" si="91"/>
        <v>0.24252657187410512</v>
      </c>
      <c r="W582" s="70">
        <f t="shared" si="82"/>
        <v>5.9292068077524309</v>
      </c>
      <c r="X582" s="71">
        <f t="shared" si="83"/>
        <v>-3.0636114595242789</v>
      </c>
      <c r="Y582" s="71">
        <f t="shared" si="84"/>
        <v>-0.40915983778403459</v>
      </c>
      <c r="Z582" s="72">
        <f t="shared" si="84"/>
        <v>-4.401796356605904</v>
      </c>
      <c r="AA582" s="70">
        <f t="shared" si="85"/>
        <v>-2.9936809735379688</v>
      </c>
      <c r="AB582" s="70">
        <f t="shared" si="86"/>
        <v>-0.46584937464285447</v>
      </c>
      <c r="AC582" s="70">
        <f t="shared" si="87"/>
        <v>-7.1836808724876269</v>
      </c>
    </row>
    <row r="583" spans="1:29" ht="15.75" thickBot="1" x14ac:dyDescent="0.3">
      <c r="A583" s="61">
        <f>VLOOKUP(B583,cod_ibge!$C$2:$D$646,2,FALSE)</f>
        <v>3551504</v>
      </c>
      <c r="B583" s="62" t="s">
        <v>581</v>
      </c>
      <c r="C583" s="63">
        <f>VLOOKUP(A583,'[1]2019completo'!$C$3:$F$646,3,FALSE)</f>
        <v>45107</v>
      </c>
      <c r="D583" s="64" t="str">
        <f>VLOOKUP(A583,'[1]2019completo'!$C$3:$F$646,4,FALSE)</f>
        <v>Médio</v>
      </c>
      <c r="E583" s="65">
        <f>VLOOKUP(A583,'RCL 2019'!$A$1:$E$645,5,FALSE)</f>
        <v>116641026.8</v>
      </c>
      <c r="F583" s="65">
        <f>VLOOKUP(A583,'RCL 2020'!$A$1:$E$645,5,FALSE)</f>
        <v>130479992.79000001</v>
      </c>
      <c r="G583" s="66">
        <f>VLOOKUP(A583,'Saude-2.oQuadrimestre-2019-2020'!$A$1:$H$645,3,FALSE)</f>
        <v>48485933.68</v>
      </c>
      <c r="H583" s="66">
        <f>VLOOKUP(A583,'Saude-2.oQuadrimestre-2019-2020'!$A$1:$H$645,4,FALSE)</f>
        <v>15316125.119999999</v>
      </c>
      <c r="I583" s="66">
        <f>VLOOKUP(A583,'Saude-2.oQuadrimestre-2019-2020'!$A$1:$H$645,5,FALSE)</f>
        <v>13418365.550000001</v>
      </c>
      <c r="J583" s="67">
        <f t="shared" si="88"/>
        <v>0.27674759526256071</v>
      </c>
      <c r="K583" s="66">
        <f>VLOOKUP(A583,'Saude-2.oQuadrimestre-2019-2020'!$A$1:$H$645,6,FALSE)</f>
        <v>46766348.229999997</v>
      </c>
      <c r="L583" s="66">
        <f>VLOOKUP(A583,'Saude-2.oQuadrimestre-2019-2020'!$A$1:$H$645,7,FALSE)</f>
        <v>14910988.15</v>
      </c>
      <c r="M583" s="66">
        <f>VLOOKUP(A583,'Saude-2.oQuadrimestre-2019-2020'!$A$1:$H$645,8,FALSE)</f>
        <v>14394831.26</v>
      </c>
      <c r="N583" s="67">
        <f t="shared" si="89"/>
        <v>0.30780319192777822</v>
      </c>
      <c r="O583" s="68">
        <f>VLOOKUP(A583,'Ensino-2.oQuadrimestre-2019-202'!$A$1:$H$645,3,FALSE)</f>
        <v>49657726.5</v>
      </c>
      <c r="P583" s="68">
        <f>VLOOKUP(A583,'Ensino-2.oQuadrimestre-2019-202'!$A$1:$H$645,4,FALSE)</f>
        <v>14781152.539999999</v>
      </c>
      <c r="Q583" s="68">
        <f>VLOOKUP(A583,'Ensino-2.oQuadrimestre-2019-202'!$A$1:$H$645,5,FALSE)</f>
        <v>12463799.310000001</v>
      </c>
      <c r="R583" s="69">
        <f t="shared" si="90"/>
        <v>0.25099415918688911</v>
      </c>
      <c r="S583" s="68">
        <f>VLOOKUP(A583,'Ensino-2.oQuadrimestre-2019-202'!$A$1:$H$645,6,FALSE)</f>
        <v>47949861.399999999</v>
      </c>
      <c r="T583" s="68">
        <f>VLOOKUP(A583,'Ensino-2.oQuadrimestre-2019-202'!$A$1:$H$645,7,FALSE)</f>
        <v>13237903.58</v>
      </c>
      <c r="U583" s="68">
        <f>VLOOKUP(A583,'Ensino-2.oQuadrimestre-2019-202'!$A$1:$H$645,8,FALSE)</f>
        <v>12741479.18</v>
      </c>
      <c r="V583" s="69">
        <f t="shared" si="91"/>
        <v>0.26572504712182549</v>
      </c>
      <c r="W583" s="70">
        <f t="shared" ref="W583:W650" si="92">(F583-E583)/E583*100</f>
        <v>11.864578330340976</v>
      </c>
      <c r="X583" s="71">
        <f t="shared" ref="X583:X646" si="93">(K583-G583)/G583*100</f>
        <v>-3.5465656108615193</v>
      </c>
      <c r="Y583" s="71">
        <f t="shared" ref="Y583:Z650" si="94">(L583-H583)/H583*100</f>
        <v>-2.6451662337947708</v>
      </c>
      <c r="Z583" s="72">
        <f t="shared" si="94"/>
        <v>7.2770838323151734</v>
      </c>
      <c r="AA583" s="70">
        <f t="shared" ref="AA583:AA650" si="95">(S583-O583)/O583*100</f>
        <v>-3.4392736445555987</v>
      </c>
      <c r="AB583" s="70">
        <f t="shared" ref="AB583:AB650" si="96">(T583-P583)/P583*100</f>
        <v>-10.440653770561784</v>
      </c>
      <c r="AC583" s="70">
        <f t="shared" ref="AC583:AC650" si="97">(U583-Q583)/Q583*100</f>
        <v>2.2278910554762388</v>
      </c>
    </row>
    <row r="584" spans="1:29" ht="15.75" thickBot="1" x14ac:dyDescent="0.3">
      <c r="A584" s="61">
        <f>VLOOKUP(B584,cod_ibge!$C$2:$D$646,2,FALSE)</f>
        <v>3551702</v>
      </c>
      <c r="B584" s="62" t="s">
        <v>583</v>
      </c>
      <c r="C584" s="63">
        <f>VLOOKUP(A584,'[1]2019completo'!$C$3:$F$646,3,FALSE)</f>
        <v>125815</v>
      </c>
      <c r="D584" s="64" t="str">
        <f>VLOOKUP(A584,'[1]2019completo'!$C$3:$F$646,4,FALSE)</f>
        <v>Médio</v>
      </c>
      <c r="E584" s="65">
        <f>VLOOKUP(A584,'RCL 2019'!$A$1:$E$645,5,FALSE)</f>
        <v>430356957.47000003</v>
      </c>
      <c r="F584" s="65">
        <f>VLOOKUP(A584,'RCL 2020'!$A$1:$E$645,5,FALSE)</f>
        <v>492118117.56999999</v>
      </c>
      <c r="G584" s="66">
        <f>VLOOKUP(A584,'Saude-2.oQuadrimestre-2019-2020'!$A$1:$H$645,3,FALSE)</f>
        <v>189007638.90000001</v>
      </c>
      <c r="H584" s="66">
        <f>VLOOKUP(A584,'Saude-2.oQuadrimestre-2019-2020'!$A$1:$H$645,4,FALSE)</f>
        <v>66251464.710000001</v>
      </c>
      <c r="I584" s="66">
        <f>VLOOKUP(A584,'Saude-2.oQuadrimestre-2019-2020'!$A$1:$H$645,5,FALSE)</f>
        <v>54326557.969999999</v>
      </c>
      <c r="J584" s="67">
        <f t="shared" ref="J584:J647" si="98">+I584/G584</f>
        <v>0.28743048845101465</v>
      </c>
      <c r="K584" s="66">
        <f>VLOOKUP(A584,'Saude-2.oQuadrimestre-2019-2020'!$A$1:$H$645,6,FALSE)</f>
        <v>208802492.47</v>
      </c>
      <c r="L584" s="66">
        <f>VLOOKUP(A584,'Saude-2.oQuadrimestre-2019-2020'!$A$1:$H$645,7,FALSE)</f>
        <v>60564853.280000001</v>
      </c>
      <c r="M584" s="66">
        <f>VLOOKUP(A584,'Saude-2.oQuadrimestre-2019-2020'!$A$1:$H$645,8,FALSE)</f>
        <v>47993085.25</v>
      </c>
      <c r="N584" s="67">
        <f t="shared" ref="N584:N647" si="99">+M584/K584</f>
        <v>0.22984919711576468</v>
      </c>
      <c r="O584" s="68">
        <f>VLOOKUP(A584,'Ensino-2.oQuadrimestre-2019-202'!$A$1:$H$645,3,FALSE)</f>
        <v>191015721.88</v>
      </c>
      <c r="P584" s="68">
        <f>VLOOKUP(A584,'Ensino-2.oQuadrimestre-2019-202'!$A$1:$H$645,4,FALSE)</f>
        <v>50127535.380000003</v>
      </c>
      <c r="Q584" s="68">
        <f>VLOOKUP(A584,'Ensino-2.oQuadrimestre-2019-202'!$A$1:$H$645,5,FALSE)</f>
        <v>46318719.93</v>
      </c>
      <c r="R584" s="69">
        <f t="shared" ref="R584:R647" si="100">+Q584/O584</f>
        <v>0.24248642715963648</v>
      </c>
      <c r="S584" s="68">
        <f>VLOOKUP(A584,'Ensino-2.oQuadrimestre-2019-202'!$A$1:$H$645,6,FALSE)</f>
        <v>210830919.44</v>
      </c>
      <c r="T584" s="68">
        <f>VLOOKUP(A584,'Ensino-2.oQuadrimestre-2019-202'!$A$1:$H$645,7,FALSE)</f>
        <v>51422045.390000001</v>
      </c>
      <c r="U584" s="68">
        <f>VLOOKUP(A584,'Ensino-2.oQuadrimestre-2019-202'!$A$1:$H$645,8,FALSE)</f>
        <v>47422733.109999999</v>
      </c>
      <c r="V584" s="69">
        <f t="shared" ref="V584:V647" si="101">+U584/S584</f>
        <v>0.22493253473428954</v>
      </c>
      <c r="W584" s="70">
        <f t="shared" si="92"/>
        <v>14.351147118216465</v>
      </c>
      <c r="X584" s="71">
        <f t="shared" si="93"/>
        <v>10.473044203505994</v>
      </c>
      <c r="Y584" s="71">
        <f t="shared" si="94"/>
        <v>-8.5833746542688321</v>
      </c>
      <c r="Z584" s="72">
        <f t="shared" si="94"/>
        <v>-11.658152028511442</v>
      </c>
      <c r="AA584" s="70">
        <f t="shared" si="95"/>
        <v>10.373595097291686</v>
      </c>
      <c r="AB584" s="70">
        <f t="shared" si="96"/>
        <v>2.5824329885496113</v>
      </c>
      <c r="AC584" s="70">
        <f t="shared" si="97"/>
        <v>2.38351401262483</v>
      </c>
    </row>
    <row r="585" spans="1:29" ht="15.75" thickBot="1" x14ac:dyDescent="0.3">
      <c r="A585" s="61">
        <f>VLOOKUP(B585,cod_ibge!$C$2:$D$646,2,FALSE)</f>
        <v>3551801</v>
      </c>
      <c r="B585" s="62" t="s">
        <v>584</v>
      </c>
      <c r="C585" s="63">
        <f>VLOOKUP(A585,'[1]2019completo'!$C$3:$F$646,3,FALSE)</f>
        <v>12832</v>
      </c>
      <c r="D585" s="64" t="str">
        <f>VLOOKUP(A585,'[1]2019completo'!$C$3:$F$646,4,FALSE)</f>
        <v>Pequeno</v>
      </c>
      <c r="E585" s="65">
        <f>VLOOKUP(A585,'RCL 2019'!$A$1:$E$645,5,FALSE)</f>
        <v>39434742.460000001</v>
      </c>
      <c r="F585" s="65">
        <f>VLOOKUP(A585,'RCL 2020'!$A$1:$E$645,5,FALSE)</f>
        <v>43776763.509999998</v>
      </c>
      <c r="G585" s="66">
        <f>VLOOKUP(A585,'Saude-2.oQuadrimestre-2019-2020'!$A$1:$H$645,3,FALSE)</f>
        <v>17210996.68</v>
      </c>
      <c r="H585" s="66">
        <f>VLOOKUP(A585,'Saude-2.oQuadrimestre-2019-2020'!$A$1:$H$645,4,FALSE)</f>
        <v>6213712.2599999998</v>
      </c>
      <c r="I585" s="66">
        <f>VLOOKUP(A585,'Saude-2.oQuadrimestre-2019-2020'!$A$1:$H$645,5,FALSE)</f>
        <v>5994489.1699999999</v>
      </c>
      <c r="J585" s="67">
        <f t="shared" si="98"/>
        <v>0.34829413319019942</v>
      </c>
      <c r="K585" s="66">
        <f>VLOOKUP(A585,'Saude-2.oQuadrimestre-2019-2020'!$A$1:$H$645,6,FALSE)</f>
        <v>15351719.880000001</v>
      </c>
      <c r="L585" s="66">
        <f>VLOOKUP(A585,'Saude-2.oQuadrimestre-2019-2020'!$A$1:$H$645,7,FALSE)</f>
        <v>6194944.6900000004</v>
      </c>
      <c r="M585" s="66">
        <f>VLOOKUP(A585,'Saude-2.oQuadrimestre-2019-2020'!$A$1:$H$645,8,FALSE)</f>
        <v>5821938.5</v>
      </c>
      <c r="N585" s="67">
        <f t="shared" si="99"/>
        <v>0.37923688977576625</v>
      </c>
      <c r="O585" s="68">
        <f>VLOOKUP(A585,'Ensino-2.oQuadrimestre-2019-202'!$A$1:$H$645,3,FALSE)</f>
        <v>17210996.68</v>
      </c>
      <c r="P585" s="68">
        <f>VLOOKUP(A585,'Ensino-2.oQuadrimestre-2019-202'!$A$1:$H$645,4,FALSE)</f>
        <v>4950949.6100000003</v>
      </c>
      <c r="Q585" s="68">
        <f>VLOOKUP(A585,'Ensino-2.oQuadrimestre-2019-202'!$A$1:$H$645,5,FALSE)</f>
        <v>4842032</v>
      </c>
      <c r="R585" s="69">
        <f t="shared" si="100"/>
        <v>0.28133362001206313</v>
      </c>
      <c r="S585" s="68">
        <f>VLOOKUP(A585,'Ensino-2.oQuadrimestre-2019-202'!$A$1:$H$645,6,FALSE)</f>
        <v>15828996.82</v>
      </c>
      <c r="T585" s="68">
        <f>VLOOKUP(A585,'Ensino-2.oQuadrimestre-2019-202'!$A$1:$H$645,7,FALSE)</f>
        <v>5462099.2800000003</v>
      </c>
      <c r="U585" s="68">
        <f>VLOOKUP(A585,'Ensino-2.oQuadrimestre-2019-202'!$A$1:$H$645,8,FALSE)</f>
        <v>5031950.16</v>
      </c>
      <c r="V585" s="69">
        <f t="shared" si="101"/>
        <v>0.31789444506313319</v>
      </c>
      <c r="W585" s="70">
        <f t="shared" si="92"/>
        <v>11.010648933245237</v>
      </c>
      <c r="X585" s="71">
        <f t="shared" si="93"/>
        <v>-10.802842128024853</v>
      </c>
      <c r="Y585" s="71">
        <f t="shared" si="94"/>
        <v>-0.30203474532950719</v>
      </c>
      <c r="Z585" s="72">
        <f t="shared" si="94"/>
        <v>-2.8784883099555243</v>
      </c>
      <c r="AA585" s="70">
        <f t="shared" si="95"/>
        <v>-8.0297491522146967</v>
      </c>
      <c r="AB585" s="70">
        <f t="shared" si="96"/>
        <v>10.324275346442072</v>
      </c>
      <c r="AC585" s="70">
        <f t="shared" si="97"/>
        <v>3.9222822154004793</v>
      </c>
    </row>
    <row r="586" spans="1:29" ht="15.75" thickBot="1" x14ac:dyDescent="0.3">
      <c r="A586" s="61">
        <f>VLOOKUP(B586,cod_ibge!$C$2:$D$646,2,FALSE)</f>
        <v>3551900</v>
      </c>
      <c r="B586" s="62" t="s">
        <v>585</v>
      </c>
      <c r="C586" s="63">
        <f>VLOOKUP(A586,'[1]2019completo'!$C$3:$F$646,3,FALSE)</f>
        <v>17496</v>
      </c>
      <c r="D586" s="64" t="str">
        <f>VLOOKUP(A586,'[1]2019completo'!$C$3:$F$646,4,FALSE)</f>
        <v>Pequeno</v>
      </c>
      <c r="E586" s="65">
        <f>VLOOKUP(A586,'RCL 2019'!$A$1:$E$645,5,FALSE)</f>
        <v>50398740.369999997</v>
      </c>
      <c r="F586" s="65">
        <f>VLOOKUP(A586,'RCL 2020'!$A$1:$E$645,5,FALSE)</f>
        <v>54200412.329999998</v>
      </c>
      <c r="G586" s="66">
        <f>VLOOKUP(A586,'Saude-2.oQuadrimestre-2019-2020'!$A$1:$H$645,3,FALSE)</f>
        <v>22406488.219999999</v>
      </c>
      <c r="H586" s="66">
        <f>VLOOKUP(A586,'Saude-2.oQuadrimestre-2019-2020'!$A$1:$H$645,4,FALSE)</f>
        <v>5887860.7699999996</v>
      </c>
      <c r="I586" s="66">
        <f>VLOOKUP(A586,'Saude-2.oQuadrimestre-2019-2020'!$A$1:$H$645,5,FALSE)</f>
        <v>5297039.38</v>
      </c>
      <c r="J586" s="67">
        <f t="shared" si="98"/>
        <v>0.23640649654647219</v>
      </c>
      <c r="K586" s="66">
        <f>VLOOKUP(A586,'Saude-2.oQuadrimestre-2019-2020'!$A$1:$H$645,6,FALSE)</f>
        <v>22274845.43</v>
      </c>
      <c r="L586" s="66">
        <f>VLOOKUP(A586,'Saude-2.oQuadrimestre-2019-2020'!$A$1:$H$645,7,FALSE)</f>
        <v>6720210.5300000003</v>
      </c>
      <c r="M586" s="66">
        <f>VLOOKUP(A586,'Saude-2.oQuadrimestre-2019-2020'!$A$1:$H$645,8,FALSE)</f>
        <v>5277645.2</v>
      </c>
      <c r="N586" s="67">
        <f t="shared" si="99"/>
        <v>0.23693296622799506</v>
      </c>
      <c r="O586" s="68">
        <f>VLOOKUP(A586,'Ensino-2.oQuadrimestre-2019-202'!$A$1:$H$645,3,FALSE)</f>
        <v>23115223.390000001</v>
      </c>
      <c r="P586" s="68">
        <f>VLOOKUP(A586,'Ensino-2.oQuadrimestre-2019-202'!$A$1:$H$645,4,FALSE)</f>
        <v>6591595.75</v>
      </c>
      <c r="Q586" s="68">
        <f>VLOOKUP(A586,'Ensino-2.oQuadrimestre-2019-202'!$A$1:$H$645,5,FALSE)</f>
        <v>5965374.0300000003</v>
      </c>
      <c r="R586" s="69">
        <f t="shared" si="100"/>
        <v>0.25807122558809931</v>
      </c>
      <c r="S586" s="68">
        <f>VLOOKUP(A586,'Ensino-2.oQuadrimestre-2019-202'!$A$1:$H$645,6,FALSE)</f>
        <v>22990760.829999998</v>
      </c>
      <c r="T586" s="68">
        <f>VLOOKUP(A586,'Ensino-2.oQuadrimestre-2019-202'!$A$1:$H$645,7,FALSE)</f>
        <v>5684309.7000000002</v>
      </c>
      <c r="U586" s="68">
        <f>VLOOKUP(A586,'Ensino-2.oQuadrimestre-2019-202'!$A$1:$H$645,8,FALSE)</f>
        <v>5153832.88</v>
      </c>
      <c r="V586" s="69">
        <f t="shared" si="101"/>
        <v>0.22416974010163718</v>
      </c>
      <c r="W586" s="70">
        <f t="shared" si="92"/>
        <v>7.5431884449694646</v>
      </c>
      <c r="X586" s="71">
        <f t="shared" si="93"/>
        <v>-0.58752084979784991</v>
      </c>
      <c r="Y586" s="71">
        <f t="shared" si="94"/>
        <v>14.136709282274703</v>
      </c>
      <c r="Z586" s="72">
        <f t="shared" si="94"/>
        <v>-0.36613244887750301</v>
      </c>
      <c r="AA586" s="70">
        <f t="shared" si="95"/>
        <v>-0.53844411494568034</v>
      </c>
      <c r="AB586" s="70">
        <f t="shared" si="96"/>
        <v>-13.764285378089211</v>
      </c>
      <c r="AC586" s="70">
        <f t="shared" si="97"/>
        <v>-13.604195577992959</v>
      </c>
    </row>
    <row r="587" spans="1:29" ht="15.75" thickBot="1" x14ac:dyDescent="0.3">
      <c r="A587" s="61">
        <f>VLOOKUP(B587,cod_ibge!$C$2:$D$646,2,FALSE)</f>
        <v>3552007</v>
      </c>
      <c r="B587" s="62" t="s">
        <v>586</v>
      </c>
      <c r="C587" s="63">
        <f>VLOOKUP(A587,'[1]2019completo'!$C$3:$F$646,3,FALSE)</f>
        <v>6302</v>
      </c>
      <c r="D587" s="64" t="str">
        <f>VLOOKUP(A587,'[1]2019completo'!$C$3:$F$646,4,FALSE)</f>
        <v>Pequeno</v>
      </c>
      <c r="E587" s="65">
        <f>VLOOKUP(A587,'RCL 2019'!$A$1:$E$645,5,FALSE)</f>
        <v>29917515.329999998</v>
      </c>
      <c r="F587" s="65">
        <f>VLOOKUP(A587,'RCL 2020'!$A$1:$E$645,5,FALSE)</f>
        <v>33844844.450000003</v>
      </c>
      <c r="G587" s="66">
        <f>VLOOKUP(A587,'Saude-2.oQuadrimestre-2019-2020'!$A$1:$H$645,3,FALSE)</f>
        <v>13435706.02</v>
      </c>
      <c r="H587" s="66">
        <f>VLOOKUP(A587,'Saude-2.oQuadrimestre-2019-2020'!$A$1:$H$645,4,FALSE)</f>
        <v>4093823.38</v>
      </c>
      <c r="I587" s="66">
        <f>VLOOKUP(A587,'Saude-2.oQuadrimestre-2019-2020'!$A$1:$H$645,5,FALSE)</f>
        <v>3901377.16</v>
      </c>
      <c r="J587" s="67">
        <f t="shared" si="98"/>
        <v>0.29037381096255932</v>
      </c>
      <c r="K587" s="66">
        <f>VLOOKUP(A587,'Saude-2.oQuadrimestre-2019-2020'!$A$1:$H$645,6,FALSE)</f>
        <v>13129912.619999999</v>
      </c>
      <c r="L587" s="66">
        <f>VLOOKUP(A587,'Saude-2.oQuadrimestre-2019-2020'!$A$1:$H$645,7,FALSE)</f>
        <v>4181849.11</v>
      </c>
      <c r="M587" s="66">
        <f>VLOOKUP(A587,'Saude-2.oQuadrimestre-2019-2020'!$A$1:$H$645,8,FALSE)</f>
        <v>3833979.04</v>
      </c>
      <c r="N587" s="67">
        <f t="shared" si="99"/>
        <v>0.29200339339348935</v>
      </c>
      <c r="O587" s="68">
        <f>VLOOKUP(A587,'Ensino-2.oQuadrimestre-2019-202'!$A$1:$H$645,3,FALSE)</f>
        <v>13790073.6</v>
      </c>
      <c r="P587" s="68">
        <f>VLOOKUP(A587,'Ensino-2.oQuadrimestre-2019-202'!$A$1:$H$645,4,FALSE)</f>
        <v>4952232.9800000004</v>
      </c>
      <c r="Q587" s="68">
        <f>VLOOKUP(A587,'Ensino-2.oQuadrimestre-2019-202'!$A$1:$H$645,5,FALSE)</f>
        <v>4803287.9800000004</v>
      </c>
      <c r="R587" s="69">
        <f t="shared" si="100"/>
        <v>0.34831489079217104</v>
      </c>
      <c r="S587" s="68">
        <f>VLOOKUP(A587,'Ensino-2.oQuadrimestre-2019-202'!$A$1:$H$645,6,FALSE)</f>
        <v>13664418.98</v>
      </c>
      <c r="T587" s="68">
        <f>VLOOKUP(A587,'Ensino-2.oQuadrimestre-2019-202'!$A$1:$H$645,7,FALSE)</f>
        <v>5525798.9500000002</v>
      </c>
      <c r="U587" s="68">
        <f>VLOOKUP(A587,'Ensino-2.oQuadrimestre-2019-202'!$A$1:$H$645,8,FALSE)</f>
        <v>4747629.57</v>
      </c>
      <c r="V587" s="69">
        <f t="shared" si="101"/>
        <v>0.34744467195779738</v>
      </c>
      <c r="W587" s="70">
        <f t="shared" si="92"/>
        <v>13.127190131534244</v>
      </c>
      <c r="X587" s="71">
        <f t="shared" si="93"/>
        <v>-2.2759756691967303</v>
      </c>
      <c r="Y587" s="71">
        <f t="shared" si="94"/>
        <v>2.150208297457131</v>
      </c>
      <c r="Z587" s="72">
        <f t="shared" si="94"/>
        <v>-1.7275468952609574</v>
      </c>
      <c r="AA587" s="70">
        <f t="shared" si="95"/>
        <v>-0.91119615199152515</v>
      </c>
      <c r="AB587" s="70">
        <f t="shared" si="96"/>
        <v>11.581966606102601</v>
      </c>
      <c r="AC587" s="70">
        <f t="shared" si="97"/>
        <v>-1.1587564649829749</v>
      </c>
    </row>
    <row r="588" spans="1:29" ht="15.75" thickBot="1" x14ac:dyDescent="0.3">
      <c r="A588" s="61">
        <f>VLOOKUP(B588,cod_ibge!$C$2:$D$646,2,FALSE)</f>
        <v>3552106</v>
      </c>
      <c r="B588" s="62" t="s">
        <v>587</v>
      </c>
      <c r="C588" s="63">
        <f>VLOOKUP(A588,'[1]2019completo'!$C$3:$F$646,3,FALSE)</f>
        <v>41005</v>
      </c>
      <c r="D588" s="64" t="str">
        <f>VLOOKUP(A588,'[1]2019completo'!$C$3:$F$646,4,FALSE)</f>
        <v>Médio</v>
      </c>
      <c r="E588" s="65">
        <f>VLOOKUP(A588,'RCL 2019'!$A$1:$E$645,5,FALSE)</f>
        <v>104495612.26000001</v>
      </c>
      <c r="F588" s="65">
        <f>VLOOKUP(A588,'RCL 2020'!$A$1:$E$645,5,FALSE)</f>
        <v>121799286.42</v>
      </c>
      <c r="G588" s="66">
        <f>VLOOKUP(A588,'Saude-2.oQuadrimestre-2019-2020'!$A$1:$H$645,3,FALSE)</f>
        <v>54580790.100000001</v>
      </c>
      <c r="H588" s="66">
        <f>VLOOKUP(A588,'Saude-2.oQuadrimestre-2019-2020'!$A$1:$H$645,4,FALSE)</f>
        <v>16358138.189999999</v>
      </c>
      <c r="I588" s="66">
        <f>VLOOKUP(A588,'Saude-2.oQuadrimestre-2019-2020'!$A$1:$H$645,5,FALSE)</f>
        <v>15433066.41</v>
      </c>
      <c r="J588" s="67">
        <f t="shared" si="98"/>
        <v>0.2827563760386092</v>
      </c>
      <c r="K588" s="66">
        <f>VLOOKUP(A588,'Saude-2.oQuadrimestre-2019-2020'!$A$1:$H$645,6,FALSE)</f>
        <v>53688676.079999998</v>
      </c>
      <c r="L588" s="66">
        <f>VLOOKUP(A588,'Saude-2.oQuadrimestre-2019-2020'!$A$1:$H$645,7,FALSE)</f>
        <v>16333471.869999999</v>
      </c>
      <c r="M588" s="66">
        <f>VLOOKUP(A588,'Saude-2.oQuadrimestre-2019-2020'!$A$1:$H$645,8,FALSE)</f>
        <v>15519651.810000001</v>
      </c>
      <c r="N588" s="67">
        <f t="shared" si="99"/>
        <v>0.28906750814407495</v>
      </c>
      <c r="O588" s="68">
        <f>VLOOKUP(A588,'Ensino-2.oQuadrimestre-2019-202'!$A$1:$H$645,3,FALSE)</f>
        <v>55643892.850000001</v>
      </c>
      <c r="P588" s="68">
        <f>VLOOKUP(A588,'Ensino-2.oQuadrimestre-2019-202'!$A$1:$H$645,4,FALSE)</f>
        <v>16122694.800000001</v>
      </c>
      <c r="Q588" s="68">
        <f>VLOOKUP(A588,'Ensino-2.oQuadrimestre-2019-202'!$A$1:$H$645,5,FALSE)</f>
        <v>15464556.34</v>
      </c>
      <c r="R588" s="69">
        <f t="shared" si="100"/>
        <v>0.27792010134316114</v>
      </c>
      <c r="S588" s="68">
        <f>VLOOKUP(A588,'Ensino-2.oQuadrimestre-2019-202'!$A$1:$H$645,6,FALSE)</f>
        <v>54762549.18</v>
      </c>
      <c r="T588" s="68">
        <f>VLOOKUP(A588,'Ensino-2.oQuadrimestre-2019-202'!$A$1:$H$645,7,FALSE)</f>
        <v>16176415.880000001</v>
      </c>
      <c r="U588" s="68">
        <f>VLOOKUP(A588,'Ensino-2.oQuadrimestre-2019-202'!$A$1:$H$645,8,FALSE)</f>
        <v>15628702.890000001</v>
      </c>
      <c r="V588" s="69">
        <f t="shared" si="101"/>
        <v>0.28539034657845708</v>
      </c>
      <c r="W588" s="70">
        <f t="shared" si="92"/>
        <v>16.559235154243591</v>
      </c>
      <c r="X588" s="71">
        <f t="shared" si="93"/>
        <v>-1.6344835213369386</v>
      </c>
      <c r="Y588" s="71">
        <f t="shared" si="94"/>
        <v>-0.15078928734737812</v>
      </c>
      <c r="Z588" s="72">
        <f t="shared" si="94"/>
        <v>0.56103821301446966</v>
      </c>
      <c r="AA588" s="70">
        <f t="shared" si="95"/>
        <v>-1.5839000919217712</v>
      </c>
      <c r="AB588" s="70">
        <f t="shared" si="96"/>
        <v>0.33320161837957801</v>
      </c>
      <c r="AC588" s="70">
        <f t="shared" si="97"/>
        <v>1.0614371753777758</v>
      </c>
    </row>
    <row r="589" spans="1:29" ht="15.75" thickBot="1" x14ac:dyDescent="0.3">
      <c r="A589" s="61">
        <f>VLOOKUP(B589,cod_ibge!$C$2:$D$646,2,FALSE)</f>
        <v>3552205</v>
      </c>
      <c r="B589" s="62" t="s">
        <v>588</v>
      </c>
      <c r="C589" s="63">
        <f>VLOOKUP(A589,'[1]2019completo'!$C$3:$F$646,3,FALSE)</f>
        <v>679378</v>
      </c>
      <c r="D589" s="64" t="str">
        <f>VLOOKUP(A589,'[1]2019completo'!$C$3:$F$646,4,FALSE)</f>
        <v>Grande</v>
      </c>
      <c r="E589" s="65">
        <f>VLOOKUP(A589,'RCL 2019'!$A$1:$E$645,5,FALSE)</f>
        <v>2550116440.8600001</v>
      </c>
      <c r="F589" s="65">
        <f>VLOOKUP(A589,'RCL 2020'!$A$1:$E$645,5,FALSE)</f>
        <v>2679124282.5700002</v>
      </c>
      <c r="G589" s="66">
        <f>VLOOKUP(A589,'Saude-2.oQuadrimestre-2019-2020'!$A$1:$H$645,3,FALSE)</f>
        <v>1071133142.65</v>
      </c>
      <c r="H589" s="66">
        <f>VLOOKUP(A589,'Saude-2.oQuadrimestre-2019-2020'!$A$1:$H$645,4,FALSE)</f>
        <v>428379048.88</v>
      </c>
      <c r="I589" s="66">
        <f>VLOOKUP(A589,'Saude-2.oQuadrimestre-2019-2020'!$A$1:$H$645,5,FALSE)</f>
        <v>294420635.13999999</v>
      </c>
      <c r="J589" s="67">
        <f t="shared" si="98"/>
        <v>0.27486838322600937</v>
      </c>
      <c r="K589" s="66">
        <f>VLOOKUP(A589,'Saude-2.oQuadrimestre-2019-2020'!$A$1:$H$645,6,FALSE)</f>
        <v>1040302015.58</v>
      </c>
      <c r="L589" s="66">
        <f>VLOOKUP(A589,'Saude-2.oQuadrimestre-2019-2020'!$A$1:$H$645,7,FALSE)</f>
        <v>427234448.88999999</v>
      </c>
      <c r="M589" s="66">
        <f>VLOOKUP(A589,'Saude-2.oQuadrimestre-2019-2020'!$A$1:$H$645,8,FALSE)</f>
        <v>297025199.63</v>
      </c>
      <c r="N589" s="67">
        <f t="shared" si="99"/>
        <v>0.28551823910905277</v>
      </c>
      <c r="O589" s="68">
        <f>VLOOKUP(A589,'Ensino-2.oQuadrimestre-2019-202'!$A$1:$H$645,3,FALSE)</f>
        <v>1074059854.72</v>
      </c>
      <c r="P589" s="68">
        <f>VLOOKUP(A589,'Ensino-2.oQuadrimestre-2019-202'!$A$1:$H$645,4,FALSE)</f>
        <v>343906510.91000003</v>
      </c>
      <c r="Q589" s="68">
        <f>VLOOKUP(A589,'Ensino-2.oQuadrimestre-2019-202'!$A$1:$H$645,5,FALSE)</f>
        <v>271831710.25999999</v>
      </c>
      <c r="R589" s="69">
        <f t="shared" si="100"/>
        <v>0.25308804631829818</v>
      </c>
      <c r="S589" s="68">
        <f>VLOOKUP(A589,'Ensino-2.oQuadrimestre-2019-202'!$A$1:$H$645,6,FALSE)</f>
        <v>1043257079.15</v>
      </c>
      <c r="T589" s="68">
        <f>VLOOKUP(A589,'Ensino-2.oQuadrimestre-2019-202'!$A$1:$H$645,7,FALSE)</f>
        <v>347944041.06</v>
      </c>
      <c r="U589" s="68">
        <f>VLOOKUP(A589,'Ensino-2.oQuadrimestre-2019-202'!$A$1:$H$645,8,FALSE)</f>
        <v>243076738.18000001</v>
      </c>
      <c r="V589" s="69">
        <f t="shared" si="101"/>
        <v>0.23299792835151259</v>
      </c>
      <c r="W589" s="70">
        <f t="shared" si="92"/>
        <v>5.058900042481727</v>
      </c>
      <c r="X589" s="71">
        <f t="shared" si="93"/>
        <v>-2.8783655217430066</v>
      </c>
      <c r="Y589" s="71">
        <f t="shared" si="94"/>
        <v>-0.26719327030408568</v>
      </c>
      <c r="Z589" s="72">
        <f t="shared" si="94"/>
        <v>0.88464060569718983</v>
      </c>
      <c r="AA589" s="70">
        <f t="shared" si="95"/>
        <v>-2.867882589097432</v>
      </c>
      <c r="AB589" s="70">
        <f t="shared" si="96"/>
        <v>1.1740196890475836</v>
      </c>
      <c r="AC589" s="70">
        <f t="shared" si="97"/>
        <v>-10.578225789955335</v>
      </c>
    </row>
    <row r="590" spans="1:29" ht="15.75" thickBot="1" x14ac:dyDescent="0.3">
      <c r="A590" s="61">
        <f>VLOOKUP(B590,cod_ibge!$C$2:$D$646,2,FALSE)</f>
        <v>3552304</v>
      </c>
      <c r="B590" s="62" t="s">
        <v>589</v>
      </c>
      <c r="C590" s="63">
        <f>VLOOKUP(A590,'[1]2019completo'!$C$3:$F$646,3,FALSE)</f>
        <v>7718</v>
      </c>
      <c r="D590" s="64" t="str">
        <f>VLOOKUP(A590,'[1]2019completo'!$C$3:$F$646,4,FALSE)</f>
        <v>Pequeno</v>
      </c>
      <c r="E590" s="65">
        <f>VLOOKUP(A590,'RCL 2019'!$A$1:$E$645,5,FALSE)</f>
        <v>36659161.090000004</v>
      </c>
      <c r="F590" s="65">
        <f>VLOOKUP(A590,'RCL 2020'!$A$1:$E$645,5,FALSE)</f>
        <v>42738025.979999997</v>
      </c>
      <c r="G590" s="66">
        <f>VLOOKUP(A590,'Saude-2.oQuadrimestre-2019-2020'!$A$1:$H$645,3,FALSE)</f>
        <v>19350055.850000001</v>
      </c>
      <c r="H590" s="66">
        <f>VLOOKUP(A590,'Saude-2.oQuadrimestre-2019-2020'!$A$1:$H$645,4,FALSE)</f>
        <v>6811052.8600000003</v>
      </c>
      <c r="I590" s="66">
        <f>VLOOKUP(A590,'Saude-2.oQuadrimestre-2019-2020'!$A$1:$H$645,5,FALSE)</f>
        <v>6610181.2599999998</v>
      </c>
      <c r="J590" s="67">
        <f t="shared" si="98"/>
        <v>0.34161044863340789</v>
      </c>
      <c r="K590" s="66">
        <f>VLOOKUP(A590,'Saude-2.oQuadrimestre-2019-2020'!$A$1:$H$645,6,FALSE)</f>
        <v>18949697.879999999</v>
      </c>
      <c r="L590" s="66">
        <f>VLOOKUP(A590,'Saude-2.oQuadrimestre-2019-2020'!$A$1:$H$645,7,FALSE)</f>
        <v>6475225</v>
      </c>
      <c r="M590" s="66">
        <f>VLOOKUP(A590,'Saude-2.oQuadrimestre-2019-2020'!$A$1:$H$645,8,FALSE)</f>
        <v>6139711.6200000001</v>
      </c>
      <c r="N590" s="67">
        <f t="shared" si="99"/>
        <v>0.32400050169032035</v>
      </c>
      <c r="O590" s="68">
        <f>VLOOKUP(A590,'Ensino-2.oQuadrimestre-2019-202'!$A$1:$H$645,3,FALSE)</f>
        <v>19704423.43</v>
      </c>
      <c r="P590" s="68">
        <f>VLOOKUP(A590,'Ensino-2.oQuadrimestre-2019-202'!$A$1:$H$645,4,FALSE)</f>
        <v>4956666.1100000003</v>
      </c>
      <c r="Q590" s="68">
        <f>VLOOKUP(A590,'Ensino-2.oQuadrimestre-2019-202'!$A$1:$H$645,5,FALSE)</f>
        <v>4676440.12</v>
      </c>
      <c r="R590" s="69">
        <f t="shared" si="100"/>
        <v>0.23732945734814634</v>
      </c>
      <c r="S590" s="68">
        <f>VLOOKUP(A590,'Ensino-2.oQuadrimestre-2019-202'!$A$1:$H$645,6,FALSE)</f>
        <v>19307655.579999998</v>
      </c>
      <c r="T590" s="68">
        <f>VLOOKUP(A590,'Ensino-2.oQuadrimestre-2019-202'!$A$1:$H$645,7,FALSE)</f>
        <v>4592198.28</v>
      </c>
      <c r="U590" s="68">
        <f>VLOOKUP(A590,'Ensino-2.oQuadrimestre-2019-202'!$A$1:$H$645,8,FALSE)</f>
        <v>4192604.23</v>
      </c>
      <c r="V590" s="69">
        <f t="shared" si="101"/>
        <v>0.21714724569372085</v>
      </c>
      <c r="W590" s="70">
        <f t="shared" si="92"/>
        <v>16.582116745869026</v>
      </c>
      <c r="X590" s="71">
        <f t="shared" si="93"/>
        <v>-2.0690274648483897</v>
      </c>
      <c r="Y590" s="71">
        <f t="shared" si="94"/>
        <v>-4.9306306514261928</v>
      </c>
      <c r="Z590" s="72">
        <f t="shared" si="94"/>
        <v>-7.1173485490774526</v>
      </c>
      <c r="AA590" s="70">
        <f t="shared" si="95"/>
        <v>-2.0135978675525323</v>
      </c>
      <c r="AB590" s="70">
        <f t="shared" si="96"/>
        <v>-7.3530841479253901</v>
      </c>
      <c r="AC590" s="70">
        <f t="shared" si="97"/>
        <v>-10.346243672205945</v>
      </c>
    </row>
    <row r="591" spans="1:29" ht="15.75" thickBot="1" x14ac:dyDescent="0.3">
      <c r="A591" s="61">
        <f>VLOOKUP(B591,cod_ibge!$C$2:$D$646,2,FALSE)</f>
        <v>3552403</v>
      </c>
      <c r="B591" s="62" t="s">
        <v>590</v>
      </c>
      <c r="C591" s="63">
        <f>VLOOKUP(A591,'[1]2019completo'!$C$3:$F$646,3,FALSE)</f>
        <v>282441</v>
      </c>
      <c r="D591" s="64" t="str">
        <f>VLOOKUP(A591,'[1]2019completo'!$C$3:$F$646,4,FALSE)</f>
        <v>Grande</v>
      </c>
      <c r="E591" s="65">
        <f>VLOOKUP(A591,'RCL 2019'!$A$1:$E$645,5,FALSE)</f>
        <v>660953155.88</v>
      </c>
      <c r="F591" s="65">
        <f>VLOOKUP(A591,'RCL 2020'!$A$1:$E$645,5,FALSE)</f>
        <v>721614339.76999998</v>
      </c>
      <c r="G591" s="66">
        <f>VLOOKUP(A591,'Saude-2.oQuadrimestre-2019-2020'!$A$1:$H$645,3,FALSE)</f>
        <v>377071084.57999998</v>
      </c>
      <c r="H591" s="66">
        <f>VLOOKUP(A591,'Saude-2.oQuadrimestre-2019-2020'!$A$1:$H$645,4,FALSE)</f>
        <v>98463883.620000005</v>
      </c>
      <c r="I591" s="66">
        <f>VLOOKUP(A591,'Saude-2.oQuadrimestre-2019-2020'!$A$1:$H$645,5,FALSE)</f>
        <v>81941708.430000007</v>
      </c>
      <c r="J591" s="67">
        <f t="shared" si="98"/>
        <v>0.21731103704562932</v>
      </c>
      <c r="K591" s="66">
        <f>VLOOKUP(A591,'Saude-2.oQuadrimestre-2019-2020'!$A$1:$H$645,6,FALSE)</f>
        <v>360551619.98000002</v>
      </c>
      <c r="L591" s="66">
        <f>VLOOKUP(A591,'Saude-2.oQuadrimestre-2019-2020'!$A$1:$H$645,7,FALSE)</f>
        <v>111096059.41</v>
      </c>
      <c r="M591" s="66">
        <f>VLOOKUP(A591,'Saude-2.oQuadrimestre-2019-2020'!$A$1:$H$645,8,FALSE)</f>
        <v>91452010.170000002</v>
      </c>
      <c r="N591" s="67">
        <f t="shared" si="99"/>
        <v>0.25364470744875001</v>
      </c>
      <c r="O591" s="68">
        <f>VLOOKUP(A591,'Ensino-2.oQuadrimestre-2019-202'!$A$1:$H$645,3,FALSE)</f>
        <v>379997796.64999998</v>
      </c>
      <c r="P591" s="68">
        <f>VLOOKUP(A591,'Ensino-2.oQuadrimestre-2019-202'!$A$1:$H$645,4,FALSE)</f>
        <v>109495526.86</v>
      </c>
      <c r="Q591" s="68">
        <f>VLOOKUP(A591,'Ensino-2.oQuadrimestre-2019-202'!$A$1:$H$645,5,FALSE)</f>
        <v>84924544.340000004</v>
      </c>
      <c r="R591" s="69">
        <f t="shared" si="100"/>
        <v>0.22348693884196502</v>
      </c>
      <c r="S591" s="68">
        <f>VLOOKUP(A591,'Ensino-2.oQuadrimestre-2019-202'!$A$1:$H$645,6,FALSE)</f>
        <v>363506683.55000001</v>
      </c>
      <c r="T591" s="68">
        <f>VLOOKUP(A591,'Ensino-2.oQuadrimestre-2019-202'!$A$1:$H$645,7,FALSE)</f>
        <v>105036132.81</v>
      </c>
      <c r="U591" s="68">
        <f>VLOOKUP(A591,'Ensino-2.oQuadrimestre-2019-202'!$A$1:$H$645,8,FALSE)</f>
        <v>79286152.030000001</v>
      </c>
      <c r="V591" s="69">
        <f t="shared" si="101"/>
        <v>0.2181147021994006</v>
      </c>
      <c r="W591" s="70">
        <f t="shared" si="92"/>
        <v>9.177834064387671</v>
      </c>
      <c r="X591" s="71">
        <f t="shared" si="93"/>
        <v>-4.3809947979437736</v>
      </c>
      <c r="Y591" s="71">
        <f t="shared" si="94"/>
        <v>12.829247969490146</v>
      </c>
      <c r="Z591" s="72">
        <f t="shared" si="94"/>
        <v>11.606179468572247</v>
      </c>
      <c r="AA591" s="70">
        <f t="shared" si="95"/>
        <v>-4.3397917686320788</v>
      </c>
      <c r="AB591" s="70">
        <f t="shared" si="96"/>
        <v>-4.0726723528183379</v>
      </c>
      <c r="AC591" s="70">
        <f t="shared" si="97"/>
        <v>-6.6392965117674274</v>
      </c>
    </row>
    <row r="592" spans="1:29" ht="15.75" thickBot="1" x14ac:dyDescent="0.3">
      <c r="A592" s="61">
        <f>VLOOKUP(B592,cod_ibge!$C$2:$D$646,2,FALSE)</f>
        <v>3552551</v>
      </c>
      <c r="B592" s="62" t="s">
        <v>591</v>
      </c>
      <c r="C592" s="63">
        <f>VLOOKUP(A592,'[1]2019completo'!$C$3:$F$646,3,FALSE)</f>
        <v>3963</v>
      </c>
      <c r="D592" s="64" t="str">
        <f>VLOOKUP(A592,'[1]2019completo'!$C$3:$F$646,4,FALSE)</f>
        <v>Muito Pequeno</v>
      </c>
      <c r="E592" s="65">
        <f>VLOOKUP(A592,'RCL 2019'!$A$1:$E$645,5,FALSE)</f>
        <v>23867321.52</v>
      </c>
      <c r="F592" s="65">
        <f>VLOOKUP(A592,'RCL 2020'!$A$1:$E$645,5,FALSE)</f>
        <v>26414180.140000001</v>
      </c>
      <c r="G592" s="66">
        <f>VLOOKUP(A592,'Saude-2.oQuadrimestre-2019-2020'!$A$1:$H$645,3,FALSE)</f>
        <v>13849315.859999999</v>
      </c>
      <c r="H592" s="66">
        <f>VLOOKUP(A592,'Saude-2.oQuadrimestre-2019-2020'!$A$1:$H$645,4,FALSE)</f>
        <v>3424296.84</v>
      </c>
      <c r="I592" s="66">
        <f>VLOOKUP(A592,'Saude-2.oQuadrimestre-2019-2020'!$A$1:$H$645,5,FALSE)</f>
        <v>3292484.75</v>
      </c>
      <c r="J592" s="67">
        <f t="shared" si="98"/>
        <v>0.23773627399960248</v>
      </c>
      <c r="K592" s="66">
        <f>VLOOKUP(A592,'Saude-2.oQuadrimestre-2019-2020'!$A$1:$H$645,6,FALSE)</f>
        <v>14287676.369999999</v>
      </c>
      <c r="L592" s="66">
        <f>VLOOKUP(A592,'Saude-2.oQuadrimestre-2019-2020'!$A$1:$H$645,7,FALSE)</f>
        <v>3085182.78</v>
      </c>
      <c r="M592" s="66">
        <f>VLOOKUP(A592,'Saude-2.oQuadrimestre-2019-2020'!$A$1:$H$645,8,FALSE)</f>
        <v>2829008.82</v>
      </c>
      <c r="N592" s="67">
        <f t="shared" si="99"/>
        <v>0.19800342244174166</v>
      </c>
      <c r="O592" s="68">
        <f>VLOOKUP(A592,'Ensino-2.oQuadrimestre-2019-202'!$A$1:$H$645,3,FALSE)</f>
        <v>14203683.439999999</v>
      </c>
      <c r="P592" s="68">
        <f>VLOOKUP(A592,'Ensino-2.oQuadrimestre-2019-202'!$A$1:$H$645,4,FALSE)</f>
        <v>5012813.8099999996</v>
      </c>
      <c r="Q592" s="68">
        <f>VLOOKUP(A592,'Ensino-2.oQuadrimestre-2019-202'!$A$1:$H$645,5,FALSE)</f>
        <v>4904894.6500000004</v>
      </c>
      <c r="R592" s="69">
        <f t="shared" si="100"/>
        <v>0.34532553972492647</v>
      </c>
      <c r="S592" s="68">
        <f>VLOOKUP(A592,'Ensino-2.oQuadrimestre-2019-202'!$A$1:$H$645,6,FALSE)</f>
        <v>14645634.07</v>
      </c>
      <c r="T592" s="68">
        <f>VLOOKUP(A592,'Ensino-2.oQuadrimestre-2019-202'!$A$1:$H$645,7,FALSE)</f>
        <v>4915685.25</v>
      </c>
      <c r="U592" s="68">
        <f>VLOOKUP(A592,'Ensino-2.oQuadrimestre-2019-202'!$A$1:$H$645,8,FALSE)</f>
        <v>4737154.3899999997</v>
      </c>
      <c r="V592" s="69">
        <f t="shared" si="101"/>
        <v>0.32345164213159938</v>
      </c>
      <c r="W592" s="70">
        <f t="shared" si="92"/>
        <v>10.670902547090675</v>
      </c>
      <c r="X592" s="71">
        <f t="shared" si="93"/>
        <v>3.1652141840889443</v>
      </c>
      <c r="Y592" s="71">
        <f t="shared" si="94"/>
        <v>-9.9031735811782049</v>
      </c>
      <c r="Z592" s="72">
        <f t="shared" si="94"/>
        <v>-14.076782891705122</v>
      </c>
      <c r="AA592" s="70">
        <f t="shared" si="95"/>
        <v>3.1115212604315885</v>
      </c>
      <c r="AB592" s="70">
        <f t="shared" si="96"/>
        <v>-1.9376055780535681</v>
      </c>
      <c r="AC592" s="70">
        <f t="shared" si="97"/>
        <v>-3.4198544916759976</v>
      </c>
    </row>
    <row r="593" spans="1:29" ht="15.75" thickBot="1" x14ac:dyDescent="0.3">
      <c r="A593" s="61">
        <f>VLOOKUP(B593,cod_ibge!$C$2:$D$646,2,FALSE)</f>
        <v>3552502</v>
      </c>
      <c r="B593" s="62" t="s">
        <v>592</v>
      </c>
      <c r="C593" s="63">
        <f>VLOOKUP(A593,'[1]2019completo'!$C$3:$F$646,3,FALSE)</f>
        <v>297637</v>
      </c>
      <c r="D593" s="64" t="str">
        <f>VLOOKUP(A593,'[1]2019completo'!$C$3:$F$646,4,FALSE)</f>
        <v>Grande</v>
      </c>
      <c r="E593" s="65">
        <f>VLOOKUP(A593,'RCL 2019'!$A$1:$E$645,5,FALSE)</f>
        <v>734703838.55999994</v>
      </c>
      <c r="F593" s="65">
        <f>VLOOKUP(A593,'RCL 2020'!$A$1:$E$645,5,FALSE)</f>
        <v>793297439.72000003</v>
      </c>
      <c r="G593" s="66">
        <f>VLOOKUP(A593,'Saude-2.oQuadrimestre-2019-2020'!$A$1:$H$645,3,FALSE)</f>
        <v>372078397.81999999</v>
      </c>
      <c r="H593" s="66">
        <f>VLOOKUP(A593,'Saude-2.oQuadrimestre-2019-2020'!$A$1:$H$645,4,FALSE)</f>
        <v>96413032.670000002</v>
      </c>
      <c r="I593" s="66">
        <f>VLOOKUP(A593,'Saude-2.oQuadrimestre-2019-2020'!$A$1:$H$645,5,FALSE)</f>
        <v>82692608.140000001</v>
      </c>
      <c r="J593" s="67">
        <f t="shared" si="98"/>
        <v>0.22224511991154114</v>
      </c>
      <c r="K593" s="66">
        <f>VLOOKUP(A593,'Saude-2.oQuadrimestre-2019-2020'!$A$1:$H$645,6,FALSE)</f>
        <v>351863953.70999998</v>
      </c>
      <c r="L593" s="66">
        <f>VLOOKUP(A593,'Saude-2.oQuadrimestre-2019-2020'!$A$1:$H$645,7,FALSE)</f>
        <v>114577065.13</v>
      </c>
      <c r="M593" s="66">
        <f>VLOOKUP(A593,'Saude-2.oQuadrimestre-2019-2020'!$A$1:$H$645,8,FALSE)</f>
        <v>101392721.28</v>
      </c>
      <c r="N593" s="67">
        <f t="shared" si="99"/>
        <v>0.28815887564193654</v>
      </c>
      <c r="O593" s="68">
        <f>VLOOKUP(A593,'Ensino-2.oQuadrimestre-2019-202'!$A$1:$H$645,3,FALSE)</f>
        <v>375005109.88999999</v>
      </c>
      <c r="P593" s="68">
        <f>VLOOKUP(A593,'Ensino-2.oQuadrimestre-2019-202'!$A$1:$H$645,4,FALSE)</f>
        <v>103200921.27</v>
      </c>
      <c r="Q593" s="68">
        <f>VLOOKUP(A593,'Ensino-2.oQuadrimestre-2019-202'!$A$1:$H$645,5,FALSE)</f>
        <v>94500769.989999995</v>
      </c>
      <c r="R593" s="69">
        <f t="shared" si="100"/>
        <v>0.25199861947939817</v>
      </c>
      <c r="S593" s="68">
        <f>VLOOKUP(A593,'Ensino-2.oQuadrimestre-2019-202'!$A$1:$H$645,6,FALSE)</f>
        <v>354819017.27999997</v>
      </c>
      <c r="T593" s="68">
        <f>VLOOKUP(A593,'Ensino-2.oQuadrimestre-2019-202'!$A$1:$H$645,7,FALSE)</f>
        <v>107794954.73999999</v>
      </c>
      <c r="U593" s="68">
        <f>VLOOKUP(A593,'Ensino-2.oQuadrimestre-2019-202'!$A$1:$H$645,8,FALSE)</f>
        <v>97085258.090000004</v>
      </c>
      <c r="V593" s="69">
        <f t="shared" si="101"/>
        <v>0.27361909413493096</v>
      </c>
      <c r="W593" s="70">
        <f t="shared" si="92"/>
        <v>7.9751320307298226</v>
      </c>
      <c r="X593" s="71">
        <f t="shared" si="93"/>
        <v>-5.4328453972162976</v>
      </c>
      <c r="Y593" s="71">
        <f t="shared" si="94"/>
        <v>18.839810300513381</v>
      </c>
      <c r="Z593" s="72">
        <f t="shared" si="94"/>
        <v>22.6140081448881</v>
      </c>
      <c r="AA593" s="70">
        <f t="shared" si="95"/>
        <v>-5.3828846801370753</v>
      </c>
      <c r="AB593" s="70">
        <f t="shared" si="96"/>
        <v>4.4515430806870731</v>
      </c>
      <c r="AC593" s="70">
        <f t="shared" si="97"/>
        <v>2.7348857583631303</v>
      </c>
    </row>
    <row r="594" spans="1:29" ht="15.75" thickBot="1" x14ac:dyDescent="0.3">
      <c r="A594" s="61">
        <f>VLOOKUP(B594,cod_ibge!$C$2:$D$646,2,FALSE)</f>
        <v>3552601</v>
      </c>
      <c r="B594" s="62" t="s">
        <v>593</v>
      </c>
      <c r="C594" s="63">
        <f>VLOOKUP(A594,'[1]2019completo'!$C$3:$F$646,3,FALSE)</f>
        <v>12407</v>
      </c>
      <c r="D594" s="64" t="str">
        <f>VLOOKUP(A594,'[1]2019completo'!$C$3:$F$646,4,FALSE)</f>
        <v>Pequeno</v>
      </c>
      <c r="E594" s="65">
        <f>VLOOKUP(A594,'RCL 2019'!$A$1:$E$645,5,FALSE)</f>
        <v>38111389.079999998</v>
      </c>
      <c r="F594" s="65">
        <f>VLOOKUP(A594,'RCL 2020'!$A$1:$E$645,5,FALSE)</f>
        <v>43222168.07</v>
      </c>
      <c r="G594" s="66">
        <f>VLOOKUP(A594,'Saude-2.oQuadrimestre-2019-2020'!$A$1:$H$645,3,FALSE)</f>
        <v>17384360.59</v>
      </c>
      <c r="H594" s="66">
        <f>VLOOKUP(A594,'Saude-2.oQuadrimestre-2019-2020'!$A$1:$H$645,4,FALSE)</f>
        <v>4881432.97</v>
      </c>
      <c r="I594" s="66">
        <f>VLOOKUP(A594,'Saude-2.oQuadrimestre-2019-2020'!$A$1:$H$645,5,FALSE)</f>
        <v>4798102.21</v>
      </c>
      <c r="J594" s="67">
        <f t="shared" si="98"/>
        <v>0.27600107494088744</v>
      </c>
      <c r="K594" s="66">
        <f>VLOOKUP(A594,'Saude-2.oQuadrimestre-2019-2020'!$A$1:$H$645,6,FALSE)</f>
        <v>16929502.809999999</v>
      </c>
      <c r="L594" s="66">
        <f>VLOOKUP(A594,'Saude-2.oQuadrimestre-2019-2020'!$A$1:$H$645,7,FALSE)</f>
        <v>5302086.3899999997</v>
      </c>
      <c r="M594" s="66">
        <f>VLOOKUP(A594,'Saude-2.oQuadrimestre-2019-2020'!$A$1:$H$645,8,FALSE)</f>
        <v>5219987.34</v>
      </c>
      <c r="N594" s="67">
        <f t="shared" si="99"/>
        <v>0.30833671836580062</v>
      </c>
      <c r="O594" s="68">
        <f>VLOOKUP(A594,'Ensino-2.oQuadrimestre-2019-202'!$A$1:$H$645,3,FALSE)</f>
        <v>17856850.699999999</v>
      </c>
      <c r="P594" s="68">
        <f>VLOOKUP(A594,'Ensino-2.oQuadrimestre-2019-202'!$A$1:$H$645,4,FALSE)</f>
        <v>4427487.18</v>
      </c>
      <c r="Q594" s="68">
        <f>VLOOKUP(A594,'Ensino-2.oQuadrimestre-2019-202'!$A$1:$H$645,5,FALSE)</f>
        <v>4317498.96</v>
      </c>
      <c r="R594" s="69">
        <f t="shared" si="100"/>
        <v>0.24178389753799084</v>
      </c>
      <c r="S594" s="68">
        <f>VLOOKUP(A594,'Ensino-2.oQuadrimestre-2019-202'!$A$1:$H$645,6,FALSE)</f>
        <v>17406779.75</v>
      </c>
      <c r="T594" s="68">
        <f>VLOOKUP(A594,'Ensino-2.oQuadrimestre-2019-202'!$A$1:$H$645,7,FALSE)</f>
        <v>4426960.24</v>
      </c>
      <c r="U594" s="68">
        <f>VLOOKUP(A594,'Ensino-2.oQuadrimestre-2019-202'!$A$1:$H$645,8,FALSE)</f>
        <v>4163476.26</v>
      </c>
      <c r="V594" s="69">
        <f t="shared" si="101"/>
        <v>0.23918704779383446</v>
      </c>
      <c r="W594" s="70">
        <f t="shared" si="92"/>
        <v>13.410109453822097</v>
      </c>
      <c r="X594" s="71">
        <f t="shared" si="93"/>
        <v>-2.6164769054643799</v>
      </c>
      <c r="Y594" s="71">
        <f t="shared" si="94"/>
        <v>8.6174167008996125</v>
      </c>
      <c r="Z594" s="72">
        <f t="shared" si="94"/>
        <v>8.7927499568626306</v>
      </c>
      <c r="AA594" s="70">
        <f t="shared" si="95"/>
        <v>-2.5204385563911291</v>
      </c>
      <c r="AB594" s="70">
        <f t="shared" si="96"/>
        <v>-1.190155902381356E-2</v>
      </c>
      <c r="AC594" s="70">
        <f t="shared" si="97"/>
        <v>-3.5674056074352869</v>
      </c>
    </row>
    <row r="595" spans="1:29" ht="15.75" thickBot="1" x14ac:dyDescent="0.3">
      <c r="A595" s="61">
        <f>VLOOKUP(B595,cod_ibge!$C$2:$D$646,2,FALSE)</f>
        <v>3552700</v>
      </c>
      <c r="B595" s="62" t="s">
        <v>594</v>
      </c>
      <c r="C595" s="63">
        <f>VLOOKUP(A595,'[1]2019completo'!$C$3:$F$646,3,FALSE)</f>
        <v>16496</v>
      </c>
      <c r="D595" s="64" t="str">
        <f>VLOOKUP(A595,'[1]2019completo'!$C$3:$F$646,4,FALSE)</f>
        <v>Pequeno</v>
      </c>
      <c r="E595" s="65">
        <f>VLOOKUP(A595,'RCL 2019'!$A$1:$E$645,5,FALSE)</f>
        <v>42252206.450000003</v>
      </c>
      <c r="F595" s="65">
        <f>VLOOKUP(A595,'RCL 2020'!$A$1:$E$645,5,FALSE)</f>
        <v>49756403.5</v>
      </c>
      <c r="G595" s="66">
        <f>VLOOKUP(A595,'Saude-2.oQuadrimestre-2019-2020'!$A$1:$H$645,3,FALSE)</f>
        <v>19809951.800000001</v>
      </c>
      <c r="H595" s="66">
        <f>VLOOKUP(A595,'Saude-2.oQuadrimestre-2019-2020'!$A$1:$H$645,4,FALSE)</f>
        <v>7719623.7300000004</v>
      </c>
      <c r="I595" s="66">
        <f>VLOOKUP(A595,'Saude-2.oQuadrimestre-2019-2020'!$A$1:$H$645,5,FALSE)</f>
        <v>6173569.1399999997</v>
      </c>
      <c r="J595" s="67">
        <f t="shared" si="98"/>
        <v>0.31163978601906539</v>
      </c>
      <c r="K595" s="66">
        <f>VLOOKUP(A595,'Saude-2.oQuadrimestre-2019-2020'!$A$1:$H$645,6,FALSE)</f>
        <v>19093993.879999999</v>
      </c>
      <c r="L595" s="66">
        <f>VLOOKUP(A595,'Saude-2.oQuadrimestre-2019-2020'!$A$1:$H$645,7,FALSE)</f>
        <v>7948764.4299999997</v>
      </c>
      <c r="M595" s="66">
        <f>VLOOKUP(A595,'Saude-2.oQuadrimestre-2019-2020'!$A$1:$H$645,8,FALSE)</f>
        <v>6309443.9100000001</v>
      </c>
      <c r="N595" s="67">
        <f t="shared" si="99"/>
        <v>0.33044128691215441</v>
      </c>
      <c r="O595" s="68">
        <f>VLOOKUP(A595,'Ensino-2.oQuadrimestre-2019-202'!$A$1:$H$645,3,FALSE)</f>
        <v>20400564.449999999</v>
      </c>
      <c r="P595" s="68">
        <f>VLOOKUP(A595,'Ensino-2.oQuadrimestre-2019-202'!$A$1:$H$645,4,FALSE)</f>
        <v>5959285.6699999999</v>
      </c>
      <c r="Q595" s="68">
        <f>VLOOKUP(A595,'Ensino-2.oQuadrimestre-2019-202'!$A$1:$H$645,5,FALSE)</f>
        <v>5444433.3600000003</v>
      </c>
      <c r="R595" s="69">
        <f t="shared" si="100"/>
        <v>0.26687660399514096</v>
      </c>
      <c r="S595" s="68">
        <f>VLOOKUP(A595,'Ensino-2.oQuadrimestre-2019-202'!$A$1:$H$645,6,FALSE)</f>
        <v>19690590.050000001</v>
      </c>
      <c r="T595" s="68">
        <f>VLOOKUP(A595,'Ensino-2.oQuadrimestre-2019-202'!$A$1:$H$645,7,FALSE)</f>
        <v>6301915.7699999996</v>
      </c>
      <c r="U595" s="68">
        <f>VLOOKUP(A595,'Ensino-2.oQuadrimestre-2019-202'!$A$1:$H$645,8,FALSE)</f>
        <v>5566117.9699999997</v>
      </c>
      <c r="V595" s="69">
        <f t="shared" si="101"/>
        <v>0.28267908457116042</v>
      </c>
      <c r="W595" s="70">
        <f t="shared" si="92"/>
        <v>17.760485618378862</v>
      </c>
      <c r="X595" s="71">
        <f t="shared" si="93"/>
        <v>-3.614132569469461</v>
      </c>
      <c r="Y595" s="71">
        <f t="shared" si="94"/>
        <v>2.9682884556861588</v>
      </c>
      <c r="Z595" s="72">
        <f t="shared" si="94"/>
        <v>2.2009111248084361</v>
      </c>
      <c r="AA595" s="70">
        <f t="shared" si="95"/>
        <v>-3.480170373423165</v>
      </c>
      <c r="AB595" s="70">
        <f t="shared" si="96"/>
        <v>5.7495162838870861</v>
      </c>
      <c r="AC595" s="70">
        <f t="shared" si="97"/>
        <v>2.235027999314136</v>
      </c>
    </row>
    <row r="596" spans="1:29" ht="15.75" thickBot="1" x14ac:dyDescent="0.3">
      <c r="A596" s="61">
        <f>VLOOKUP(B596,cod_ibge!$C$2:$D$646,2,FALSE)</f>
        <v>3552809</v>
      </c>
      <c r="B596" s="62" t="s">
        <v>595</v>
      </c>
      <c r="C596" s="63">
        <f>VLOOKUP(A596,'[1]2019completo'!$C$3:$F$646,3,FALSE)</f>
        <v>289664</v>
      </c>
      <c r="D596" s="64" t="str">
        <f>VLOOKUP(A596,'[1]2019completo'!$C$3:$F$646,4,FALSE)</f>
        <v>Grande</v>
      </c>
      <c r="E596" s="65">
        <f>VLOOKUP(A596,'RCL 2019'!$A$1:$E$645,5,FALSE)</f>
        <v>697312416.23000002</v>
      </c>
      <c r="F596" s="65">
        <f>VLOOKUP(A596,'RCL 2020'!$A$1:$E$645,5,FALSE)</f>
        <v>758702046.13</v>
      </c>
      <c r="G596" s="66">
        <f>VLOOKUP(A596,'Saude-2.oQuadrimestre-2019-2020'!$A$1:$H$645,3,FALSE)</f>
        <v>333199985.37</v>
      </c>
      <c r="H596" s="66">
        <f>VLOOKUP(A596,'Saude-2.oQuadrimestre-2019-2020'!$A$1:$H$645,4,FALSE)</f>
        <v>150074705.33000001</v>
      </c>
      <c r="I596" s="66">
        <f>VLOOKUP(A596,'Saude-2.oQuadrimestre-2019-2020'!$A$1:$H$645,5,FALSE)</f>
        <v>106617350.83</v>
      </c>
      <c r="J596" s="67">
        <f t="shared" si="98"/>
        <v>0.31998005855734768</v>
      </c>
      <c r="K596" s="66">
        <f>VLOOKUP(A596,'Saude-2.oQuadrimestre-2019-2020'!$A$1:$H$645,6,FALSE)</f>
        <v>313310521.58999997</v>
      </c>
      <c r="L596" s="66">
        <f>VLOOKUP(A596,'Saude-2.oQuadrimestre-2019-2020'!$A$1:$H$645,7,FALSE)</f>
        <v>154303411.03</v>
      </c>
      <c r="M596" s="66">
        <f>VLOOKUP(A596,'Saude-2.oQuadrimestre-2019-2020'!$A$1:$H$645,8,FALSE)</f>
        <v>109313846.05</v>
      </c>
      <c r="N596" s="67">
        <f t="shared" si="99"/>
        <v>0.34889937782890273</v>
      </c>
      <c r="O596" s="68">
        <f>VLOOKUP(A596,'Ensino-2.oQuadrimestre-2019-202'!$A$1:$H$645,3,FALSE)</f>
        <v>336126697.44</v>
      </c>
      <c r="P596" s="68">
        <f>VLOOKUP(A596,'Ensino-2.oQuadrimestre-2019-202'!$A$1:$H$645,4,FALSE)</f>
        <v>99761899.819999993</v>
      </c>
      <c r="Q596" s="68">
        <f>VLOOKUP(A596,'Ensino-2.oQuadrimestre-2019-202'!$A$1:$H$645,5,FALSE)</f>
        <v>74918263.010000005</v>
      </c>
      <c r="R596" s="69">
        <f t="shared" si="100"/>
        <v>0.22288697559756682</v>
      </c>
      <c r="S596" s="68">
        <f>VLOOKUP(A596,'Ensino-2.oQuadrimestre-2019-202'!$A$1:$H$645,6,FALSE)</f>
        <v>316265585.16000003</v>
      </c>
      <c r="T596" s="68">
        <f>VLOOKUP(A596,'Ensino-2.oQuadrimestre-2019-202'!$A$1:$H$645,7,FALSE)</f>
        <v>106940917.14</v>
      </c>
      <c r="U596" s="68">
        <f>VLOOKUP(A596,'Ensino-2.oQuadrimestre-2019-202'!$A$1:$H$645,8,FALSE)</f>
        <v>90374363.180000007</v>
      </c>
      <c r="V596" s="69">
        <f t="shared" si="101"/>
        <v>0.28575465501337827</v>
      </c>
      <c r="W596" s="70">
        <f t="shared" si="92"/>
        <v>8.8037482871596175</v>
      </c>
      <c r="X596" s="71">
        <f t="shared" si="93"/>
        <v>-5.969227086824116</v>
      </c>
      <c r="Y596" s="71">
        <f t="shared" si="94"/>
        <v>2.8177338017765661</v>
      </c>
      <c r="Z596" s="72">
        <f t="shared" si="94"/>
        <v>2.5291335781729618</v>
      </c>
      <c r="AA596" s="70">
        <f t="shared" si="95"/>
        <v>-5.9088172499434561</v>
      </c>
      <c r="AB596" s="70">
        <f t="shared" si="96"/>
        <v>7.1961513693635348</v>
      </c>
      <c r="AC596" s="70">
        <f t="shared" si="97"/>
        <v>20.630617354191646</v>
      </c>
    </row>
    <row r="597" spans="1:29" ht="15.75" thickBot="1" x14ac:dyDescent="0.3">
      <c r="A597" s="61">
        <f>VLOOKUP(B597,cod_ibge!$C$2:$D$646,2,FALSE)</f>
        <v>3552908</v>
      </c>
      <c r="B597" s="62" t="s">
        <v>596</v>
      </c>
      <c r="C597" s="63">
        <f>VLOOKUP(A597,'[1]2019completo'!$C$3:$F$646,3,FALSE)</f>
        <v>6285</v>
      </c>
      <c r="D597" s="64" t="str">
        <f>VLOOKUP(A597,'[1]2019completo'!$C$3:$F$646,4,FALSE)</f>
        <v>Pequeno</v>
      </c>
      <c r="E597" s="65">
        <f>VLOOKUP(A597,'RCL 2019'!$A$1:$E$645,5,FALSE)</f>
        <v>35443417.899999999</v>
      </c>
      <c r="F597" s="65">
        <f>VLOOKUP(A597,'RCL 2020'!$A$1:$E$645,5,FALSE)</f>
        <v>38678020.920000002</v>
      </c>
      <c r="G597" s="66">
        <f>VLOOKUP(A597,'Saude-2.oQuadrimestre-2019-2020'!$A$1:$H$645,3,FALSE)</f>
        <v>21727115.760000002</v>
      </c>
      <c r="H597" s="66">
        <f>VLOOKUP(A597,'Saude-2.oQuadrimestre-2019-2020'!$A$1:$H$645,4,FALSE)</f>
        <v>4791228.25</v>
      </c>
      <c r="I597" s="66">
        <f>VLOOKUP(A597,'Saude-2.oQuadrimestre-2019-2020'!$A$1:$H$645,5,FALSE)</f>
        <v>4754417</v>
      </c>
      <c r="J597" s="67">
        <f t="shared" si="98"/>
        <v>0.21882412062962192</v>
      </c>
      <c r="K597" s="66">
        <f>VLOOKUP(A597,'Saude-2.oQuadrimestre-2019-2020'!$A$1:$H$645,6,FALSE)</f>
        <v>20959061.390000001</v>
      </c>
      <c r="L597" s="66">
        <f>VLOOKUP(A597,'Saude-2.oQuadrimestre-2019-2020'!$A$1:$H$645,7,FALSE)</f>
        <v>4834986.05</v>
      </c>
      <c r="M597" s="66">
        <f>VLOOKUP(A597,'Saude-2.oQuadrimestre-2019-2020'!$A$1:$H$645,8,FALSE)</f>
        <v>4715126.83</v>
      </c>
      <c r="N597" s="67">
        <f t="shared" si="99"/>
        <v>0.22496841543914195</v>
      </c>
      <c r="O597" s="68">
        <f>VLOOKUP(A597,'Ensino-2.oQuadrimestre-2019-202'!$A$1:$H$645,3,FALSE)</f>
        <v>22081483.34</v>
      </c>
      <c r="P597" s="68">
        <f>VLOOKUP(A597,'Ensino-2.oQuadrimestre-2019-202'!$A$1:$H$645,4,FALSE)</f>
        <v>8390281.5399999991</v>
      </c>
      <c r="Q597" s="68">
        <f>VLOOKUP(A597,'Ensino-2.oQuadrimestre-2019-202'!$A$1:$H$645,5,FALSE)</f>
        <v>8267772.8099999996</v>
      </c>
      <c r="R597" s="69">
        <f t="shared" si="100"/>
        <v>0.37442107863393204</v>
      </c>
      <c r="S597" s="68">
        <f>VLOOKUP(A597,'Ensino-2.oQuadrimestre-2019-202'!$A$1:$H$645,6,FALSE)</f>
        <v>21317019.09</v>
      </c>
      <c r="T597" s="68">
        <f>VLOOKUP(A597,'Ensino-2.oQuadrimestre-2019-202'!$A$1:$H$645,7,FALSE)</f>
        <v>6979191.8399999999</v>
      </c>
      <c r="U597" s="68">
        <f>VLOOKUP(A597,'Ensino-2.oQuadrimestre-2019-202'!$A$1:$H$645,8,FALSE)</f>
        <v>6851498.0899999999</v>
      </c>
      <c r="V597" s="69">
        <f t="shared" si="101"/>
        <v>0.32140976470833565</v>
      </c>
      <c r="W597" s="70">
        <f t="shared" si="92"/>
        <v>9.1261035522197851</v>
      </c>
      <c r="X597" s="71">
        <f t="shared" si="93"/>
        <v>-3.5350038103723023</v>
      </c>
      <c r="Y597" s="71">
        <f t="shared" si="94"/>
        <v>0.91328982291753302</v>
      </c>
      <c r="Z597" s="72">
        <f t="shared" si="94"/>
        <v>-0.82639301516884045</v>
      </c>
      <c r="AA597" s="70">
        <f t="shared" si="95"/>
        <v>-3.4620149300169252</v>
      </c>
      <c r="AB597" s="70">
        <f t="shared" si="96"/>
        <v>-16.818144817581405</v>
      </c>
      <c r="AC597" s="70">
        <f t="shared" si="97"/>
        <v>-17.130063350156327</v>
      </c>
    </row>
    <row r="598" spans="1:29" ht="15.75" thickBot="1" x14ac:dyDescent="0.3">
      <c r="A598" s="61">
        <f>VLOOKUP(B598,cod_ibge!$C$2:$D$646,2,FALSE)</f>
        <v>3553005</v>
      </c>
      <c r="B598" s="62" t="s">
        <v>597</v>
      </c>
      <c r="C598" s="63">
        <f>VLOOKUP(A598,'[1]2019completo'!$C$3:$F$646,3,FALSE)</f>
        <v>13859</v>
      </c>
      <c r="D598" s="64" t="str">
        <f>VLOOKUP(A598,'[1]2019completo'!$C$3:$F$646,4,FALSE)</f>
        <v>Pequeno</v>
      </c>
      <c r="E598" s="65">
        <f>VLOOKUP(A598,'RCL 2019'!$A$1:$E$645,5,FALSE)</f>
        <v>33713362.899999999</v>
      </c>
      <c r="F598" s="65">
        <f>VLOOKUP(A598,'RCL 2020'!$A$1:$E$645,5,FALSE)</f>
        <v>40681936.82</v>
      </c>
      <c r="G598" s="66">
        <f>VLOOKUP(A598,'Saude-2.oQuadrimestre-2019-2020'!$A$1:$H$645,3,FALSE)</f>
        <v>15831627.970000001</v>
      </c>
      <c r="H598" s="66">
        <f>VLOOKUP(A598,'Saude-2.oQuadrimestre-2019-2020'!$A$1:$H$645,4,FALSE)</f>
        <v>6803629.0700000003</v>
      </c>
      <c r="I598" s="66">
        <f>VLOOKUP(A598,'Saude-2.oQuadrimestre-2019-2020'!$A$1:$H$645,5,FALSE)</f>
        <v>5089194.22</v>
      </c>
      <c r="J598" s="67">
        <f t="shared" si="98"/>
        <v>0.3214574161067783</v>
      </c>
      <c r="K598" s="66">
        <f>VLOOKUP(A598,'Saude-2.oQuadrimestre-2019-2020'!$A$1:$H$645,6,FALSE)</f>
        <v>17080231.960000001</v>
      </c>
      <c r="L598" s="66">
        <f>VLOOKUP(A598,'Saude-2.oQuadrimestre-2019-2020'!$A$1:$H$645,7,FALSE)</f>
        <v>7198188.2699999996</v>
      </c>
      <c r="M598" s="66">
        <f>VLOOKUP(A598,'Saude-2.oQuadrimestre-2019-2020'!$A$1:$H$645,8,FALSE)</f>
        <v>6314828.7000000002</v>
      </c>
      <c r="N598" s="67">
        <f t="shared" si="99"/>
        <v>0.36971562885027703</v>
      </c>
      <c r="O598" s="68">
        <f>VLOOKUP(A598,'Ensino-2.oQuadrimestre-2019-202'!$A$1:$H$645,3,FALSE)</f>
        <v>16304118.08</v>
      </c>
      <c r="P598" s="68">
        <f>VLOOKUP(A598,'Ensino-2.oQuadrimestre-2019-202'!$A$1:$H$645,4,FALSE)</f>
        <v>4305061.17</v>
      </c>
      <c r="Q598" s="68">
        <f>VLOOKUP(A598,'Ensino-2.oQuadrimestre-2019-202'!$A$1:$H$645,5,FALSE)</f>
        <v>3981912.04</v>
      </c>
      <c r="R598" s="69">
        <f t="shared" si="100"/>
        <v>0.24422737988413784</v>
      </c>
      <c r="S598" s="68">
        <f>VLOOKUP(A598,'Ensino-2.oQuadrimestre-2019-202'!$A$1:$H$645,6,FALSE)</f>
        <v>17676828.129999999</v>
      </c>
      <c r="T598" s="68">
        <f>VLOOKUP(A598,'Ensino-2.oQuadrimestre-2019-202'!$A$1:$H$645,7,FALSE)</f>
        <v>5030157.83</v>
      </c>
      <c r="U598" s="68">
        <f>VLOOKUP(A598,'Ensino-2.oQuadrimestre-2019-202'!$A$1:$H$645,8,FALSE)</f>
        <v>4505870.33</v>
      </c>
      <c r="V598" s="69">
        <f t="shared" si="101"/>
        <v>0.2549026497775877</v>
      </c>
      <c r="W598" s="70">
        <f t="shared" si="92"/>
        <v>20.67006468820707</v>
      </c>
      <c r="X598" s="71">
        <f t="shared" si="93"/>
        <v>7.8867693983589753</v>
      </c>
      <c r="Y598" s="71">
        <f t="shared" si="94"/>
        <v>5.7992461955307517</v>
      </c>
      <c r="Z598" s="72">
        <f t="shared" si="94"/>
        <v>24.083075375339096</v>
      </c>
      <c r="AA598" s="70">
        <f t="shared" si="95"/>
        <v>8.4194069453157372</v>
      </c>
      <c r="AB598" s="70">
        <f t="shared" si="96"/>
        <v>16.842888669105722</v>
      </c>
      <c r="AC598" s="70">
        <f t="shared" si="97"/>
        <v>13.158459673056969</v>
      </c>
    </row>
    <row r="599" spans="1:29" ht="15.75" thickBot="1" x14ac:dyDescent="0.3">
      <c r="A599" s="61">
        <f>VLOOKUP(B599,cod_ibge!$C$2:$D$646,2,FALSE)</f>
        <v>3553104</v>
      </c>
      <c r="B599" s="62" t="s">
        <v>598</v>
      </c>
      <c r="C599" s="63">
        <f>VLOOKUP(A599,'[1]2019completo'!$C$3:$F$646,3,FALSE)</f>
        <v>6295</v>
      </c>
      <c r="D599" s="64" t="str">
        <f>VLOOKUP(A599,'[1]2019completo'!$C$3:$F$646,4,FALSE)</f>
        <v>Pequeno</v>
      </c>
      <c r="E599" s="65">
        <f>VLOOKUP(A599,'RCL 2019'!$A$1:$E$645,5,FALSE)</f>
        <v>19672928.870000001</v>
      </c>
      <c r="F599" s="65">
        <f>VLOOKUP(A599,'RCL 2020'!$A$1:$E$645,5,FALSE)</f>
        <v>21975735.510000002</v>
      </c>
      <c r="G599" s="66">
        <f>VLOOKUP(A599,'Saude-2.oQuadrimestre-2019-2020'!$A$1:$H$645,3,FALSE)</f>
        <v>9867417.9600000009</v>
      </c>
      <c r="H599" s="66">
        <f>VLOOKUP(A599,'Saude-2.oQuadrimestre-2019-2020'!$A$1:$H$645,4,FALSE)</f>
        <v>3305856.19</v>
      </c>
      <c r="I599" s="66">
        <f>VLOOKUP(A599,'Saude-2.oQuadrimestre-2019-2020'!$A$1:$H$645,5,FALSE)</f>
        <v>2394031.2000000002</v>
      </c>
      <c r="J599" s="67">
        <f t="shared" si="98"/>
        <v>0.24261982310922603</v>
      </c>
      <c r="K599" s="66">
        <f>VLOOKUP(A599,'Saude-2.oQuadrimestre-2019-2020'!$A$1:$H$645,6,FALSE)</f>
        <v>9260486.5199999996</v>
      </c>
      <c r="L599" s="66">
        <f>VLOOKUP(A599,'Saude-2.oQuadrimestre-2019-2020'!$A$1:$H$645,7,FALSE)</f>
        <v>3511706.19</v>
      </c>
      <c r="M599" s="66">
        <f>VLOOKUP(A599,'Saude-2.oQuadrimestre-2019-2020'!$A$1:$H$645,8,FALSE)</f>
        <v>2892837.81</v>
      </c>
      <c r="N599" s="67">
        <f t="shared" si="99"/>
        <v>0.3123850786621522</v>
      </c>
      <c r="O599" s="68">
        <f>VLOOKUP(A599,'Ensino-2.oQuadrimestre-2019-202'!$A$1:$H$645,3,FALSE)</f>
        <v>10221785.539999999</v>
      </c>
      <c r="P599" s="68">
        <f>VLOOKUP(A599,'Ensino-2.oQuadrimestre-2019-202'!$A$1:$H$645,4,FALSE)</f>
        <v>2672018.83</v>
      </c>
      <c r="Q599" s="68">
        <f>VLOOKUP(A599,'Ensino-2.oQuadrimestre-2019-202'!$A$1:$H$645,5,FALSE)</f>
        <v>2646947.2400000002</v>
      </c>
      <c r="R599" s="69">
        <f t="shared" si="100"/>
        <v>0.25895155299844025</v>
      </c>
      <c r="S599" s="68">
        <f>VLOOKUP(A599,'Ensino-2.oQuadrimestre-2019-202'!$A$1:$H$645,6,FALSE)</f>
        <v>9618444.2200000007</v>
      </c>
      <c r="T599" s="68">
        <f>VLOOKUP(A599,'Ensino-2.oQuadrimestre-2019-202'!$A$1:$H$645,7,FALSE)</f>
        <v>2446550.37</v>
      </c>
      <c r="U599" s="68">
        <f>VLOOKUP(A599,'Ensino-2.oQuadrimestre-2019-202'!$A$1:$H$645,8,FALSE)</f>
        <v>2436920.83</v>
      </c>
      <c r="V599" s="69">
        <f t="shared" si="101"/>
        <v>0.25335914772295681</v>
      </c>
      <c r="W599" s="70">
        <f t="shared" si="92"/>
        <v>11.705459086530009</v>
      </c>
      <c r="X599" s="71">
        <f t="shared" si="93"/>
        <v>-6.1508638071311745</v>
      </c>
      <c r="Y599" s="71">
        <f t="shared" si="94"/>
        <v>6.2268286389070058</v>
      </c>
      <c r="Z599" s="72">
        <f t="shared" si="94"/>
        <v>20.835426455595059</v>
      </c>
      <c r="AA599" s="70">
        <f t="shared" si="95"/>
        <v>-5.9025041920415644</v>
      </c>
      <c r="AB599" s="70">
        <f t="shared" si="96"/>
        <v>-8.4381314034377493</v>
      </c>
      <c r="AC599" s="70">
        <f t="shared" si="97"/>
        <v>-7.9346655205715448</v>
      </c>
    </row>
    <row r="600" spans="1:29" ht="15.75" thickBot="1" x14ac:dyDescent="0.3">
      <c r="A600" s="61">
        <f>VLOOKUP(B600,cod_ibge!$C$2:$D$646,2,FALSE)</f>
        <v>3553203</v>
      </c>
      <c r="B600" s="62" t="s">
        <v>599</v>
      </c>
      <c r="C600" s="63">
        <f>VLOOKUP(A600,'[1]2019completo'!$C$3:$F$646,3,FALSE)</f>
        <v>5566</v>
      </c>
      <c r="D600" s="64" t="str">
        <f>VLOOKUP(A600,'[1]2019completo'!$C$3:$F$646,4,FALSE)</f>
        <v>Pequeno</v>
      </c>
      <c r="E600" s="65">
        <f>VLOOKUP(A600,'RCL 2019'!$A$1:$E$645,5,FALSE)</f>
        <v>20464601.809999999</v>
      </c>
      <c r="F600" s="65">
        <f>VLOOKUP(A600,'RCL 2020'!$A$1:$E$645,5,FALSE)</f>
        <v>22345602.440000001</v>
      </c>
      <c r="G600" s="66">
        <f>VLOOKUP(A600,'Saude-2.oQuadrimestre-2019-2020'!$A$1:$H$645,3,FALSE)</f>
        <v>11011660.630000001</v>
      </c>
      <c r="H600" s="66">
        <f>VLOOKUP(A600,'Saude-2.oQuadrimestre-2019-2020'!$A$1:$H$645,4,FALSE)</f>
        <v>3187623.38</v>
      </c>
      <c r="I600" s="66">
        <f>VLOOKUP(A600,'Saude-2.oQuadrimestre-2019-2020'!$A$1:$H$645,5,FALSE)</f>
        <v>2950401.37</v>
      </c>
      <c r="J600" s="67">
        <f t="shared" si="98"/>
        <v>0.26793428068078773</v>
      </c>
      <c r="K600" s="66">
        <f>VLOOKUP(A600,'Saude-2.oQuadrimestre-2019-2020'!$A$1:$H$645,6,FALSE)</f>
        <v>10313521.82</v>
      </c>
      <c r="L600" s="66">
        <f>VLOOKUP(A600,'Saude-2.oQuadrimestre-2019-2020'!$A$1:$H$645,7,FALSE)</f>
        <v>3690187.43</v>
      </c>
      <c r="M600" s="66">
        <f>VLOOKUP(A600,'Saude-2.oQuadrimestre-2019-2020'!$A$1:$H$645,8,FALSE)</f>
        <v>3075118.64</v>
      </c>
      <c r="N600" s="67">
        <f t="shared" si="99"/>
        <v>0.29816377893696067</v>
      </c>
      <c r="O600" s="68">
        <f>VLOOKUP(A600,'Ensino-2.oQuadrimestre-2019-202'!$A$1:$H$645,3,FALSE)</f>
        <v>11366028.210000001</v>
      </c>
      <c r="P600" s="68">
        <f>VLOOKUP(A600,'Ensino-2.oQuadrimestre-2019-202'!$A$1:$H$645,4,FALSE)</f>
        <v>3385320.56</v>
      </c>
      <c r="Q600" s="68">
        <f>VLOOKUP(A600,'Ensino-2.oQuadrimestre-2019-202'!$A$1:$H$645,5,FALSE)</f>
        <v>3286309.99</v>
      </c>
      <c r="R600" s="69">
        <f t="shared" si="100"/>
        <v>0.28913442138993251</v>
      </c>
      <c r="S600" s="68">
        <f>VLOOKUP(A600,'Ensino-2.oQuadrimestre-2019-202'!$A$1:$H$645,6,FALSE)</f>
        <v>10313521.82</v>
      </c>
      <c r="T600" s="68">
        <f>VLOOKUP(A600,'Ensino-2.oQuadrimestre-2019-202'!$A$1:$H$645,7,FALSE)</f>
        <v>3045404.49</v>
      </c>
      <c r="U600" s="68">
        <f>VLOOKUP(A600,'Ensino-2.oQuadrimestre-2019-202'!$A$1:$H$645,8,FALSE)</f>
        <v>2999964.36</v>
      </c>
      <c r="V600" s="69">
        <f t="shared" si="101"/>
        <v>0.29087681321257919</v>
      </c>
      <c r="W600" s="70">
        <f t="shared" si="92"/>
        <v>9.1914841415622082</v>
      </c>
      <c r="X600" s="71">
        <f t="shared" si="93"/>
        <v>-6.339995695998855</v>
      </c>
      <c r="Y600" s="71">
        <f t="shared" si="94"/>
        <v>15.766105028380117</v>
      </c>
      <c r="Z600" s="72">
        <f t="shared" si="94"/>
        <v>4.2271289346642353</v>
      </c>
      <c r="AA600" s="70">
        <f t="shared" si="95"/>
        <v>-9.2601071416837577</v>
      </c>
      <c r="AB600" s="70">
        <f t="shared" si="96"/>
        <v>-10.040882804906364</v>
      </c>
      <c r="AC600" s="70">
        <f t="shared" si="97"/>
        <v>-8.7132872696528647</v>
      </c>
    </row>
    <row r="601" spans="1:29" ht="15.75" thickBot="1" x14ac:dyDescent="0.3">
      <c r="A601" s="61">
        <f>VLOOKUP(B601,cod_ibge!$C$2:$D$646,2,FALSE)</f>
        <v>3553302</v>
      </c>
      <c r="B601" s="62" t="s">
        <v>600</v>
      </c>
      <c r="C601" s="63">
        <f>VLOOKUP(A601,'[1]2019completo'!$C$3:$F$646,3,FALSE)</f>
        <v>23207</v>
      </c>
      <c r="D601" s="64" t="str">
        <f>VLOOKUP(A601,'[1]2019completo'!$C$3:$F$646,4,FALSE)</f>
        <v>Médio</v>
      </c>
      <c r="E601" s="65">
        <f>VLOOKUP(A601,'RCL 2019'!$A$1:$E$645,5,FALSE)</f>
        <v>70650274.200000003</v>
      </c>
      <c r="F601" s="65">
        <f>VLOOKUP(A601,'RCL 2020'!$A$1:$E$645,5,FALSE)</f>
        <v>76383171.629999995</v>
      </c>
      <c r="G601" s="66">
        <f>VLOOKUP(A601,'Saude-2.oQuadrimestre-2019-2020'!$A$1:$H$645,3,FALSE)</f>
        <v>34464678.609999999</v>
      </c>
      <c r="H601" s="66">
        <f>VLOOKUP(A601,'Saude-2.oQuadrimestre-2019-2020'!$A$1:$H$645,4,FALSE)</f>
        <v>11759736.17</v>
      </c>
      <c r="I601" s="66">
        <f>VLOOKUP(A601,'Saude-2.oQuadrimestre-2019-2020'!$A$1:$H$645,5,FALSE)</f>
        <v>9158342.6999999993</v>
      </c>
      <c r="J601" s="67">
        <f t="shared" si="98"/>
        <v>0.26573126660008045</v>
      </c>
      <c r="K601" s="66">
        <f>VLOOKUP(A601,'Saude-2.oQuadrimestre-2019-2020'!$A$1:$H$645,6,FALSE)</f>
        <v>32985176.59</v>
      </c>
      <c r="L601" s="66">
        <f>VLOOKUP(A601,'Saude-2.oQuadrimestre-2019-2020'!$A$1:$H$645,7,FALSE)</f>
        <v>11535758.380000001</v>
      </c>
      <c r="M601" s="66">
        <f>VLOOKUP(A601,'Saude-2.oQuadrimestre-2019-2020'!$A$1:$H$645,8,FALSE)</f>
        <v>8777805.5099999998</v>
      </c>
      <c r="N601" s="67">
        <f t="shared" si="99"/>
        <v>0.2661136430799384</v>
      </c>
      <c r="O601" s="68">
        <f>VLOOKUP(A601,'Ensino-2.oQuadrimestre-2019-202'!$A$1:$H$645,3,FALSE)</f>
        <v>35173413.780000001</v>
      </c>
      <c r="P601" s="68">
        <f>VLOOKUP(A601,'Ensino-2.oQuadrimestre-2019-202'!$A$1:$H$645,4,FALSE)</f>
        <v>10056547.949999999</v>
      </c>
      <c r="Q601" s="68">
        <f>VLOOKUP(A601,'Ensino-2.oQuadrimestre-2019-202'!$A$1:$H$645,5,FALSE)</f>
        <v>8743130.1699999999</v>
      </c>
      <c r="R601" s="69">
        <f t="shared" si="100"/>
        <v>0.248572123953787</v>
      </c>
      <c r="S601" s="68">
        <f>VLOOKUP(A601,'Ensino-2.oQuadrimestre-2019-202'!$A$1:$H$645,6,FALSE)</f>
        <v>33701091.990000002</v>
      </c>
      <c r="T601" s="68">
        <f>VLOOKUP(A601,'Ensino-2.oQuadrimestre-2019-202'!$A$1:$H$645,7,FALSE)</f>
        <v>9528085.9499999993</v>
      </c>
      <c r="U601" s="68">
        <f>VLOOKUP(A601,'Ensino-2.oQuadrimestre-2019-202'!$A$1:$H$645,8,FALSE)</f>
        <v>7747080.8600000003</v>
      </c>
      <c r="V601" s="69">
        <f t="shared" si="101"/>
        <v>0.22987625630346822</v>
      </c>
      <c r="W601" s="70">
        <f t="shared" si="92"/>
        <v>8.1144730079476357</v>
      </c>
      <c r="X601" s="71">
        <f t="shared" si="93"/>
        <v>-4.2928066637206905</v>
      </c>
      <c r="Y601" s="71">
        <f t="shared" si="94"/>
        <v>-1.9046157733655948</v>
      </c>
      <c r="Z601" s="72">
        <f t="shared" si="94"/>
        <v>-4.1550879068982587</v>
      </c>
      <c r="AA601" s="70">
        <f t="shared" si="95"/>
        <v>-4.1858939232028085</v>
      </c>
      <c r="AB601" s="70">
        <f t="shared" si="96"/>
        <v>-5.2549045917888755</v>
      </c>
      <c r="AC601" s="70">
        <f t="shared" si="97"/>
        <v>-11.392365098459921</v>
      </c>
    </row>
    <row r="602" spans="1:29" ht="15.75" thickBot="1" x14ac:dyDescent="0.3">
      <c r="A602" s="61">
        <f>VLOOKUP(B602,cod_ibge!$C$2:$D$646,2,FALSE)</f>
        <v>3553401</v>
      </c>
      <c r="B602" s="62" t="s">
        <v>601</v>
      </c>
      <c r="C602" s="63">
        <f>VLOOKUP(A602,'[1]2019completo'!$C$3:$F$646,3,FALSE)</f>
        <v>25967</v>
      </c>
      <c r="D602" s="64" t="str">
        <f>VLOOKUP(A602,'[1]2019completo'!$C$3:$F$646,4,FALSE)</f>
        <v>Médio</v>
      </c>
      <c r="E602" s="65">
        <f>VLOOKUP(A602,'RCL 2019'!$A$1:$E$645,5,FALSE)</f>
        <v>76737366.010000005</v>
      </c>
      <c r="F602" s="65">
        <f>VLOOKUP(A602,'RCL 2020'!$A$1:$E$645,5,FALSE)</f>
        <v>83279659.640000001</v>
      </c>
      <c r="G602" s="66">
        <f>VLOOKUP(A602,'Saude-2.oQuadrimestre-2019-2020'!$A$1:$H$645,3,FALSE)</f>
        <v>38872587.039999999</v>
      </c>
      <c r="H602" s="66">
        <f>VLOOKUP(A602,'Saude-2.oQuadrimestre-2019-2020'!$A$1:$H$645,4,FALSE)</f>
        <v>10528590.98</v>
      </c>
      <c r="I602" s="66">
        <f>VLOOKUP(A602,'Saude-2.oQuadrimestre-2019-2020'!$A$1:$H$645,5,FALSE)</f>
        <v>9975628.1500000004</v>
      </c>
      <c r="J602" s="67">
        <f t="shared" si="98"/>
        <v>0.25662372663118749</v>
      </c>
      <c r="K602" s="66">
        <f>VLOOKUP(A602,'Saude-2.oQuadrimestre-2019-2020'!$A$1:$H$645,6,FALSE)</f>
        <v>36461236.670000002</v>
      </c>
      <c r="L602" s="66">
        <f>VLOOKUP(A602,'Saude-2.oQuadrimestre-2019-2020'!$A$1:$H$645,7,FALSE)</f>
        <v>10970793.630000001</v>
      </c>
      <c r="M602" s="66">
        <f>VLOOKUP(A602,'Saude-2.oQuadrimestre-2019-2020'!$A$1:$H$645,8,FALSE)</f>
        <v>10286302.91</v>
      </c>
      <c r="N602" s="67">
        <f t="shared" si="99"/>
        <v>0.28211612796072505</v>
      </c>
      <c r="O602" s="68">
        <f>VLOOKUP(A602,'Ensino-2.oQuadrimestre-2019-202'!$A$1:$H$645,3,FALSE)</f>
        <v>39699444.740000002</v>
      </c>
      <c r="P602" s="68">
        <f>VLOOKUP(A602,'Ensino-2.oQuadrimestre-2019-202'!$A$1:$H$645,4,FALSE)</f>
        <v>12990522.199999999</v>
      </c>
      <c r="Q602" s="68">
        <f>VLOOKUP(A602,'Ensino-2.oQuadrimestre-2019-202'!$A$1:$H$645,5,FALSE)</f>
        <v>12541578.699999999</v>
      </c>
      <c r="R602" s="69">
        <f t="shared" si="100"/>
        <v>0.31591320186308475</v>
      </c>
      <c r="S602" s="68">
        <f>VLOOKUP(A602,'Ensino-2.oQuadrimestre-2019-202'!$A$1:$H$645,6,FALSE)</f>
        <v>37296471.299999997</v>
      </c>
      <c r="T602" s="68">
        <f>VLOOKUP(A602,'Ensino-2.oQuadrimestre-2019-202'!$A$1:$H$645,7,FALSE)</f>
        <v>10965519.41</v>
      </c>
      <c r="U602" s="68">
        <f>VLOOKUP(A602,'Ensino-2.oQuadrimestre-2019-202'!$A$1:$H$645,8,FALSE)</f>
        <v>10468691.800000001</v>
      </c>
      <c r="V602" s="69">
        <f t="shared" si="101"/>
        <v>0.28068853259048132</v>
      </c>
      <c r="W602" s="70">
        <f t="shared" si="92"/>
        <v>8.5255644937662289</v>
      </c>
      <c r="X602" s="71">
        <f t="shared" si="93"/>
        <v>-6.2032155655570627</v>
      </c>
      <c r="Y602" s="71">
        <f t="shared" si="94"/>
        <v>4.2000173702255488</v>
      </c>
      <c r="Z602" s="72">
        <f t="shared" si="94"/>
        <v>3.1143378174135306</v>
      </c>
      <c r="AA602" s="70">
        <f t="shared" si="95"/>
        <v>-6.0529144821485099</v>
      </c>
      <c r="AB602" s="70">
        <f t="shared" si="96"/>
        <v>-15.588309375276685</v>
      </c>
      <c r="AC602" s="70">
        <f t="shared" si="97"/>
        <v>-16.528117787914521</v>
      </c>
    </row>
    <row r="603" spans="1:29" ht="15.75" thickBot="1" x14ac:dyDescent="0.3">
      <c r="A603" s="61">
        <f>VLOOKUP(B603,cod_ibge!$C$2:$D$646,2,FALSE)</f>
        <v>3553500</v>
      </c>
      <c r="B603" s="62" t="s">
        <v>602</v>
      </c>
      <c r="C603" s="63">
        <f>VLOOKUP(A603,'[1]2019completo'!$C$3:$F$646,3,FALSE)</f>
        <v>7807</v>
      </c>
      <c r="D603" s="64" t="str">
        <f>VLOOKUP(A603,'[1]2019completo'!$C$3:$F$646,4,FALSE)</f>
        <v>Pequeno</v>
      </c>
      <c r="E603" s="65">
        <f>VLOOKUP(A603,'RCL 2019'!$A$1:$E$645,5,FALSE)</f>
        <v>25362809.399999999</v>
      </c>
      <c r="F603" s="65">
        <f>VLOOKUP(A603,'RCL 2020'!$A$1:$E$645,5,FALSE)</f>
        <v>28300334.039999999</v>
      </c>
      <c r="G603" s="66">
        <f>VLOOKUP(A603,'Saude-2.oQuadrimestre-2019-2020'!$A$1:$H$645,3,FALSE)</f>
        <v>12073697.49</v>
      </c>
      <c r="H603" s="66">
        <f>VLOOKUP(A603,'Saude-2.oQuadrimestre-2019-2020'!$A$1:$H$645,4,FALSE)</f>
        <v>5139696.08</v>
      </c>
      <c r="I603" s="66">
        <f>VLOOKUP(A603,'Saude-2.oQuadrimestre-2019-2020'!$A$1:$H$645,5,FALSE)</f>
        <v>4002460.44</v>
      </c>
      <c r="J603" s="67">
        <f t="shared" si="98"/>
        <v>0.33150246172019998</v>
      </c>
      <c r="K603" s="66">
        <f>VLOOKUP(A603,'Saude-2.oQuadrimestre-2019-2020'!$A$1:$H$645,6,FALSE)</f>
        <v>11656031.93</v>
      </c>
      <c r="L603" s="66">
        <f>VLOOKUP(A603,'Saude-2.oQuadrimestre-2019-2020'!$A$1:$H$645,7,FALSE)</f>
        <v>5128207.72</v>
      </c>
      <c r="M603" s="66">
        <f>VLOOKUP(A603,'Saude-2.oQuadrimestre-2019-2020'!$A$1:$H$645,8,FALSE)</f>
        <v>3763179.43</v>
      </c>
      <c r="N603" s="67">
        <f t="shared" si="99"/>
        <v>0.32285253271436432</v>
      </c>
      <c r="O603" s="68">
        <f>VLOOKUP(A603,'Ensino-2.oQuadrimestre-2019-202'!$A$1:$H$645,3,FALSE)</f>
        <v>12428065.07</v>
      </c>
      <c r="P603" s="68">
        <f>VLOOKUP(A603,'Ensino-2.oQuadrimestre-2019-202'!$A$1:$H$645,4,FALSE)</f>
        <v>3458582.56</v>
      </c>
      <c r="Q603" s="68">
        <f>VLOOKUP(A603,'Ensino-2.oQuadrimestre-2019-202'!$A$1:$H$645,5,FALSE)</f>
        <v>3367640.46</v>
      </c>
      <c r="R603" s="69">
        <f t="shared" si="100"/>
        <v>0.27097061698921404</v>
      </c>
      <c r="S603" s="68">
        <f>VLOOKUP(A603,'Ensino-2.oQuadrimestre-2019-202'!$A$1:$H$645,6,FALSE)</f>
        <v>12013989.630000001</v>
      </c>
      <c r="T603" s="68">
        <f>VLOOKUP(A603,'Ensino-2.oQuadrimestre-2019-202'!$A$1:$H$645,7,FALSE)</f>
        <v>2841830.49</v>
      </c>
      <c r="U603" s="68">
        <f>VLOOKUP(A603,'Ensino-2.oQuadrimestre-2019-202'!$A$1:$H$645,8,FALSE)</f>
        <v>2655439.7400000002</v>
      </c>
      <c r="V603" s="69">
        <f t="shared" si="101"/>
        <v>0.22102896887551252</v>
      </c>
      <c r="W603" s="70">
        <f t="shared" si="92"/>
        <v>11.58201598912777</v>
      </c>
      <c r="X603" s="71">
        <f t="shared" si="93"/>
        <v>-3.4593011821435038</v>
      </c>
      <c r="Y603" s="71">
        <f t="shared" si="94"/>
        <v>-0.22352216592542831</v>
      </c>
      <c r="Z603" s="72">
        <f t="shared" si="94"/>
        <v>-5.9783479084180478</v>
      </c>
      <c r="AA603" s="70">
        <f t="shared" si="95"/>
        <v>-3.3317772128465326</v>
      </c>
      <c r="AB603" s="70">
        <f t="shared" si="96"/>
        <v>-17.832509685701989</v>
      </c>
      <c r="AC603" s="70">
        <f t="shared" si="97"/>
        <v>-21.148359762847122</v>
      </c>
    </row>
    <row r="604" spans="1:29" ht="15.75" thickBot="1" x14ac:dyDescent="0.3">
      <c r="A604" s="61">
        <f>VLOOKUP(B604,cod_ibge!$C$2:$D$646,2,FALSE)</f>
        <v>3553609</v>
      </c>
      <c r="B604" s="62" t="s">
        <v>603</v>
      </c>
      <c r="C604" s="63">
        <f>VLOOKUP(A604,'[1]2019completo'!$C$3:$F$646,3,FALSE)</f>
        <v>12960</v>
      </c>
      <c r="D604" s="64" t="str">
        <f>VLOOKUP(A604,'[1]2019completo'!$C$3:$F$646,4,FALSE)</f>
        <v>Pequeno</v>
      </c>
      <c r="E604" s="65">
        <f>VLOOKUP(A604,'RCL 2019'!$A$1:$E$645,5,FALSE)</f>
        <v>36215618.780000001</v>
      </c>
      <c r="F604" s="65">
        <f>VLOOKUP(A604,'RCL 2020'!$A$1:$E$645,5,FALSE)</f>
        <v>40229175.859999999</v>
      </c>
      <c r="G604" s="66">
        <f>VLOOKUP(A604,'Saude-2.oQuadrimestre-2019-2020'!$A$1:$H$645,3,FALSE)</f>
        <v>15664059.439999999</v>
      </c>
      <c r="H604" s="66">
        <f>VLOOKUP(A604,'Saude-2.oQuadrimestre-2019-2020'!$A$1:$H$645,4,FALSE)</f>
        <v>4960029.12</v>
      </c>
      <c r="I604" s="66">
        <f>VLOOKUP(A604,'Saude-2.oQuadrimestre-2019-2020'!$A$1:$H$645,5,FALSE)</f>
        <v>4350547.3</v>
      </c>
      <c r="J604" s="67">
        <f t="shared" si="98"/>
        <v>0.2777407297683237</v>
      </c>
      <c r="K604" s="66">
        <f>VLOOKUP(A604,'Saude-2.oQuadrimestre-2019-2020'!$A$1:$H$645,6,FALSE)</f>
        <v>14469771.550000001</v>
      </c>
      <c r="L604" s="66">
        <f>VLOOKUP(A604,'Saude-2.oQuadrimestre-2019-2020'!$A$1:$H$645,7,FALSE)</f>
        <v>5261576.82</v>
      </c>
      <c r="M604" s="66">
        <f>VLOOKUP(A604,'Saude-2.oQuadrimestre-2019-2020'!$A$1:$H$645,8,FALSE)</f>
        <v>4501451.41</v>
      </c>
      <c r="N604" s="67">
        <f t="shared" si="99"/>
        <v>0.31109346781635955</v>
      </c>
      <c r="O604" s="68">
        <f>VLOOKUP(A604,'Ensino-2.oQuadrimestre-2019-202'!$A$1:$H$645,3,FALSE)</f>
        <v>16136549.550000001</v>
      </c>
      <c r="P604" s="68">
        <f>VLOOKUP(A604,'Ensino-2.oQuadrimestre-2019-202'!$A$1:$H$645,4,FALSE)</f>
        <v>4507520.01</v>
      </c>
      <c r="Q604" s="68">
        <f>VLOOKUP(A604,'Ensino-2.oQuadrimestre-2019-202'!$A$1:$H$645,5,FALSE)</f>
        <v>4197180.55</v>
      </c>
      <c r="R604" s="69">
        <f t="shared" si="100"/>
        <v>0.26010396689792953</v>
      </c>
      <c r="S604" s="68">
        <f>VLOOKUP(A604,'Ensino-2.oQuadrimestre-2019-202'!$A$1:$H$645,6,FALSE)</f>
        <v>14947048.49</v>
      </c>
      <c r="T604" s="68">
        <f>VLOOKUP(A604,'Ensino-2.oQuadrimestre-2019-202'!$A$1:$H$645,7,FALSE)</f>
        <v>3739409.08</v>
      </c>
      <c r="U604" s="68">
        <f>VLOOKUP(A604,'Ensino-2.oQuadrimestre-2019-202'!$A$1:$H$645,8,FALSE)</f>
        <v>3440665.42</v>
      </c>
      <c r="V604" s="69">
        <f t="shared" si="101"/>
        <v>0.23019028956130722</v>
      </c>
      <c r="W604" s="70">
        <f t="shared" si="92"/>
        <v>11.082392667045845</v>
      </c>
      <c r="X604" s="71">
        <f t="shared" si="93"/>
        <v>-7.6243830315802148</v>
      </c>
      <c r="Y604" s="71">
        <f t="shared" si="94"/>
        <v>6.0795550329349721</v>
      </c>
      <c r="Z604" s="72">
        <f t="shared" si="94"/>
        <v>3.468623591335287</v>
      </c>
      <c r="AA604" s="70">
        <f t="shared" si="95"/>
        <v>-7.3714709350612102</v>
      </c>
      <c r="AB604" s="70">
        <f t="shared" si="96"/>
        <v>-17.040654912145353</v>
      </c>
      <c r="AC604" s="70">
        <f t="shared" si="97"/>
        <v>-18.024364713116757</v>
      </c>
    </row>
    <row r="605" spans="1:29" ht="15.75" thickBot="1" x14ac:dyDescent="0.3">
      <c r="A605" s="61">
        <f>VLOOKUP(B605,cod_ibge!$C$2:$D$646,2,FALSE)</f>
        <v>3553658</v>
      </c>
      <c r="B605" s="62" t="s">
        <v>604</v>
      </c>
      <c r="C605" s="63">
        <f>VLOOKUP(A605,'[1]2019completo'!$C$3:$F$646,3,FALSE)</f>
        <v>2811</v>
      </c>
      <c r="D605" s="64" t="str">
        <f>VLOOKUP(A605,'[1]2019completo'!$C$3:$F$646,4,FALSE)</f>
        <v>Muito Pequeno</v>
      </c>
      <c r="E605" s="65">
        <f>VLOOKUP(A605,'RCL 2019'!$A$1:$E$645,5,FALSE)</f>
        <v>14102919.18</v>
      </c>
      <c r="F605" s="65">
        <f>VLOOKUP(A605,'RCL 2020'!$A$1:$E$645,5,FALSE)</f>
        <v>16423544.720000001</v>
      </c>
      <c r="G605" s="66">
        <f>VLOOKUP(A605,'Saude-2.oQuadrimestre-2019-2020'!$A$1:$H$645,3,FALSE)</f>
        <v>8291240.6200000001</v>
      </c>
      <c r="H605" s="66">
        <f>VLOOKUP(A605,'Saude-2.oQuadrimestre-2019-2020'!$A$1:$H$645,4,FALSE)</f>
        <v>3091153.64</v>
      </c>
      <c r="I605" s="66">
        <f>VLOOKUP(A605,'Saude-2.oQuadrimestre-2019-2020'!$A$1:$H$645,5,FALSE)</f>
        <v>2604821.39</v>
      </c>
      <c r="J605" s="67">
        <f t="shared" si="98"/>
        <v>0.31416545597732276</v>
      </c>
      <c r="K605" s="66">
        <f>VLOOKUP(A605,'Saude-2.oQuadrimestre-2019-2020'!$A$1:$H$645,6,FALSE)</f>
        <v>7882390.5599999996</v>
      </c>
      <c r="L605" s="66">
        <f>VLOOKUP(A605,'Saude-2.oQuadrimestre-2019-2020'!$A$1:$H$645,7,FALSE)</f>
        <v>3590523.31</v>
      </c>
      <c r="M605" s="66">
        <f>VLOOKUP(A605,'Saude-2.oQuadrimestre-2019-2020'!$A$1:$H$645,8,FALSE)</f>
        <v>2893292.36</v>
      </c>
      <c r="N605" s="67">
        <f t="shared" si="99"/>
        <v>0.36705772671076575</v>
      </c>
      <c r="O605" s="68">
        <f>VLOOKUP(A605,'Ensino-2.oQuadrimestre-2019-202'!$A$1:$H$645,3,FALSE)</f>
        <v>8645608.1999999993</v>
      </c>
      <c r="P605" s="68">
        <f>VLOOKUP(A605,'Ensino-2.oQuadrimestre-2019-202'!$A$1:$H$645,4,FALSE)</f>
        <v>2667678.09</v>
      </c>
      <c r="Q605" s="68">
        <f>VLOOKUP(A605,'Ensino-2.oQuadrimestre-2019-202'!$A$1:$H$645,5,FALSE)</f>
        <v>2548805.27</v>
      </c>
      <c r="R605" s="69">
        <f t="shared" si="100"/>
        <v>0.29480925008838593</v>
      </c>
      <c r="S605" s="68">
        <f>VLOOKUP(A605,'Ensino-2.oQuadrimestre-2019-202'!$A$1:$H$645,6,FALSE)</f>
        <v>8240348.2599999998</v>
      </c>
      <c r="T605" s="68">
        <f>VLOOKUP(A605,'Ensino-2.oQuadrimestre-2019-202'!$A$1:$H$645,7,FALSE)</f>
        <v>2339564.2799999998</v>
      </c>
      <c r="U605" s="68">
        <f>VLOOKUP(A605,'Ensino-2.oQuadrimestre-2019-202'!$A$1:$H$645,8,FALSE)</f>
        <v>2279612.65</v>
      </c>
      <c r="V605" s="69">
        <f t="shared" si="101"/>
        <v>0.27664032854844411</v>
      </c>
      <c r="W605" s="70">
        <f t="shared" si="92"/>
        <v>16.454930432353233</v>
      </c>
      <c r="X605" s="71">
        <f t="shared" si="93"/>
        <v>-4.9311083677125334</v>
      </c>
      <c r="Y605" s="71">
        <f t="shared" si="94"/>
        <v>16.154799410099844</v>
      </c>
      <c r="Z605" s="72">
        <f t="shared" si="94"/>
        <v>11.074500966071986</v>
      </c>
      <c r="AA605" s="70">
        <f t="shared" si="95"/>
        <v>-4.6874659436914978</v>
      </c>
      <c r="AB605" s="70">
        <f t="shared" si="96"/>
        <v>-12.299602835513038</v>
      </c>
      <c r="AC605" s="70">
        <f t="shared" si="97"/>
        <v>-10.561521634016399</v>
      </c>
    </row>
    <row r="606" spans="1:29" ht="15.75" thickBot="1" x14ac:dyDescent="0.3">
      <c r="A606" s="61">
        <f>VLOOKUP(B606,cod_ibge!$C$2:$D$646,2,FALSE)</f>
        <v>3553708</v>
      </c>
      <c r="B606" s="62" t="s">
        <v>605</v>
      </c>
      <c r="C606" s="63">
        <f>VLOOKUP(A606,'[1]2019completo'!$C$3:$F$646,3,FALSE)</f>
        <v>57177</v>
      </c>
      <c r="D606" s="64" t="str">
        <f>VLOOKUP(A606,'[1]2019completo'!$C$3:$F$646,4,FALSE)</f>
        <v>Médio</v>
      </c>
      <c r="E606" s="65">
        <f>VLOOKUP(A606,'RCL 2019'!$A$1:$E$645,5,FALSE)</f>
        <v>160417632.03</v>
      </c>
      <c r="F606" s="65">
        <f>VLOOKUP(A606,'RCL 2020'!$A$1:$E$645,5,FALSE)</f>
        <v>179775181.75999999</v>
      </c>
      <c r="G606" s="66">
        <f>VLOOKUP(A606,'Saude-2.oQuadrimestre-2019-2020'!$A$1:$H$645,3,FALSE)</f>
        <v>70186169.739999995</v>
      </c>
      <c r="H606" s="66">
        <f>VLOOKUP(A606,'Saude-2.oQuadrimestre-2019-2020'!$A$1:$H$645,4,FALSE)</f>
        <v>21147194.23</v>
      </c>
      <c r="I606" s="66">
        <f>VLOOKUP(A606,'Saude-2.oQuadrimestre-2019-2020'!$A$1:$H$645,5,FALSE)</f>
        <v>18767299.98</v>
      </c>
      <c r="J606" s="67">
        <f t="shared" si="98"/>
        <v>0.26739313527896191</v>
      </c>
      <c r="K606" s="66">
        <f>VLOOKUP(A606,'Saude-2.oQuadrimestre-2019-2020'!$A$1:$H$645,6,FALSE)</f>
        <v>68743831.489999995</v>
      </c>
      <c r="L606" s="66">
        <f>VLOOKUP(A606,'Saude-2.oQuadrimestre-2019-2020'!$A$1:$H$645,7,FALSE)</f>
        <v>24306532.289999999</v>
      </c>
      <c r="M606" s="66">
        <f>VLOOKUP(A606,'Saude-2.oQuadrimestre-2019-2020'!$A$1:$H$645,8,FALSE)</f>
        <v>22506436.719999999</v>
      </c>
      <c r="N606" s="67">
        <f t="shared" si="99"/>
        <v>0.32739572747372914</v>
      </c>
      <c r="O606" s="68">
        <f>VLOOKUP(A606,'Ensino-2.oQuadrimestre-2019-202'!$A$1:$H$645,3,FALSE)</f>
        <v>70186169.739999995</v>
      </c>
      <c r="P606" s="68">
        <f>VLOOKUP(A606,'Ensino-2.oQuadrimestre-2019-202'!$A$1:$H$645,4,FALSE)</f>
        <v>18984854.25</v>
      </c>
      <c r="Q606" s="68">
        <f>VLOOKUP(A606,'Ensino-2.oQuadrimestre-2019-202'!$A$1:$H$645,5,FALSE)</f>
        <v>15265758.26</v>
      </c>
      <c r="R606" s="69">
        <f t="shared" si="100"/>
        <v>0.2175037947867933</v>
      </c>
      <c r="S606" s="68">
        <f>VLOOKUP(A606,'Ensino-2.oQuadrimestre-2019-202'!$A$1:$H$645,6,FALSE)</f>
        <v>70056343.060000002</v>
      </c>
      <c r="T606" s="68">
        <f>VLOOKUP(A606,'Ensino-2.oQuadrimestre-2019-202'!$A$1:$H$645,7,FALSE)</f>
        <v>21421803.280000001</v>
      </c>
      <c r="U606" s="68">
        <f>VLOOKUP(A606,'Ensino-2.oQuadrimestre-2019-202'!$A$1:$H$645,8,FALSE)</f>
        <v>16151210.390000001</v>
      </c>
      <c r="V606" s="69">
        <f t="shared" si="101"/>
        <v>0.23054601031868363</v>
      </c>
      <c r="W606" s="70">
        <f t="shared" si="92"/>
        <v>12.066971370316635</v>
      </c>
      <c r="X606" s="71">
        <f t="shared" si="93"/>
        <v>-2.0550177554111393</v>
      </c>
      <c r="Y606" s="71">
        <f t="shared" si="94"/>
        <v>14.939750520275041</v>
      </c>
      <c r="Z606" s="72">
        <f t="shared" si="94"/>
        <v>19.923679719430787</v>
      </c>
      <c r="AA606" s="70">
        <f t="shared" si="95"/>
        <v>-0.18497473288673047</v>
      </c>
      <c r="AB606" s="70">
        <f t="shared" si="96"/>
        <v>12.836279899278139</v>
      </c>
      <c r="AC606" s="70">
        <f t="shared" si="97"/>
        <v>5.8002499117263033</v>
      </c>
    </row>
    <row r="607" spans="1:29" ht="15.75" thickBot="1" x14ac:dyDescent="0.3">
      <c r="A607" s="61">
        <f>VLOOKUP(B607,cod_ibge!$C$2:$D$646,2,FALSE)</f>
        <v>3553807</v>
      </c>
      <c r="B607" s="62" t="s">
        <v>606</v>
      </c>
      <c r="C607" s="63">
        <f>VLOOKUP(A607,'[1]2019completo'!$C$3:$F$646,3,FALSE)</f>
        <v>23218</v>
      </c>
      <c r="D607" s="64" t="str">
        <f>VLOOKUP(A607,'[1]2019completo'!$C$3:$F$646,4,FALSE)</f>
        <v>Médio</v>
      </c>
      <c r="E607" s="65">
        <f>VLOOKUP(A607,'RCL 2019'!$A$1:$E$645,5,FALSE)</f>
        <v>70212783.799999997</v>
      </c>
      <c r="F607" s="65">
        <f>VLOOKUP(A607,'RCL 2020'!$A$1:$E$645,5,FALSE)</f>
        <v>80212225.450000003</v>
      </c>
      <c r="G607" s="66">
        <f>VLOOKUP(A607,'Saude-2.oQuadrimestre-2019-2020'!$A$1:$H$645,3,FALSE)</f>
        <v>34746365.020000003</v>
      </c>
      <c r="H607" s="66">
        <f>VLOOKUP(A607,'Saude-2.oQuadrimestre-2019-2020'!$A$1:$H$645,4,FALSE)</f>
        <v>12545240.73</v>
      </c>
      <c r="I607" s="66">
        <f>VLOOKUP(A607,'Saude-2.oQuadrimestre-2019-2020'!$A$1:$H$645,5,FALSE)</f>
        <v>9965414.7300000004</v>
      </c>
      <c r="J607" s="67">
        <f t="shared" si="98"/>
        <v>0.28680452543061435</v>
      </c>
      <c r="K607" s="66">
        <f>VLOOKUP(A607,'Saude-2.oQuadrimestre-2019-2020'!$A$1:$H$645,6,FALSE)</f>
        <v>33832321.600000001</v>
      </c>
      <c r="L607" s="66">
        <f>VLOOKUP(A607,'Saude-2.oQuadrimestre-2019-2020'!$A$1:$H$645,7,FALSE)</f>
        <v>13125478.960000001</v>
      </c>
      <c r="M607" s="66">
        <f>VLOOKUP(A607,'Saude-2.oQuadrimestre-2019-2020'!$A$1:$H$645,8,FALSE)</f>
        <v>10064203.039999999</v>
      </c>
      <c r="N607" s="67">
        <f t="shared" si="99"/>
        <v>0.29747302473029219</v>
      </c>
      <c r="O607" s="68">
        <f>VLOOKUP(A607,'Ensino-2.oQuadrimestre-2019-202'!$A$1:$H$645,3,FALSE)</f>
        <v>35455100.189999998</v>
      </c>
      <c r="P607" s="68">
        <f>VLOOKUP(A607,'Ensino-2.oQuadrimestre-2019-202'!$A$1:$H$645,4,FALSE)</f>
        <v>7969523.7300000004</v>
      </c>
      <c r="Q607" s="68">
        <f>VLOOKUP(A607,'Ensino-2.oQuadrimestre-2019-202'!$A$1:$H$645,5,FALSE)</f>
        <v>7270033.5700000003</v>
      </c>
      <c r="R607" s="69">
        <f t="shared" si="100"/>
        <v>0.20504902062159427</v>
      </c>
      <c r="S607" s="68">
        <f>VLOOKUP(A607,'Ensino-2.oQuadrimestre-2019-202'!$A$1:$H$645,6,FALSE)</f>
        <v>34548237</v>
      </c>
      <c r="T607" s="68">
        <f>VLOOKUP(A607,'Ensino-2.oQuadrimestre-2019-202'!$A$1:$H$645,7,FALSE)</f>
        <v>9736733.3399999999</v>
      </c>
      <c r="U607" s="68">
        <f>VLOOKUP(A607,'Ensino-2.oQuadrimestre-2019-202'!$A$1:$H$645,8,FALSE)</f>
        <v>8365784.3600000003</v>
      </c>
      <c r="V607" s="69">
        <f t="shared" si="101"/>
        <v>0.24214793825803616</v>
      </c>
      <c r="W607" s="70">
        <f t="shared" si="92"/>
        <v>14.241625397567567</v>
      </c>
      <c r="X607" s="71">
        <f t="shared" si="93"/>
        <v>-2.6306159492478667</v>
      </c>
      <c r="Y607" s="71">
        <f t="shared" si="94"/>
        <v>4.6251661684932879</v>
      </c>
      <c r="Z607" s="72">
        <f t="shared" si="94"/>
        <v>0.99131157785741897</v>
      </c>
      <c r="AA607" s="70">
        <f t="shared" si="95"/>
        <v>-2.5577792338484935</v>
      </c>
      <c r="AB607" s="70">
        <f t="shared" si="96"/>
        <v>22.174594993018477</v>
      </c>
      <c r="AC607" s="70">
        <f t="shared" si="97"/>
        <v>15.072155849756275</v>
      </c>
    </row>
    <row r="608" spans="1:29" ht="15.75" thickBot="1" x14ac:dyDescent="0.3">
      <c r="A608" s="61">
        <f>VLOOKUP(B608,cod_ibge!$C$2:$D$646,2,FALSE)</f>
        <v>3553856</v>
      </c>
      <c r="B608" s="62" t="s">
        <v>607</v>
      </c>
      <c r="C608" s="63">
        <f>VLOOKUP(A608,'[1]2019completo'!$C$3:$F$646,3,FALSE)</f>
        <v>5852</v>
      </c>
      <c r="D608" s="64" t="str">
        <f>VLOOKUP(A608,'[1]2019completo'!$C$3:$F$646,4,FALSE)</f>
        <v>Pequeno</v>
      </c>
      <c r="E608" s="65">
        <f>VLOOKUP(A608,'RCL 2019'!$A$1:$E$645,5,FALSE)</f>
        <v>24228253.460000001</v>
      </c>
      <c r="F608" s="65">
        <f>VLOOKUP(A608,'RCL 2020'!$A$1:$E$645,5,FALSE)</f>
        <v>24288686.969999999</v>
      </c>
      <c r="G608" s="66">
        <f>VLOOKUP(A608,'Saude-2.oQuadrimestre-2019-2020'!$A$1:$H$645,3,FALSE)</f>
        <v>12226435.65</v>
      </c>
      <c r="H608" s="66">
        <f>VLOOKUP(A608,'Saude-2.oQuadrimestre-2019-2020'!$A$1:$H$645,4,FALSE)</f>
        <v>4505051.92</v>
      </c>
      <c r="I608" s="66">
        <f>VLOOKUP(A608,'Saude-2.oQuadrimestre-2019-2020'!$A$1:$H$645,5,FALSE)</f>
        <v>4450933.49</v>
      </c>
      <c r="J608" s="67">
        <f t="shared" si="98"/>
        <v>0.36404178759980632</v>
      </c>
      <c r="K608" s="66">
        <f>VLOOKUP(A608,'Saude-2.oQuadrimestre-2019-2020'!$A$1:$H$645,6,FALSE)</f>
        <v>9819456.3399999999</v>
      </c>
      <c r="L608" s="66">
        <f>VLOOKUP(A608,'Saude-2.oQuadrimestre-2019-2020'!$A$1:$H$645,7,FALSE)</f>
        <v>3608646.94</v>
      </c>
      <c r="M608" s="66">
        <f>VLOOKUP(A608,'Saude-2.oQuadrimestre-2019-2020'!$A$1:$H$645,8,FALSE)</f>
        <v>3566654.25</v>
      </c>
      <c r="N608" s="67">
        <f t="shared" si="99"/>
        <v>0.3632231894011354</v>
      </c>
      <c r="O608" s="68">
        <f>VLOOKUP(A608,'Ensino-2.oQuadrimestre-2019-202'!$A$1:$H$645,3,FALSE)</f>
        <v>12580803.23</v>
      </c>
      <c r="P608" s="68">
        <f>VLOOKUP(A608,'Ensino-2.oQuadrimestre-2019-202'!$A$1:$H$645,4,FALSE)</f>
        <v>3880109.95</v>
      </c>
      <c r="Q608" s="68">
        <f>VLOOKUP(A608,'Ensino-2.oQuadrimestre-2019-202'!$A$1:$H$645,5,FALSE)</f>
        <v>3568406.03</v>
      </c>
      <c r="R608" s="69">
        <f t="shared" si="100"/>
        <v>0.28363896682612688</v>
      </c>
      <c r="S608" s="68">
        <f>VLOOKUP(A608,'Ensino-2.oQuadrimestre-2019-202'!$A$1:$H$645,6,FALSE)</f>
        <v>10177414.039999999</v>
      </c>
      <c r="T608" s="68">
        <f>VLOOKUP(A608,'Ensino-2.oQuadrimestre-2019-202'!$A$1:$H$645,7,FALSE)</f>
        <v>2976220.42</v>
      </c>
      <c r="U608" s="68">
        <f>VLOOKUP(A608,'Ensino-2.oQuadrimestre-2019-202'!$A$1:$H$645,8,FALSE)</f>
        <v>2970183.04</v>
      </c>
      <c r="V608" s="69">
        <f t="shared" si="101"/>
        <v>0.29184064127944237</v>
      </c>
      <c r="W608" s="70">
        <f t="shared" si="92"/>
        <v>0.24943403411133835</v>
      </c>
      <c r="X608" s="71">
        <f t="shared" si="93"/>
        <v>-19.686680394052541</v>
      </c>
      <c r="Y608" s="71">
        <f t="shared" si="94"/>
        <v>-19.897772454529225</v>
      </c>
      <c r="Z608" s="72">
        <f t="shared" si="94"/>
        <v>-19.867275976752467</v>
      </c>
      <c r="AA608" s="70">
        <f t="shared" si="95"/>
        <v>-19.103622766064049</v>
      </c>
      <c r="AB608" s="70">
        <f t="shared" si="96"/>
        <v>-23.295461769066627</v>
      </c>
      <c r="AC608" s="70">
        <f t="shared" si="97"/>
        <v>-16.764431652975315</v>
      </c>
    </row>
    <row r="609" spans="1:29" ht="15.75" thickBot="1" x14ac:dyDescent="0.3">
      <c r="A609" s="61">
        <f>VLOOKUP(B609,cod_ibge!$C$2:$D$646,2,FALSE)</f>
        <v>3553906</v>
      </c>
      <c r="B609" s="62" t="s">
        <v>608</v>
      </c>
      <c r="C609" s="63">
        <f>VLOOKUP(A609,'[1]2019completo'!$C$3:$F$646,3,FALSE)</f>
        <v>7468</v>
      </c>
      <c r="D609" s="64" t="str">
        <f>VLOOKUP(A609,'[1]2019completo'!$C$3:$F$646,4,FALSE)</f>
        <v>Pequeno</v>
      </c>
      <c r="E609" s="65">
        <f>VLOOKUP(A609,'RCL 2019'!$A$1:$E$645,5,FALSE)</f>
        <v>21484508.93</v>
      </c>
      <c r="F609" s="65">
        <f>VLOOKUP(A609,'RCL 2020'!$A$1:$E$645,5,FALSE)</f>
        <v>20442442.239999998</v>
      </c>
      <c r="G609" s="66">
        <f>VLOOKUP(A609,'Saude-2.oQuadrimestre-2019-2020'!$A$1:$H$645,3,FALSE)</f>
        <v>11252953.82</v>
      </c>
      <c r="H609" s="66">
        <f>VLOOKUP(A609,'Saude-2.oQuadrimestre-2019-2020'!$A$1:$H$645,4,FALSE)</f>
        <v>2555742.2599999998</v>
      </c>
      <c r="I609" s="66">
        <f>VLOOKUP(A609,'Saude-2.oQuadrimestre-2019-2020'!$A$1:$H$645,5,FALSE)</f>
        <v>2274544.2599999998</v>
      </c>
      <c r="J609" s="67">
        <f t="shared" si="98"/>
        <v>0.20212864074474624</v>
      </c>
      <c r="K609" s="66">
        <f>VLOOKUP(A609,'Saude-2.oQuadrimestre-2019-2020'!$A$1:$H$645,6,FALSE)</f>
        <v>8386376.29</v>
      </c>
      <c r="L609" s="66">
        <f>VLOOKUP(A609,'Saude-2.oQuadrimestre-2019-2020'!$A$1:$H$645,7,FALSE)</f>
        <v>1875337.3</v>
      </c>
      <c r="M609" s="66">
        <f>VLOOKUP(A609,'Saude-2.oQuadrimestre-2019-2020'!$A$1:$H$645,8,FALSE)</f>
        <v>1856110.56</v>
      </c>
      <c r="N609" s="67">
        <f t="shared" si="99"/>
        <v>0.2213245024806775</v>
      </c>
      <c r="O609" s="68">
        <f>VLOOKUP(A609,'Ensino-2.oQuadrimestre-2019-202'!$A$1:$H$645,3,FALSE)</f>
        <v>11607321.4</v>
      </c>
      <c r="P609" s="68">
        <f>VLOOKUP(A609,'Ensino-2.oQuadrimestre-2019-202'!$A$1:$H$645,4,FALSE)</f>
        <v>3066265.07</v>
      </c>
      <c r="Q609" s="68">
        <f>VLOOKUP(A609,'Ensino-2.oQuadrimestre-2019-202'!$A$1:$H$645,5,FALSE)</f>
        <v>2954620.11</v>
      </c>
      <c r="R609" s="69">
        <f t="shared" si="100"/>
        <v>0.25454797090395032</v>
      </c>
      <c r="S609" s="68">
        <f>VLOOKUP(A609,'Ensino-2.oQuadrimestre-2019-202'!$A$1:$H$645,6,FALSE)</f>
        <v>8386376.29</v>
      </c>
      <c r="T609" s="68">
        <f>VLOOKUP(A609,'Ensino-2.oQuadrimestre-2019-202'!$A$1:$H$645,7,FALSE)</f>
        <v>2739758.75</v>
      </c>
      <c r="U609" s="68">
        <f>VLOOKUP(A609,'Ensino-2.oQuadrimestre-2019-202'!$A$1:$H$645,8,FALSE)</f>
        <v>2709044.75</v>
      </c>
      <c r="V609" s="69">
        <f t="shared" si="101"/>
        <v>0.32302923888954188</v>
      </c>
      <c r="W609" s="70">
        <f t="shared" si="92"/>
        <v>-4.8503165392107537</v>
      </c>
      <c r="X609" s="71">
        <f t="shared" si="93"/>
        <v>-25.474000656656031</v>
      </c>
      <c r="Y609" s="70">
        <f t="shared" si="94"/>
        <v>-26.622596912413215</v>
      </c>
      <c r="Z609" s="72">
        <f t="shared" si="94"/>
        <v>-18.396375368839813</v>
      </c>
      <c r="AA609" s="70">
        <f t="shared" si="95"/>
        <v>-27.749254104396559</v>
      </c>
      <c r="AB609" s="70">
        <f t="shared" si="96"/>
        <v>-10.648339675343196</v>
      </c>
      <c r="AC609" s="70">
        <f t="shared" si="97"/>
        <v>-8.3115713985985114</v>
      </c>
    </row>
    <row r="610" spans="1:29" ht="15.75" thickBot="1" x14ac:dyDescent="0.3">
      <c r="A610" s="61">
        <f>VLOOKUP(B610,cod_ibge!$C$2:$D$646,2,FALSE)</f>
        <v>3553955</v>
      </c>
      <c r="B610" s="62" t="s">
        <v>609</v>
      </c>
      <c r="C610" s="63">
        <f>VLOOKUP(A610,'[1]2019completo'!$C$3:$F$646,3,FALSE)</f>
        <v>15000</v>
      </c>
      <c r="D610" s="64" t="str">
        <f>VLOOKUP(A610,'[1]2019completo'!$C$3:$F$646,4,FALSE)</f>
        <v>Pequeno</v>
      </c>
      <c r="E610" s="65">
        <f>VLOOKUP(A610,'RCL 2019'!$A$1:$E$645,5,FALSE)</f>
        <v>59577563.229999997</v>
      </c>
      <c r="F610" s="65">
        <f>VLOOKUP(A610,'RCL 2020'!$A$1:$E$645,5,FALSE)</f>
        <v>65340518.119999997</v>
      </c>
      <c r="G610" s="66">
        <f>VLOOKUP(A610,'Saude-2.oQuadrimestre-2019-2020'!$A$1:$H$645,3,FALSE)</f>
        <v>31928913.960000001</v>
      </c>
      <c r="H610" s="66">
        <f>VLOOKUP(A610,'Saude-2.oQuadrimestre-2019-2020'!$A$1:$H$645,4,FALSE)</f>
        <v>8983038.3499999996</v>
      </c>
      <c r="I610" s="66">
        <f>VLOOKUP(A610,'Saude-2.oQuadrimestre-2019-2020'!$A$1:$H$645,5,FALSE)</f>
        <v>7017715.5199999996</v>
      </c>
      <c r="J610" s="67">
        <f t="shared" si="98"/>
        <v>0.2197918641639886</v>
      </c>
      <c r="K610" s="66">
        <f>VLOOKUP(A610,'Saude-2.oQuadrimestre-2019-2020'!$A$1:$H$645,6,FALSE)</f>
        <v>29177558.239999998</v>
      </c>
      <c r="L610" s="66">
        <f>VLOOKUP(A610,'Saude-2.oQuadrimestre-2019-2020'!$A$1:$H$645,7,FALSE)</f>
        <v>8955268.5099999998</v>
      </c>
      <c r="M610" s="66">
        <f>VLOOKUP(A610,'Saude-2.oQuadrimestre-2019-2020'!$A$1:$H$645,8,FALSE)</f>
        <v>7151261.5800000001</v>
      </c>
      <c r="N610" s="67">
        <f t="shared" si="99"/>
        <v>0.24509458677718332</v>
      </c>
      <c r="O610" s="68">
        <f>VLOOKUP(A610,'Ensino-2.oQuadrimestre-2019-202'!$A$1:$H$645,3,FALSE)</f>
        <v>32519526.609999999</v>
      </c>
      <c r="P610" s="68">
        <f>VLOOKUP(A610,'Ensino-2.oQuadrimestre-2019-202'!$A$1:$H$645,4,FALSE)</f>
        <v>8598601.5600000005</v>
      </c>
      <c r="Q610" s="68">
        <f>VLOOKUP(A610,'Ensino-2.oQuadrimestre-2019-202'!$A$1:$H$645,5,FALSE)</f>
        <v>7986290.8899999997</v>
      </c>
      <c r="R610" s="69">
        <f t="shared" si="100"/>
        <v>0.24558447562222985</v>
      </c>
      <c r="S610" s="68">
        <f>VLOOKUP(A610,'Ensino-2.oQuadrimestre-2019-202'!$A$1:$H$645,6,FALSE)</f>
        <v>29774154.41</v>
      </c>
      <c r="T610" s="68">
        <f>VLOOKUP(A610,'Ensino-2.oQuadrimestre-2019-202'!$A$1:$H$645,7,FALSE)</f>
        <v>8658892.7799999993</v>
      </c>
      <c r="U610" s="68">
        <f>VLOOKUP(A610,'Ensino-2.oQuadrimestre-2019-202'!$A$1:$H$645,8,FALSE)</f>
        <v>7568245.7199999997</v>
      </c>
      <c r="V610" s="69">
        <f t="shared" si="101"/>
        <v>0.25418843523758028</v>
      </c>
      <c r="W610" s="70">
        <f t="shared" si="92"/>
        <v>9.6730288678508618</v>
      </c>
      <c r="X610" s="71">
        <f t="shared" si="93"/>
        <v>-8.6171290493840598</v>
      </c>
      <c r="Y610" s="71">
        <f t="shared" si="94"/>
        <v>-0.30913638479568384</v>
      </c>
      <c r="Z610" s="72">
        <f t="shared" si="94"/>
        <v>1.9029848049469029</v>
      </c>
      <c r="AA610" s="70">
        <f t="shared" si="95"/>
        <v>-8.4422268285903552</v>
      </c>
      <c r="AB610" s="70">
        <f t="shared" si="96"/>
        <v>0.70117471520565267</v>
      </c>
      <c r="AC610" s="70">
        <f t="shared" si="97"/>
        <v>-5.2345347265456281</v>
      </c>
    </row>
    <row r="611" spans="1:29" ht="15.75" thickBot="1" x14ac:dyDescent="0.3">
      <c r="A611" s="61">
        <f>VLOOKUP(B611,cod_ibge!$C$2:$D$646,2,FALSE)</f>
        <v>3554003</v>
      </c>
      <c r="B611" s="62" t="s">
        <v>610</v>
      </c>
      <c r="C611" s="63">
        <f>VLOOKUP(A611,'[1]2019completo'!$C$3:$F$646,3,FALSE)</f>
        <v>121766</v>
      </c>
      <c r="D611" s="64" t="str">
        <f>VLOOKUP(A611,'[1]2019completo'!$C$3:$F$646,4,FALSE)</f>
        <v>Médio</v>
      </c>
      <c r="E611" s="65">
        <f>VLOOKUP(A611,'RCL 2019'!$A$1:$E$645,5,FALSE)</f>
        <v>308519372.13999999</v>
      </c>
      <c r="F611" s="65">
        <f>VLOOKUP(A611,'RCL 2020'!$A$1:$E$645,5,FALSE)</f>
        <v>354164288.51999998</v>
      </c>
      <c r="G611" s="66">
        <f>VLOOKUP(A611,'Saude-2.oQuadrimestre-2019-2020'!$A$1:$H$645,3,FALSE)</f>
        <v>151596971.16</v>
      </c>
      <c r="H611" s="66">
        <f>VLOOKUP(A611,'Saude-2.oQuadrimestre-2019-2020'!$A$1:$H$645,4,FALSE)</f>
        <v>54708201.170000002</v>
      </c>
      <c r="I611" s="66">
        <f>VLOOKUP(A611,'Saude-2.oQuadrimestre-2019-2020'!$A$1:$H$645,5,FALSE)</f>
        <v>49382728.210000001</v>
      </c>
      <c r="J611" s="67">
        <f t="shared" si="98"/>
        <v>0.32575009798764376</v>
      </c>
      <c r="K611" s="66">
        <f>VLOOKUP(A611,'Saude-2.oQuadrimestre-2019-2020'!$A$1:$H$645,6,FALSE)</f>
        <v>147799183.53999999</v>
      </c>
      <c r="L611" s="66">
        <f>VLOOKUP(A611,'Saude-2.oQuadrimestre-2019-2020'!$A$1:$H$645,7,FALSE)</f>
        <v>54500284.520000003</v>
      </c>
      <c r="M611" s="66">
        <f>VLOOKUP(A611,'Saude-2.oQuadrimestre-2019-2020'!$A$1:$H$645,8,FALSE)</f>
        <v>47813502.5</v>
      </c>
      <c r="N611" s="67">
        <f t="shared" si="99"/>
        <v>0.32350315715417927</v>
      </c>
      <c r="O611" s="68">
        <f>VLOOKUP(A611,'Ensino-2.oQuadrimestre-2019-202'!$A$1:$H$645,3,FALSE)</f>
        <v>153605054.13999999</v>
      </c>
      <c r="P611" s="68">
        <f>VLOOKUP(A611,'Ensino-2.oQuadrimestre-2019-202'!$A$1:$H$645,4,FALSE)</f>
        <v>36823497.600000001</v>
      </c>
      <c r="Q611" s="68">
        <f>VLOOKUP(A611,'Ensino-2.oQuadrimestre-2019-202'!$A$1:$H$645,5,FALSE)</f>
        <v>31139742.420000002</v>
      </c>
      <c r="R611" s="69">
        <f t="shared" si="100"/>
        <v>0.20272602743669071</v>
      </c>
      <c r="S611" s="68">
        <f>VLOOKUP(A611,'Ensino-2.oQuadrimestre-2019-202'!$A$1:$H$645,6,FALSE)</f>
        <v>149827610.50999999</v>
      </c>
      <c r="T611" s="68">
        <f>VLOOKUP(A611,'Ensino-2.oQuadrimestre-2019-202'!$A$1:$H$645,7,FALSE)</f>
        <v>29978524.579999998</v>
      </c>
      <c r="U611" s="68">
        <f>VLOOKUP(A611,'Ensino-2.oQuadrimestre-2019-202'!$A$1:$H$645,8,FALSE)</f>
        <v>23640585.390000001</v>
      </c>
      <c r="V611" s="69">
        <f t="shared" si="101"/>
        <v>0.15778523937964123</v>
      </c>
      <c r="W611" s="70">
        <f t="shared" si="92"/>
        <v>14.794829920529995</v>
      </c>
      <c r="X611" s="71">
        <f t="shared" si="93"/>
        <v>-2.5051870040277424</v>
      </c>
      <c r="Y611" s="71">
        <f t="shared" si="94"/>
        <v>-0.38004658452197926</v>
      </c>
      <c r="Z611" s="72">
        <f t="shared" si="94"/>
        <v>-3.1776812802380419</v>
      </c>
      <c r="AA611" s="70">
        <f t="shared" si="95"/>
        <v>-2.4591922779813786</v>
      </c>
      <c r="AB611" s="70">
        <f t="shared" si="96"/>
        <v>-18.588600937245033</v>
      </c>
      <c r="AC611" s="70">
        <f t="shared" si="97"/>
        <v>-24.082270588030127</v>
      </c>
    </row>
    <row r="612" spans="1:29" ht="15.75" thickBot="1" x14ac:dyDescent="0.3">
      <c r="A612" s="61">
        <f>VLOOKUP(B612,cod_ibge!$C$2:$D$646,2,FALSE)</f>
        <v>3554102</v>
      </c>
      <c r="B612" s="62" t="s">
        <v>611</v>
      </c>
      <c r="C612" s="63">
        <f>VLOOKUP(A612,'[1]2019completo'!$C$3:$F$646,3,FALSE)</f>
        <v>314924</v>
      </c>
      <c r="D612" s="64" t="str">
        <f>VLOOKUP(A612,'[1]2019completo'!$C$3:$F$646,4,FALSE)</f>
        <v>Grande</v>
      </c>
      <c r="E612" s="65">
        <f>VLOOKUP(A612,'RCL 2019'!$A$1:$E$645,5,FALSE)</f>
        <v>951313663.05999994</v>
      </c>
      <c r="F612" s="65">
        <f>VLOOKUP(A612,'RCL 2020'!$A$1:$E$645,5,FALSE)</f>
        <v>1052777414.26</v>
      </c>
      <c r="G612" s="66">
        <f>VLOOKUP(A612,'Saude-2.oQuadrimestre-2019-2020'!$A$1:$H$645,3,FALSE)</f>
        <v>462005581.42000002</v>
      </c>
      <c r="H612" s="66">
        <f>VLOOKUP(A612,'Saude-2.oQuadrimestre-2019-2020'!$A$1:$H$645,4,FALSE)</f>
        <v>178561882.09</v>
      </c>
      <c r="I612" s="66">
        <f>VLOOKUP(A612,'Saude-2.oQuadrimestre-2019-2020'!$A$1:$H$645,5,FALSE)</f>
        <v>111245052.86</v>
      </c>
      <c r="J612" s="67">
        <f t="shared" si="98"/>
        <v>0.24078724875591784</v>
      </c>
      <c r="K612" s="66">
        <f>VLOOKUP(A612,'Saude-2.oQuadrimestre-2019-2020'!$A$1:$H$645,6,FALSE)</f>
        <v>455784703.88999999</v>
      </c>
      <c r="L612" s="66">
        <f>VLOOKUP(A612,'Saude-2.oQuadrimestre-2019-2020'!$A$1:$H$645,7,FALSE)</f>
        <v>190508078.66999999</v>
      </c>
      <c r="M612" s="66">
        <f>VLOOKUP(A612,'Saude-2.oQuadrimestre-2019-2020'!$A$1:$H$645,8,FALSE)</f>
        <v>119462118.78</v>
      </c>
      <c r="N612" s="67">
        <f t="shared" si="99"/>
        <v>0.26210207968899113</v>
      </c>
      <c r="O612" s="68">
        <f>VLOOKUP(A612,'Ensino-2.oQuadrimestre-2019-202'!$A$1:$H$645,3,FALSE)</f>
        <v>464932293.49000001</v>
      </c>
      <c r="P612" s="68">
        <f>VLOOKUP(A612,'Ensino-2.oQuadrimestre-2019-202'!$A$1:$H$645,4,FALSE)</f>
        <v>127938960.45</v>
      </c>
      <c r="Q612" s="68">
        <f>VLOOKUP(A612,'Ensino-2.oQuadrimestre-2019-202'!$A$1:$H$645,5,FALSE)</f>
        <v>103364690.78</v>
      </c>
      <c r="R612" s="69">
        <f t="shared" si="100"/>
        <v>0.22232202887886346</v>
      </c>
      <c r="S612" s="68">
        <f>VLOOKUP(A612,'Ensino-2.oQuadrimestre-2019-202'!$A$1:$H$645,6,FALSE)</f>
        <v>458739767.45999998</v>
      </c>
      <c r="T612" s="68">
        <f>VLOOKUP(A612,'Ensino-2.oQuadrimestre-2019-202'!$A$1:$H$645,7,FALSE)</f>
        <v>145726297.77000001</v>
      </c>
      <c r="U612" s="68">
        <f>VLOOKUP(A612,'Ensino-2.oQuadrimestre-2019-202'!$A$1:$H$645,8,FALSE)</f>
        <v>90654146.760000005</v>
      </c>
      <c r="V612" s="69">
        <f t="shared" si="101"/>
        <v>0.19761562696415813</v>
      </c>
      <c r="W612" s="70">
        <f t="shared" si="92"/>
        <v>10.66564637299871</v>
      </c>
      <c r="X612" s="71">
        <f t="shared" si="93"/>
        <v>-1.3464940208903571</v>
      </c>
      <c r="Y612" s="71">
        <f t="shared" si="94"/>
        <v>6.6902277463556175</v>
      </c>
      <c r="Z612" s="72">
        <f t="shared" si="94"/>
        <v>7.3864551355295225</v>
      </c>
      <c r="AA612" s="70">
        <f t="shared" si="95"/>
        <v>-1.3319199626930673</v>
      </c>
      <c r="AB612" s="70">
        <f t="shared" si="96"/>
        <v>13.902987219402569</v>
      </c>
      <c r="AC612" s="70">
        <f t="shared" si="97"/>
        <v>-12.296794895902067</v>
      </c>
    </row>
    <row r="613" spans="1:29" ht="15.75" thickBot="1" x14ac:dyDescent="0.3">
      <c r="A613" s="61">
        <f>VLOOKUP(B613,cod_ibge!$C$2:$D$646,2,FALSE)</f>
        <v>3554201</v>
      </c>
      <c r="B613" s="62" t="s">
        <v>612</v>
      </c>
      <c r="C613" s="63">
        <f>VLOOKUP(A613,'[1]2019completo'!$C$3:$F$646,3,FALSE)</f>
        <v>4532</v>
      </c>
      <c r="D613" s="64" t="str">
        <f>VLOOKUP(A613,'[1]2019completo'!$C$3:$F$646,4,FALSE)</f>
        <v>Muito Pequeno</v>
      </c>
      <c r="E613" s="65">
        <f>VLOOKUP(A613,'RCL 2019'!$A$1:$E$645,5,FALSE)</f>
        <v>18646608.039999999</v>
      </c>
      <c r="F613" s="65">
        <f>VLOOKUP(A613,'RCL 2020'!$A$1:$E$645,5,FALSE)</f>
        <v>21639716.5</v>
      </c>
      <c r="G613" s="66">
        <f>VLOOKUP(A613,'Saude-2.oQuadrimestre-2019-2020'!$A$1:$H$645,3,FALSE)</f>
        <v>9658910.9199999999</v>
      </c>
      <c r="H613" s="66">
        <f>VLOOKUP(A613,'Saude-2.oQuadrimestre-2019-2020'!$A$1:$H$645,4,FALSE)</f>
        <v>2499130.54</v>
      </c>
      <c r="I613" s="66">
        <f>VLOOKUP(A613,'Saude-2.oQuadrimestre-2019-2020'!$A$1:$H$645,5,FALSE)</f>
        <v>2202837.0299999998</v>
      </c>
      <c r="J613" s="67">
        <f t="shared" si="98"/>
        <v>0.22806267168679922</v>
      </c>
      <c r="K613" s="66">
        <f>VLOOKUP(A613,'Saude-2.oQuadrimestre-2019-2020'!$A$1:$H$645,6,FALSE)</f>
        <v>10881430.300000001</v>
      </c>
      <c r="L613" s="66">
        <f>VLOOKUP(A613,'Saude-2.oQuadrimestre-2019-2020'!$A$1:$H$645,7,FALSE)</f>
        <v>2391453.7999999998</v>
      </c>
      <c r="M613" s="66">
        <f>VLOOKUP(A613,'Saude-2.oQuadrimestre-2019-2020'!$A$1:$H$645,8,FALSE)</f>
        <v>2083788.81</v>
      </c>
      <c r="N613" s="67">
        <f t="shared" si="99"/>
        <v>0.19149953200545702</v>
      </c>
      <c r="O613" s="68">
        <f>VLOOKUP(A613,'Ensino-2.oQuadrimestre-2019-202'!$A$1:$H$645,3,FALSE)</f>
        <v>10013278.5</v>
      </c>
      <c r="P613" s="68">
        <f>VLOOKUP(A613,'Ensino-2.oQuadrimestre-2019-202'!$A$1:$H$645,4,FALSE)</f>
        <v>2876989.4</v>
      </c>
      <c r="Q613" s="68">
        <f>VLOOKUP(A613,'Ensino-2.oQuadrimestre-2019-202'!$A$1:$H$645,5,FALSE)</f>
        <v>2785793.74</v>
      </c>
      <c r="R613" s="69">
        <f t="shared" si="100"/>
        <v>0.27820995291402312</v>
      </c>
      <c r="S613" s="68">
        <f>VLOOKUP(A613,'Ensino-2.oQuadrimestre-2019-202'!$A$1:$H$645,6,FALSE)</f>
        <v>11239388</v>
      </c>
      <c r="T613" s="68">
        <f>VLOOKUP(A613,'Ensino-2.oQuadrimestre-2019-202'!$A$1:$H$645,7,FALSE)</f>
        <v>2995847.9</v>
      </c>
      <c r="U613" s="68">
        <f>VLOOKUP(A613,'Ensino-2.oQuadrimestre-2019-202'!$A$1:$H$645,8,FALSE)</f>
        <v>2876317.19</v>
      </c>
      <c r="V613" s="69">
        <f t="shared" si="101"/>
        <v>0.25591403998153633</v>
      </c>
      <c r="W613" s="70">
        <f t="shared" si="92"/>
        <v>16.051758333629891</v>
      </c>
      <c r="X613" s="71">
        <f t="shared" si="93"/>
        <v>12.656907079126482</v>
      </c>
      <c r="Y613" s="71">
        <f t="shared" si="94"/>
        <v>-4.3085680510310684</v>
      </c>
      <c r="Z613" s="72">
        <f t="shared" si="94"/>
        <v>-5.4043135456098517</v>
      </c>
      <c r="AA613" s="70">
        <f t="shared" si="95"/>
        <v>12.244835694922497</v>
      </c>
      <c r="AB613" s="70">
        <f t="shared" si="96"/>
        <v>4.1313499451892319</v>
      </c>
      <c r="AC613" s="70">
        <f t="shared" si="97"/>
        <v>3.2494670621235482</v>
      </c>
    </row>
    <row r="614" spans="1:29" ht="15.75" thickBot="1" x14ac:dyDescent="0.3">
      <c r="A614" s="61">
        <f>VLOOKUP(B614,cod_ibge!$C$2:$D$646,2,FALSE)</f>
        <v>3554300</v>
      </c>
      <c r="B614" s="62" t="s">
        <v>613</v>
      </c>
      <c r="C614" s="63">
        <f>VLOOKUP(A614,'[1]2019completo'!$C$3:$F$646,3,FALSE)</f>
        <v>23148</v>
      </c>
      <c r="D614" s="64" t="str">
        <f>VLOOKUP(A614,'[1]2019completo'!$C$3:$F$646,4,FALSE)</f>
        <v>Médio</v>
      </c>
      <c r="E614" s="65">
        <f>VLOOKUP(A614,'RCL 2019'!$A$1:$E$645,5,FALSE)</f>
        <v>70544756.670000002</v>
      </c>
      <c r="F614" s="65">
        <f>VLOOKUP(A614,'RCL 2020'!$A$1:$E$645,5,FALSE)</f>
        <v>78449690.079999998</v>
      </c>
      <c r="G614" s="66">
        <f>VLOOKUP(A614,'Saude-2.oQuadrimestre-2019-2020'!$A$1:$H$645,3,FALSE)</f>
        <v>31866342.579999998</v>
      </c>
      <c r="H614" s="66">
        <f>VLOOKUP(A614,'Saude-2.oQuadrimestre-2019-2020'!$A$1:$H$645,4,FALSE)</f>
        <v>8173907.8499999996</v>
      </c>
      <c r="I614" s="66">
        <f>VLOOKUP(A614,'Saude-2.oQuadrimestre-2019-2020'!$A$1:$H$645,5,FALSE)</f>
        <v>7737680.3200000003</v>
      </c>
      <c r="J614" s="67">
        <f t="shared" si="98"/>
        <v>0.24281670544947742</v>
      </c>
      <c r="K614" s="66">
        <f>VLOOKUP(A614,'Saude-2.oQuadrimestre-2019-2020'!$A$1:$H$645,6,FALSE)</f>
        <v>29252069.219999999</v>
      </c>
      <c r="L614" s="66">
        <f>VLOOKUP(A614,'Saude-2.oQuadrimestre-2019-2020'!$A$1:$H$645,7,FALSE)</f>
        <v>8315969.1200000001</v>
      </c>
      <c r="M614" s="66">
        <f>VLOOKUP(A614,'Saude-2.oQuadrimestre-2019-2020'!$A$1:$H$645,8,FALSE)</f>
        <v>7860755.1600000001</v>
      </c>
      <c r="N614" s="67">
        <f t="shared" si="99"/>
        <v>0.2687247558755777</v>
      </c>
      <c r="O614" s="68">
        <f>VLOOKUP(A614,'Ensino-2.oQuadrimestre-2019-202'!$A$1:$H$645,3,FALSE)</f>
        <v>32575077.75</v>
      </c>
      <c r="P614" s="68">
        <f>VLOOKUP(A614,'Ensino-2.oQuadrimestre-2019-202'!$A$1:$H$645,4,FALSE)</f>
        <v>10667358.869999999</v>
      </c>
      <c r="Q614" s="68">
        <f>VLOOKUP(A614,'Ensino-2.oQuadrimestre-2019-202'!$A$1:$H$645,5,FALSE)</f>
        <v>10217047.68</v>
      </c>
      <c r="R614" s="69">
        <f t="shared" si="100"/>
        <v>0.31364614870335955</v>
      </c>
      <c r="S614" s="68">
        <f>VLOOKUP(A614,'Ensino-2.oQuadrimestre-2019-202'!$A$1:$H$645,6,FALSE)</f>
        <v>29967984.620000001</v>
      </c>
      <c r="T614" s="68">
        <f>VLOOKUP(A614,'Ensino-2.oQuadrimestre-2019-202'!$A$1:$H$645,7,FALSE)</f>
        <v>9234954.9900000002</v>
      </c>
      <c r="U614" s="68">
        <f>VLOOKUP(A614,'Ensino-2.oQuadrimestre-2019-202'!$A$1:$H$645,8,FALSE)</f>
        <v>8725497.9199999999</v>
      </c>
      <c r="V614" s="69">
        <f t="shared" si="101"/>
        <v>0.29116065129641006</v>
      </c>
      <c r="W614" s="70">
        <f t="shared" si="92"/>
        <v>11.205557695773672</v>
      </c>
      <c r="X614" s="71">
        <f t="shared" si="93"/>
        <v>-8.2038701286063933</v>
      </c>
      <c r="Y614" s="71">
        <f t="shared" si="94"/>
        <v>1.7379847266078547</v>
      </c>
      <c r="Z614" s="72">
        <f t="shared" si="94"/>
        <v>1.5905909123937527</v>
      </c>
      <c r="AA614" s="70">
        <f t="shared" si="95"/>
        <v>-8.0033366305626039</v>
      </c>
      <c r="AB614" s="70">
        <f t="shared" si="96"/>
        <v>-13.427914983045836</v>
      </c>
      <c r="AC614" s="70">
        <f t="shared" si="97"/>
        <v>-14.598637558672916</v>
      </c>
    </row>
    <row r="615" spans="1:29" ht="15.75" thickBot="1" x14ac:dyDescent="0.3">
      <c r="A615" s="61">
        <f>VLOOKUP(B615,cod_ibge!$C$2:$D$646,2,FALSE)</f>
        <v>3554409</v>
      </c>
      <c r="B615" s="62" t="s">
        <v>614</v>
      </c>
      <c r="C615" s="63">
        <f>VLOOKUP(A615,'[1]2019completo'!$C$3:$F$646,3,FALSE)</f>
        <v>9370</v>
      </c>
      <c r="D615" s="64" t="str">
        <f>VLOOKUP(A615,'[1]2019completo'!$C$3:$F$646,4,FALSE)</f>
        <v>Pequeno</v>
      </c>
      <c r="E615" s="65">
        <f>VLOOKUP(A615,'RCL 2019'!$A$1:$E$645,5,FALSE)</f>
        <v>26499377.370000001</v>
      </c>
      <c r="F615" s="65">
        <f>VLOOKUP(A615,'RCL 2020'!$A$1:$E$645,5,FALSE)</f>
        <v>19213982.489999998</v>
      </c>
      <c r="G615" s="66">
        <f>VLOOKUP(A615,'Saude-2.oQuadrimestre-2019-2020'!$A$1:$H$645,3,FALSE)</f>
        <v>12982701.92</v>
      </c>
      <c r="H615" s="66">
        <f>VLOOKUP(A615,'Saude-2.oQuadrimestre-2019-2020'!$A$1:$H$645,4,FALSE)</f>
        <v>3681282.58</v>
      </c>
      <c r="I615" s="66">
        <f>VLOOKUP(A615,'Saude-2.oQuadrimestre-2019-2020'!$A$1:$H$645,5,FALSE)</f>
        <v>3681262.58</v>
      </c>
      <c r="J615" s="67">
        <f t="shared" si="98"/>
        <v>0.28355134414115857</v>
      </c>
      <c r="K615" s="66">
        <f>VLOOKUP(A615,'Saude-2.oQuadrimestre-2019-2020'!$A$1:$H$645,6,FALSE)</f>
        <v>7464717.8799999999</v>
      </c>
      <c r="L615" s="66">
        <f>VLOOKUP(A615,'Saude-2.oQuadrimestre-2019-2020'!$A$1:$H$645,7,FALSE)</f>
        <v>1872011.86</v>
      </c>
      <c r="M615" s="66">
        <f>VLOOKUP(A615,'Saude-2.oQuadrimestre-2019-2020'!$A$1:$H$645,8,FALSE)</f>
        <v>1869548.86</v>
      </c>
      <c r="N615" s="67">
        <f t="shared" si="99"/>
        <v>0.25045137539745843</v>
      </c>
      <c r="O615" s="68">
        <f>VLOOKUP(A615,'Ensino-2.oQuadrimestre-2019-202'!$A$1:$H$645,3,FALSE)</f>
        <v>13337069.5</v>
      </c>
      <c r="P615" s="68">
        <f>VLOOKUP(A615,'Ensino-2.oQuadrimestre-2019-202'!$A$1:$H$645,4,FALSE)</f>
        <v>3253603.9</v>
      </c>
      <c r="Q615" s="68">
        <f>VLOOKUP(A615,'Ensino-2.oQuadrimestre-2019-202'!$A$1:$H$645,5,FALSE)</f>
        <v>3248776.2</v>
      </c>
      <c r="R615" s="69">
        <f t="shared" si="100"/>
        <v>0.24358995804888023</v>
      </c>
      <c r="S615" s="68">
        <f>VLOOKUP(A615,'Ensino-2.oQuadrimestre-2019-202'!$A$1:$H$645,6,FALSE)</f>
        <v>7464717.8799999999</v>
      </c>
      <c r="T615" s="68">
        <f>VLOOKUP(A615,'Ensino-2.oQuadrimestre-2019-202'!$A$1:$H$645,7,FALSE)</f>
        <v>1765975.84</v>
      </c>
      <c r="U615" s="68">
        <f>VLOOKUP(A615,'Ensino-2.oQuadrimestre-2019-202'!$A$1:$H$645,8,FALSE)</f>
        <v>1765975.84</v>
      </c>
      <c r="V615" s="69">
        <f t="shared" si="101"/>
        <v>0.23657636743801497</v>
      </c>
      <c r="W615" s="70">
        <f t="shared" si="92"/>
        <v>-27.492702104947618</v>
      </c>
      <c r="X615" s="71">
        <f t="shared" si="93"/>
        <v>-42.502585933206113</v>
      </c>
      <c r="Y615" s="70">
        <f t="shared" si="94"/>
        <v>-49.147835861054709</v>
      </c>
      <c r="Z615" s="72">
        <f t="shared" si="94"/>
        <v>-49.214465978137312</v>
      </c>
      <c r="AA615" s="70">
        <f t="shared" si="95"/>
        <v>-44.030299309754668</v>
      </c>
      <c r="AB615" s="70">
        <f t="shared" si="96"/>
        <v>-45.722469781893238</v>
      </c>
      <c r="AC615" s="70">
        <f t="shared" si="97"/>
        <v>-45.641813061792313</v>
      </c>
    </row>
    <row r="616" spans="1:29" ht="15.75" thickBot="1" x14ac:dyDescent="0.3">
      <c r="A616" s="61">
        <f>VLOOKUP(B616,cod_ibge!$C$2:$D$646,2,FALSE)</f>
        <v>3554508</v>
      </c>
      <c r="B616" s="62" t="s">
        <v>615</v>
      </c>
      <c r="C616" s="63">
        <f>VLOOKUP(A616,'[1]2019completo'!$C$3:$F$646,3,FALSE)</f>
        <v>42076</v>
      </c>
      <c r="D616" s="64" t="str">
        <f>VLOOKUP(A616,'[1]2019completo'!$C$3:$F$646,4,FALSE)</f>
        <v>Médio</v>
      </c>
      <c r="E616" s="65">
        <f>VLOOKUP(A616,'RCL 2019'!$A$1:$E$645,5,FALSE)</f>
        <v>142237427.86000001</v>
      </c>
      <c r="F616" s="65">
        <f>VLOOKUP(A616,'RCL 2020'!$A$1:$E$645,5,FALSE)</f>
        <v>156721067.16</v>
      </c>
      <c r="G616" s="66">
        <f>VLOOKUP(A616,'Saude-2.oQuadrimestre-2019-2020'!$A$1:$H$645,3,FALSE)</f>
        <v>67187283.099999994</v>
      </c>
      <c r="H616" s="66">
        <f>VLOOKUP(A616,'Saude-2.oQuadrimestre-2019-2020'!$A$1:$H$645,4,FALSE)</f>
        <v>17199681.469999999</v>
      </c>
      <c r="I616" s="66">
        <f>VLOOKUP(A616,'Saude-2.oQuadrimestre-2019-2020'!$A$1:$H$645,5,FALSE)</f>
        <v>14028317.300000001</v>
      </c>
      <c r="J616" s="67">
        <f t="shared" si="98"/>
        <v>0.20879423386000859</v>
      </c>
      <c r="K616" s="66">
        <f>VLOOKUP(A616,'Saude-2.oQuadrimestre-2019-2020'!$A$1:$H$645,6,FALSE)</f>
        <v>63471144.780000001</v>
      </c>
      <c r="L616" s="66">
        <f>VLOOKUP(A616,'Saude-2.oQuadrimestre-2019-2020'!$A$1:$H$645,7,FALSE)</f>
        <v>18416632.420000002</v>
      </c>
      <c r="M616" s="66">
        <f>VLOOKUP(A616,'Saude-2.oQuadrimestre-2019-2020'!$A$1:$H$645,8,FALSE)</f>
        <v>13263530.5</v>
      </c>
      <c r="N616" s="67">
        <f t="shared" si="99"/>
        <v>0.20896945448161175</v>
      </c>
      <c r="O616" s="68">
        <f>VLOOKUP(A616,'Ensino-2.oQuadrimestre-2019-202'!$A$1:$H$645,3,FALSE)</f>
        <v>68250385.849999994</v>
      </c>
      <c r="P616" s="68">
        <f>VLOOKUP(A616,'Ensino-2.oQuadrimestre-2019-202'!$A$1:$H$645,4,FALSE)</f>
        <v>19598790.940000001</v>
      </c>
      <c r="Q616" s="68">
        <f>VLOOKUP(A616,'Ensino-2.oQuadrimestre-2019-202'!$A$1:$H$645,5,FALSE)</f>
        <v>17187259.649999999</v>
      </c>
      <c r="R616" s="69">
        <f t="shared" si="100"/>
        <v>0.25182655652341635</v>
      </c>
      <c r="S616" s="68">
        <f>VLOOKUP(A616,'Ensino-2.oQuadrimestre-2019-202'!$A$1:$H$645,6,FALSE)</f>
        <v>64545017.880000003</v>
      </c>
      <c r="T616" s="68">
        <f>VLOOKUP(A616,'Ensino-2.oQuadrimestre-2019-202'!$A$1:$H$645,7,FALSE)</f>
        <v>17281434.289999999</v>
      </c>
      <c r="U616" s="68">
        <f>VLOOKUP(A616,'Ensino-2.oQuadrimestre-2019-202'!$A$1:$H$645,8,FALSE)</f>
        <v>15433751.119999999</v>
      </c>
      <c r="V616" s="69">
        <f t="shared" si="101"/>
        <v>0.23911607164930881</v>
      </c>
      <c r="W616" s="70">
        <f t="shared" si="92"/>
        <v>10.182720200941619</v>
      </c>
      <c r="X616" s="71">
        <f t="shared" si="93"/>
        <v>-5.5310144249604187</v>
      </c>
      <c r="Y616" s="71">
        <f t="shared" si="94"/>
        <v>7.075427252083891</v>
      </c>
      <c r="Z616" s="72">
        <f t="shared" si="94"/>
        <v>-5.4517358257928823</v>
      </c>
      <c r="AA616" s="70">
        <f t="shared" si="95"/>
        <v>-5.4290798855608102</v>
      </c>
      <c r="AB616" s="70">
        <f t="shared" si="96"/>
        <v>-11.823977596854768</v>
      </c>
      <c r="AC616" s="70">
        <f t="shared" si="97"/>
        <v>-10.202374117272381</v>
      </c>
    </row>
    <row r="617" spans="1:29" ht="15.75" thickBot="1" x14ac:dyDescent="0.3">
      <c r="A617" s="61">
        <f>VLOOKUP(B617,cod_ibge!$C$2:$D$646,2,FALSE)</f>
        <v>3554607</v>
      </c>
      <c r="B617" s="62" t="s">
        <v>616</v>
      </c>
      <c r="C617" s="63">
        <f>VLOOKUP(A617,'[1]2019completo'!$C$3:$F$646,3,FALSE)</f>
        <v>2658</v>
      </c>
      <c r="D617" s="64" t="str">
        <f>VLOOKUP(A617,'[1]2019completo'!$C$3:$F$646,4,FALSE)</f>
        <v>Muito Pequeno</v>
      </c>
      <c r="E617" s="65">
        <f>VLOOKUP(A617,'RCL 2019'!$A$1:$E$645,5,FALSE)</f>
        <v>17247726.079999998</v>
      </c>
      <c r="F617" s="65">
        <f>VLOOKUP(A617,'RCL 2020'!$A$1:$E$645,5,FALSE)</f>
        <v>16565660.539999999</v>
      </c>
      <c r="G617" s="66">
        <f>VLOOKUP(A617,'Saude-2.oQuadrimestre-2019-2020'!$A$1:$H$645,3,FALSE)</f>
        <v>10058707.300000001</v>
      </c>
      <c r="H617" s="66">
        <f>VLOOKUP(A617,'Saude-2.oQuadrimestre-2019-2020'!$A$1:$H$645,4,FALSE)</f>
        <v>2570429.4700000002</v>
      </c>
      <c r="I617" s="66">
        <f>VLOOKUP(A617,'Saude-2.oQuadrimestre-2019-2020'!$A$1:$H$645,5,FALSE)</f>
        <v>2481201.5</v>
      </c>
      <c r="J617" s="67">
        <f t="shared" si="98"/>
        <v>0.24667200525856833</v>
      </c>
      <c r="K617" s="66">
        <f>VLOOKUP(A617,'Saude-2.oQuadrimestre-2019-2020'!$A$1:$H$645,6,FALSE)</f>
        <v>9630440.8100000005</v>
      </c>
      <c r="L617" s="66">
        <f>VLOOKUP(A617,'Saude-2.oQuadrimestre-2019-2020'!$A$1:$H$645,7,FALSE)</f>
        <v>2367832.73</v>
      </c>
      <c r="M617" s="66">
        <f>VLOOKUP(A617,'Saude-2.oQuadrimestre-2019-2020'!$A$1:$H$645,8,FALSE)</f>
        <v>1835898.93</v>
      </c>
      <c r="N617" s="67">
        <f t="shared" si="99"/>
        <v>0.19063498402831675</v>
      </c>
      <c r="O617" s="68">
        <f>VLOOKUP(A617,'Ensino-2.oQuadrimestre-2019-202'!$A$1:$H$645,3,FALSE)</f>
        <v>10058707.300000001</v>
      </c>
      <c r="P617" s="68">
        <f>VLOOKUP(A617,'Ensino-2.oQuadrimestre-2019-202'!$A$1:$H$645,4,FALSE)</f>
        <v>2814311.88</v>
      </c>
      <c r="Q617" s="68">
        <f>VLOOKUP(A617,'Ensino-2.oQuadrimestre-2019-202'!$A$1:$H$645,5,FALSE)</f>
        <v>2790002.51</v>
      </c>
      <c r="R617" s="69">
        <f t="shared" si="100"/>
        <v>0.27737187560870763</v>
      </c>
      <c r="S617" s="68">
        <f>VLOOKUP(A617,'Ensino-2.oQuadrimestre-2019-202'!$A$1:$H$645,6,FALSE)</f>
        <v>9630440.8100000005</v>
      </c>
      <c r="T617" s="68">
        <f>VLOOKUP(A617,'Ensino-2.oQuadrimestre-2019-202'!$A$1:$H$645,7,FALSE)</f>
        <v>2733740.16</v>
      </c>
      <c r="U617" s="68">
        <f>VLOOKUP(A617,'Ensino-2.oQuadrimestre-2019-202'!$A$1:$H$645,8,FALSE)</f>
        <v>2633584.71</v>
      </c>
      <c r="V617" s="69">
        <f t="shared" si="101"/>
        <v>0.27346460686050361</v>
      </c>
      <c r="W617" s="70">
        <f t="shared" si="92"/>
        <v>-3.9545244215752251</v>
      </c>
      <c r="X617" s="71">
        <f t="shared" si="93"/>
        <v>-4.2576692732673536</v>
      </c>
      <c r="Y617" s="70">
        <f t="shared" si="94"/>
        <v>-7.8818245108277649</v>
      </c>
      <c r="Z617" s="72">
        <f t="shared" si="94"/>
        <v>-26.007664834959996</v>
      </c>
      <c r="AA617" s="70">
        <f t="shared" si="95"/>
        <v>-4.2576692732673536</v>
      </c>
      <c r="AB617" s="70">
        <f t="shared" si="96"/>
        <v>-2.8629278998033345</v>
      </c>
      <c r="AC617" s="70">
        <f t="shared" si="97"/>
        <v>-5.6063677161351304</v>
      </c>
    </row>
    <row r="618" spans="1:29" ht="15.75" thickBot="1" x14ac:dyDescent="0.3">
      <c r="A618" s="61">
        <f>VLOOKUP(B618,cod_ibge!$C$2:$D$646,2,FALSE)</f>
        <v>3554656</v>
      </c>
      <c r="B618" s="62" t="s">
        <v>617</v>
      </c>
      <c r="C618" s="63">
        <f>VLOOKUP(A618,'[1]2019completo'!$C$3:$F$646,3,FALSE)</f>
        <v>2412</v>
      </c>
      <c r="D618" s="64" t="str">
        <f>VLOOKUP(A618,'[1]2019completo'!$C$3:$F$646,4,FALSE)</f>
        <v>Muito Pequeno</v>
      </c>
      <c r="E618" s="65">
        <f>VLOOKUP(A618,'RCL 2019'!$A$1:$E$645,5,FALSE)</f>
        <v>12744818.01</v>
      </c>
      <c r="F618" s="65">
        <f>VLOOKUP(A618,'RCL 2020'!$A$1:$E$645,5,FALSE)</f>
        <v>14057963.529999999</v>
      </c>
      <c r="G618" s="66">
        <f>VLOOKUP(A618,'Saude-2.oQuadrimestre-2019-2020'!$A$1:$H$645,3,FALSE)</f>
        <v>7870495.46</v>
      </c>
      <c r="H618" s="66">
        <f>VLOOKUP(A618,'Saude-2.oQuadrimestre-2019-2020'!$A$1:$H$645,4,FALSE)</f>
        <v>2126210.39</v>
      </c>
      <c r="I618" s="66">
        <f>VLOOKUP(A618,'Saude-2.oQuadrimestre-2019-2020'!$A$1:$H$645,5,FALSE)</f>
        <v>1984357.83</v>
      </c>
      <c r="J618" s="67">
        <f t="shared" si="98"/>
        <v>0.25212616411318023</v>
      </c>
      <c r="K618" s="66">
        <f>VLOOKUP(A618,'Saude-2.oQuadrimestre-2019-2020'!$A$1:$H$645,6,FALSE)</f>
        <v>7951718.4800000004</v>
      </c>
      <c r="L618" s="66">
        <f>VLOOKUP(A618,'Saude-2.oQuadrimestre-2019-2020'!$A$1:$H$645,7,FALSE)</f>
        <v>1955701.49</v>
      </c>
      <c r="M618" s="66">
        <f>VLOOKUP(A618,'Saude-2.oQuadrimestre-2019-2020'!$A$1:$H$645,8,FALSE)</f>
        <v>1870946.8</v>
      </c>
      <c r="N618" s="67">
        <f t="shared" si="99"/>
        <v>0.23528835995712966</v>
      </c>
      <c r="O618" s="68">
        <f>VLOOKUP(A618,'Ensino-2.oQuadrimestre-2019-202'!$A$1:$H$645,3,FALSE)</f>
        <v>7870495.46</v>
      </c>
      <c r="P618" s="68">
        <f>VLOOKUP(A618,'Ensino-2.oQuadrimestre-2019-202'!$A$1:$H$645,4,FALSE)</f>
        <v>2248847.19</v>
      </c>
      <c r="Q618" s="68">
        <f>VLOOKUP(A618,'Ensino-2.oQuadrimestre-2019-202'!$A$1:$H$645,5,FALSE)</f>
        <v>2200069.9</v>
      </c>
      <c r="R618" s="69">
        <f t="shared" si="100"/>
        <v>0.27953385033780326</v>
      </c>
      <c r="S618" s="68">
        <f>VLOOKUP(A618,'Ensino-2.oQuadrimestre-2019-202'!$A$1:$H$645,6,FALSE)</f>
        <v>7951718.4800000004</v>
      </c>
      <c r="T618" s="68">
        <f>VLOOKUP(A618,'Ensino-2.oQuadrimestre-2019-202'!$A$1:$H$645,7,FALSE)</f>
        <v>2105436.5499999998</v>
      </c>
      <c r="U618" s="68">
        <f>VLOOKUP(A618,'Ensino-2.oQuadrimestre-2019-202'!$A$1:$H$645,8,FALSE)</f>
        <v>2104038.85</v>
      </c>
      <c r="V618" s="69">
        <f t="shared" si="101"/>
        <v>0.26460177825611353</v>
      </c>
      <c r="W618" s="70">
        <f t="shared" si="92"/>
        <v>10.303368152998834</v>
      </c>
      <c r="X618" s="71">
        <f t="shared" si="93"/>
        <v>1.0319937342292869</v>
      </c>
      <c r="Y618" s="71">
        <f t="shared" si="94"/>
        <v>-8.0193804339372132</v>
      </c>
      <c r="Z618" s="72">
        <f t="shared" si="94"/>
        <v>-5.7152509635825117</v>
      </c>
      <c r="AA618" s="70">
        <f t="shared" si="95"/>
        <v>1.0319937342292869</v>
      </c>
      <c r="AB618" s="70">
        <f t="shared" si="96"/>
        <v>-6.3770735796414932</v>
      </c>
      <c r="AC618" s="70">
        <f t="shared" si="97"/>
        <v>-4.3649090422081507</v>
      </c>
    </row>
    <row r="619" spans="1:29" ht="15.75" thickBot="1" x14ac:dyDescent="0.3">
      <c r="A619" s="61">
        <f>VLOOKUP(B619,cod_ibge!$C$2:$D$646,2,FALSE)</f>
        <v>3554706</v>
      </c>
      <c r="B619" s="62" t="s">
        <v>618</v>
      </c>
      <c r="C619" s="63">
        <f>VLOOKUP(A619,'[1]2019completo'!$C$3:$F$646,3,FALSE)</f>
        <v>10010</v>
      </c>
      <c r="D619" s="64" t="str">
        <f>VLOOKUP(A619,'[1]2019completo'!$C$3:$F$646,4,FALSE)</f>
        <v>Pequeno</v>
      </c>
      <c r="E619" s="65">
        <f>VLOOKUP(A619,'RCL 2019'!$A$1:$E$645,5,FALSE)</f>
        <v>25828953.370000001</v>
      </c>
      <c r="F619" s="65">
        <f>VLOOKUP(A619,'RCL 2020'!$A$1:$E$645,5,FALSE)</f>
        <v>29432767.550000001</v>
      </c>
      <c r="G619" s="66">
        <f>VLOOKUP(A619,'Saude-2.oQuadrimestre-2019-2020'!$A$1:$H$645,3,FALSE)</f>
        <v>15230168.73</v>
      </c>
      <c r="H619" s="66">
        <f>VLOOKUP(A619,'Saude-2.oQuadrimestre-2019-2020'!$A$1:$H$645,4,FALSE)</f>
        <v>5922283.1799999997</v>
      </c>
      <c r="I619" s="66">
        <f>VLOOKUP(A619,'Saude-2.oQuadrimestre-2019-2020'!$A$1:$H$645,5,FALSE)</f>
        <v>4902988.6100000003</v>
      </c>
      <c r="J619" s="67">
        <f t="shared" si="98"/>
        <v>0.32192608610712353</v>
      </c>
      <c r="K619" s="66">
        <f>VLOOKUP(A619,'Saude-2.oQuadrimestre-2019-2020'!$A$1:$H$645,6,FALSE)</f>
        <v>14699433.74</v>
      </c>
      <c r="L619" s="66">
        <f>VLOOKUP(A619,'Saude-2.oQuadrimestre-2019-2020'!$A$1:$H$645,7,FALSE)</f>
        <v>5880578.5</v>
      </c>
      <c r="M619" s="66">
        <f>VLOOKUP(A619,'Saude-2.oQuadrimestre-2019-2020'!$A$1:$H$645,8,FALSE)</f>
        <v>4477801.8899999997</v>
      </c>
      <c r="N619" s="67">
        <f t="shared" si="99"/>
        <v>0.30462410792158851</v>
      </c>
      <c r="O619" s="68">
        <f>VLOOKUP(A619,'Ensino-2.oQuadrimestre-2019-202'!$A$1:$H$645,3,FALSE)</f>
        <v>15584536.310000001</v>
      </c>
      <c r="P619" s="68">
        <f>VLOOKUP(A619,'Ensino-2.oQuadrimestre-2019-202'!$A$1:$H$645,4,FALSE)</f>
        <v>4786256.2300000004</v>
      </c>
      <c r="Q619" s="68">
        <f>VLOOKUP(A619,'Ensino-2.oQuadrimestre-2019-202'!$A$1:$H$645,5,FALSE)</f>
        <v>4378072.5999999996</v>
      </c>
      <c r="R619" s="69">
        <f t="shared" si="100"/>
        <v>0.28092414897135937</v>
      </c>
      <c r="S619" s="68">
        <f>VLOOKUP(A619,'Ensino-2.oQuadrimestre-2019-202'!$A$1:$H$645,6,FALSE)</f>
        <v>15057391.439999999</v>
      </c>
      <c r="T619" s="68">
        <f>VLOOKUP(A619,'Ensino-2.oQuadrimestre-2019-202'!$A$1:$H$645,7,FALSE)</f>
        <v>4376374.34</v>
      </c>
      <c r="U619" s="68">
        <f>VLOOKUP(A619,'Ensino-2.oQuadrimestre-2019-202'!$A$1:$H$645,8,FALSE)</f>
        <v>3769701.39</v>
      </c>
      <c r="V619" s="69">
        <f t="shared" si="101"/>
        <v>0.25035554166346363</v>
      </c>
      <c r="W619" s="70">
        <f t="shared" si="92"/>
        <v>13.95261406211598</v>
      </c>
      <c r="X619" s="71">
        <f t="shared" si="93"/>
        <v>-3.4847610647580805</v>
      </c>
      <c r="Y619" s="71">
        <f t="shared" si="94"/>
        <v>-0.70419935576264869</v>
      </c>
      <c r="Z619" s="72">
        <f t="shared" si="94"/>
        <v>-8.671990775846421</v>
      </c>
      <c r="AA619" s="70">
        <f t="shared" si="95"/>
        <v>-3.3824867132027046</v>
      </c>
      <c r="AB619" s="70">
        <f t="shared" si="96"/>
        <v>-8.5637264346794186</v>
      </c>
      <c r="AC619" s="70">
        <f t="shared" si="97"/>
        <v>-13.895868469609196</v>
      </c>
    </row>
    <row r="620" spans="1:29" ht="15.75" thickBot="1" x14ac:dyDescent="0.3">
      <c r="A620" s="61">
        <f>VLOOKUP(B620,cod_ibge!$C$2:$D$646,2,FALSE)</f>
        <v>3554755</v>
      </c>
      <c r="B620" s="62" t="s">
        <v>619</v>
      </c>
      <c r="C620" s="63">
        <f>VLOOKUP(A620,'[1]2019completo'!$C$3:$F$646,3,FALSE)</f>
        <v>1724</v>
      </c>
      <c r="D620" s="64" t="str">
        <f>VLOOKUP(A620,'[1]2019completo'!$C$3:$F$646,4,FALSE)</f>
        <v>Muito Pequeno</v>
      </c>
      <c r="E620" s="65">
        <f>VLOOKUP(A620,'RCL 2019'!$A$1:$E$645,5,FALSE)</f>
        <v>12575266.300000001</v>
      </c>
      <c r="F620" s="65">
        <f>VLOOKUP(A620,'RCL 2020'!$A$1:$E$645,5,FALSE)</f>
        <v>13558042.34</v>
      </c>
      <c r="G620" s="66">
        <f>VLOOKUP(A620,'Saude-2.oQuadrimestre-2019-2020'!$A$1:$H$645,3,FALSE)</f>
        <v>7308662.6600000001</v>
      </c>
      <c r="H620" s="66">
        <f>VLOOKUP(A620,'Saude-2.oQuadrimestre-2019-2020'!$A$1:$H$645,4,FALSE)</f>
        <v>1633380.62</v>
      </c>
      <c r="I620" s="66">
        <f>VLOOKUP(A620,'Saude-2.oQuadrimestre-2019-2020'!$A$1:$H$645,5,FALSE)</f>
        <v>1629324.53</v>
      </c>
      <c r="J620" s="67">
        <f t="shared" si="98"/>
        <v>0.22293059699105061</v>
      </c>
      <c r="K620" s="66">
        <f>VLOOKUP(A620,'Saude-2.oQuadrimestre-2019-2020'!$A$1:$H$645,6,FALSE)</f>
        <v>6846355.5999999996</v>
      </c>
      <c r="L620" s="66">
        <f>VLOOKUP(A620,'Saude-2.oQuadrimestre-2019-2020'!$A$1:$H$645,7,FALSE)</f>
        <v>2012919.64</v>
      </c>
      <c r="M620" s="66">
        <f>VLOOKUP(A620,'Saude-2.oQuadrimestre-2019-2020'!$A$1:$H$645,8,FALSE)</f>
        <v>1923301.21</v>
      </c>
      <c r="N620" s="67">
        <f t="shared" si="99"/>
        <v>0.28092335869904278</v>
      </c>
      <c r="O620" s="68">
        <f>VLOOKUP(A620,'Ensino-2.oQuadrimestre-2019-202'!$A$1:$H$645,3,FALSE)</f>
        <v>7663030.2400000002</v>
      </c>
      <c r="P620" s="68">
        <f>VLOOKUP(A620,'Ensino-2.oQuadrimestre-2019-202'!$A$1:$H$645,4,FALSE)</f>
        <v>2333814.06</v>
      </c>
      <c r="Q620" s="68">
        <f>VLOOKUP(A620,'Ensino-2.oQuadrimestre-2019-202'!$A$1:$H$645,5,FALSE)</f>
        <v>2305128.83</v>
      </c>
      <c r="R620" s="69">
        <f t="shared" si="100"/>
        <v>0.30081165776529678</v>
      </c>
      <c r="S620" s="68">
        <f>VLOOKUP(A620,'Ensino-2.oQuadrimestre-2019-202'!$A$1:$H$645,6,FALSE)</f>
        <v>7204313.2999999998</v>
      </c>
      <c r="T620" s="68">
        <f>VLOOKUP(A620,'Ensino-2.oQuadrimestre-2019-202'!$A$1:$H$645,7,FALSE)</f>
        <v>2413427.11</v>
      </c>
      <c r="U620" s="68">
        <f>VLOOKUP(A620,'Ensino-2.oQuadrimestre-2019-202'!$A$1:$H$645,8,FALSE)</f>
        <v>2357641.52</v>
      </c>
      <c r="V620" s="69">
        <f t="shared" si="101"/>
        <v>0.32725416314140587</v>
      </c>
      <c r="W620" s="70">
        <f t="shared" si="92"/>
        <v>7.8151509205017717</v>
      </c>
      <c r="X620" s="71">
        <f t="shared" si="93"/>
        <v>-6.3254672093458</v>
      </c>
      <c r="Y620" s="71">
        <f t="shared" si="94"/>
        <v>23.236410139358686</v>
      </c>
      <c r="Z620" s="72">
        <f t="shared" si="94"/>
        <v>18.042856078524757</v>
      </c>
      <c r="AA620" s="70">
        <f t="shared" si="95"/>
        <v>-5.9861037426886154</v>
      </c>
      <c r="AB620" s="70">
        <f t="shared" si="96"/>
        <v>3.4112850447048815</v>
      </c>
      <c r="AC620" s="70">
        <f t="shared" si="97"/>
        <v>2.2780804836838531</v>
      </c>
    </row>
    <row r="621" spans="1:29" ht="15.75" thickBot="1" x14ac:dyDescent="0.3">
      <c r="A621" s="61">
        <f>VLOOKUP(B621,cod_ibge!$C$2:$D$646,2,FALSE)</f>
        <v>3554805</v>
      </c>
      <c r="B621" s="62" t="s">
        <v>620</v>
      </c>
      <c r="C621" s="63">
        <f>VLOOKUP(A621,'[1]2019completo'!$C$3:$F$646,3,FALSE)</f>
        <v>47185</v>
      </c>
      <c r="D621" s="64" t="str">
        <f>VLOOKUP(A621,'[1]2019completo'!$C$3:$F$646,4,FALSE)</f>
        <v>Médio</v>
      </c>
      <c r="E621" s="65">
        <f>VLOOKUP(A621,'RCL 2019'!$A$1:$E$645,5,FALSE)</f>
        <v>113353809.05</v>
      </c>
      <c r="F621" s="65">
        <f>VLOOKUP(A621,'RCL 2020'!$A$1:$E$645,5,FALSE)</f>
        <v>127761736.84999999</v>
      </c>
      <c r="G621" s="66">
        <f>VLOOKUP(A621,'Saude-2.oQuadrimestre-2019-2020'!$A$1:$H$645,3,FALSE)</f>
        <v>56980836.880000003</v>
      </c>
      <c r="H621" s="66">
        <f>VLOOKUP(A621,'Saude-2.oQuadrimestre-2019-2020'!$A$1:$H$645,4,FALSE)</f>
        <v>16567115.91</v>
      </c>
      <c r="I621" s="66">
        <f>VLOOKUP(A621,'Saude-2.oQuadrimestre-2019-2020'!$A$1:$H$645,5,FALSE)</f>
        <v>12660058.710000001</v>
      </c>
      <c r="J621" s="67">
        <f t="shared" si="98"/>
        <v>0.22218098931508709</v>
      </c>
      <c r="K621" s="66">
        <f>VLOOKUP(A621,'Saude-2.oQuadrimestre-2019-2020'!$A$1:$H$645,6,FALSE)</f>
        <v>54333588.079999998</v>
      </c>
      <c r="L621" s="66">
        <f>VLOOKUP(A621,'Saude-2.oQuadrimestre-2019-2020'!$A$1:$H$645,7,FALSE)</f>
        <v>14865196.619999999</v>
      </c>
      <c r="M621" s="66">
        <f>VLOOKUP(A621,'Saude-2.oQuadrimestre-2019-2020'!$A$1:$H$645,8,FALSE)</f>
        <v>11237139.109999999</v>
      </c>
      <c r="N621" s="67">
        <f t="shared" si="99"/>
        <v>0.20681754154455245</v>
      </c>
      <c r="O621" s="68">
        <f>VLOOKUP(A621,'Ensino-2.oQuadrimestre-2019-202'!$A$1:$H$645,3,FALSE)</f>
        <v>56980836.880000003</v>
      </c>
      <c r="P621" s="68">
        <f>VLOOKUP(A621,'Ensino-2.oQuadrimestre-2019-202'!$A$1:$H$645,4,FALSE)</f>
        <v>16342415.5</v>
      </c>
      <c r="Q621" s="68">
        <f>VLOOKUP(A621,'Ensino-2.oQuadrimestre-2019-202'!$A$1:$H$645,5,FALSE)</f>
        <v>12597812.039999999</v>
      </c>
      <c r="R621" s="69">
        <f t="shared" si="100"/>
        <v>0.22108857520872549</v>
      </c>
      <c r="S621" s="68">
        <f>VLOOKUP(A621,'Ensino-2.oQuadrimestre-2019-202'!$A$1:$H$645,6,FALSE)</f>
        <v>56179388.060000002</v>
      </c>
      <c r="T621" s="68">
        <f>VLOOKUP(A621,'Ensino-2.oQuadrimestre-2019-202'!$A$1:$H$645,7,FALSE)</f>
        <v>14787764.039999999</v>
      </c>
      <c r="U621" s="68">
        <f>VLOOKUP(A621,'Ensino-2.oQuadrimestre-2019-202'!$A$1:$H$645,8,FALSE)</f>
        <v>13517700.6</v>
      </c>
      <c r="V621" s="69">
        <f t="shared" si="101"/>
        <v>0.24061672913850529</v>
      </c>
      <c r="W621" s="70">
        <f t="shared" si="92"/>
        <v>12.710581074205196</v>
      </c>
      <c r="X621" s="71">
        <f t="shared" si="93"/>
        <v>-4.6458580550072197</v>
      </c>
      <c r="Y621" s="71">
        <f t="shared" si="94"/>
        <v>-10.272876095305843</v>
      </c>
      <c r="Z621" s="72">
        <f t="shared" si="94"/>
        <v>-11.239439188983045</v>
      </c>
      <c r="AA621" s="70">
        <f t="shared" si="95"/>
        <v>-1.4065234276706542</v>
      </c>
      <c r="AB621" s="70">
        <f t="shared" si="96"/>
        <v>-9.5129845401372943</v>
      </c>
      <c r="AC621" s="70">
        <f t="shared" si="97"/>
        <v>7.3019708269913233</v>
      </c>
    </row>
    <row r="622" spans="1:29" ht="15.75" thickBot="1" x14ac:dyDescent="0.3">
      <c r="A622" s="61">
        <f>VLOOKUP(B622,cod_ibge!$C$2:$D$646,2,FALSE)</f>
        <v>3554904</v>
      </c>
      <c r="B622" s="62" t="s">
        <v>621</v>
      </c>
      <c r="C622" s="63">
        <f>VLOOKUP(A622,'[1]2019completo'!$C$3:$F$646,3,FALSE)</f>
        <v>5807</v>
      </c>
      <c r="D622" s="64" t="str">
        <f>VLOOKUP(A622,'[1]2019completo'!$C$3:$F$646,4,FALSE)</f>
        <v>Pequeno</v>
      </c>
      <c r="E622" s="65">
        <f>VLOOKUP(A622,'RCL 2019'!$A$1:$E$645,5,FALSE)</f>
        <v>20060383.350000001</v>
      </c>
      <c r="F622" s="65">
        <f>VLOOKUP(A622,'RCL 2020'!$A$1:$E$645,5,FALSE)</f>
        <v>22734800.489999998</v>
      </c>
      <c r="G622" s="66">
        <f>VLOOKUP(A622,'Saude-2.oQuadrimestre-2019-2020'!$A$1:$H$645,3,FALSE)</f>
        <v>10604737.23</v>
      </c>
      <c r="H622" s="66">
        <f>VLOOKUP(A622,'Saude-2.oQuadrimestre-2019-2020'!$A$1:$H$645,4,FALSE)</f>
        <v>2445878.7000000002</v>
      </c>
      <c r="I622" s="66">
        <f>VLOOKUP(A622,'Saude-2.oQuadrimestre-2019-2020'!$A$1:$H$645,5,FALSE)</f>
        <v>2176399.61</v>
      </c>
      <c r="J622" s="67">
        <f t="shared" si="98"/>
        <v>0.20522899934221187</v>
      </c>
      <c r="K622" s="66">
        <f>VLOOKUP(A622,'Saude-2.oQuadrimestre-2019-2020'!$A$1:$H$645,6,FALSE)</f>
        <v>10393953.5</v>
      </c>
      <c r="L622" s="66">
        <f>VLOOKUP(A622,'Saude-2.oQuadrimestre-2019-2020'!$A$1:$H$645,7,FALSE)</f>
        <v>2223907.59</v>
      </c>
      <c r="M622" s="66">
        <f>VLOOKUP(A622,'Saude-2.oQuadrimestre-2019-2020'!$A$1:$H$645,8,FALSE)</f>
        <v>2018632.77</v>
      </c>
      <c r="N622" s="67">
        <f t="shared" si="99"/>
        <v>0.19421221867117261</v>
      </c>
      <c r="O622" s="68">
        <f>VLOOKUP(A622,'Ensino-2.oQuadrimestre-2019-202'!$A$1:$H$645,3,FALSE)</f>
        <v>10959104.810000001</v>
      </c>
      <c r="P622" s="68">
        <f>VLOOKUP(A622,'Ensino-2.oQuadrimestre-2019-202'!$A$1:$H$645,4,FALSE)</f>
        <v>2870221.85</v>
      </c>
      <c r="Q622" s="68">
        <f>VLOOKUP(A622,'Ensino-2.oQuadrimestre-2019-202'!$A$1:$H$645,5,FALSE)</f>
        <v>2783740.89</v>
      </c>
      <c r="R622" s="69">
        <f t="shared" si="100"/>
        <v>0.25401170426437414</v>
      </c>
      <c r="S622" s="68">
        <f>VLOOKUP(A622,'Ensino-2.oQuadrimestre-2019-202'!$A$1:$H$645,6,FALSE)</f>
        <v>10751911.199999999</v>
      </c>
      <c r="T622" s="68">
        <f>VLOOKUP(A622,'Ensino-2.oQuadrimestre-2019-202'!$A$1:$H$645,7,FALSE)</f>
        <v>2929536.24</v>
      </c>
      <c r="U622" s="68">
        <f>VLOOKUP(A622,'Ensino-2.oQuadrimestre-2019-202'!$A$1:$H$645,8,FALSE)</f>
        <v>2773439.66</v>
      </c>
      <c r="V622" s="69">
        <f t="shared" si="101"/>
        <v>0.25794852732786711</v>
      </c>
      <c r="W622" s="70">
        <f t="shared" si="92"/>
        <v>13.331834658084921</v>
      </c>
      <c r="X622" s="71">
        <f t="shared" si="93"/>
        <v>-1.9876374626587558</v>
      </c>
      <c r="Y622" s="71">
        <f t="shared" si="94"/>
        <v>-9.0753114616845192</v>
      </c>
      <c r="Z622" s="72">
        <f t="shared" si="94"/>
        <v>-7.2489831037968191</v>
      </c>
      <c r="AA622" s="70">
        <f t="shared" si="95"/>
        <v>-1.8906070668376174</v>
      </c>
      <c r="AB622" s="70">
        <f t="shared" si="96"/>
        <v>2.0665437412094168</v>
      </c>
      <c r="AC622" s="70">
        <f t="shared" si="97"/>
        <v>-0.37004988635993274</v>
      </c>
    </row>
    <row r="623" spans="1:29" ht="15.75" thickBot="1" x14ac:dyDescent="0.3">
      <c r="A623" s="61">
        <f>VLOOKUP(B623,cod_ibge!$C$2:$D$646,2,FALSE)</f>
        <v>3554953</v>
      </c>
      <c r="B623" s="62" t="s">
        <v>622</v>
      </c>
      <c r="C623" s="63">
        <f>VLOOKUP(A623,'[1]2019completo'!$C$3:$F$646,3,FALSE)</f>
        <v>6894</v>
      </c>
      <c r="D623" s="64" t="str">
        <f>VLOOKUP(A623,'[1]2019completo'!$C$3:$F$646,4,FALSE)</f>
        <v>Pequeno</v>
      </c>
      <c r="E623" s="65">
        <f>VLOOKUP(A623,'RCL 2019'!$A$1:$E$645,5,FALSE)</f>
        <v>19545176.75</v>
      </c>
      <c r="F623" s="65">
        <f>VLOOKUP(A623,'RCL 2020'!$A$1:$E$645,5,FALSE)</f>
        <v>22082961.129999999</v>
      </c>
      <c r="G623" s="66">
        <f>VLOOKUP(A623,'Saude-2.oQuadrimestre-2019-2020'!$A$1:$H$645,3,FALSE)</f>
        <v>9081926.5600000005</v>
      </c>
      <c r="H623" s="66">
        <f>VLOOKUP(A623,'Saude-2.oQuadrimestre-2019-2020'!$A$1:$H$645,4,FALSE)</f>
        <v>2226520.33</v>
      </c>
      <c r="I623" s="66">
        <f>VLOOKUP(A623,'Saude-2.oQuadrimestre-2019-2020'!$A$1:$H$645,5,FALSE)</f>
        <v>2131478.92</v>
      </c>
      <c r="J623" s="67">
        <f t="shared" si="98"/>
        <v>0.23469457784296374</v>
      </c>
      <c r="K623" s="66">
        <f>VLOOKUP(A623,'Saude-2.oQuadrimestre-2019-2020'!$A$1:$H$645,6,FALSE)</f>
        <v>8527651.9100000001</v>
      </c>
      <c r="L623" s="66">
        <f>VLOOKUP(A623,'Saude-2.oQuadrimestre-2019-2020'!$A$1:$H$645,7,FALSE)</f>
        <v>2211129.06</v>
      </c>
      <c r="M623" s="66">
        <f>VLOOKUP(A623,'Saude-2.oQuadrimestre-2019-2020'!$A$1:$H$645,8,FALSE)</f>
        <v>2027148.91</v>
      </c>
      <c r="N623" s="67">
        <f t="shared" si="99"/>
        <v>0.23771478144210506</v>
      </c>
      <c r="O623" s="68">
        <f>VLOOKUP(A623,'Ensino-2.oQuadrimestre-2019-202'!$A$1:$H$645,3,FALSE)</f>
        <v>9436294.1400000006</v>
      </c>
      <c r="P623" s="68">
        <f>VLOOKUP(A623,'Ensino-2.oQuadrimestre-2019-202'!$A$1:$H$645,4,FALSE)</f>
        <v>2680746.9700000002</v>
      </c>
      <c r="Q623" s="68">
        <f>VLOOKUP(A623,'Ensino-2.oQuadrimestre-2019-202'!$A$1:$H$645,5,FALSE)</f>
        <v>2527798.48</v>
      </c>
      <c r="R623" s="69">
        <f t="shared" si="100"/>
        <v>0.26788042450741151</v>
      </c>
      <c r="S623" s="68">
        <f>VLOOKUP(A623,'Ensino-2.oQuadrimestre-2019-202'!$A$1:$H$645,6,FALSE)</f>
        <v>8885609.6099999994</v>
      </c>
      <c r="T623" s="68">
        <f>VLOOKUP(A623,'Ensino-2.oQuadrimestre-2019-202'!$A$1:$H$645,7,FALSE)</f>
        <v>2299014.5299999998</v>
      </c>
      <c r="U623" s="68">
        <f>VLOOKUP(A623,'Ensino-2.oQuadrimestre-2019-202'!$A$1:$H$645,8,FALSE)</f>
        <v>2214663.98</v>
      </c>
      <c r="V623" s="69">
        <f t="shared" si="101"/>
        <v>0.24924164769827201</v>
      </c>
      <c r="W623" s="70">
        <f t="shared" si="92"/>
        <v>12.984197648660297</v>
      </c>
      <c r="X623" s="71">
        <f t="shared" si="93"/>
        <v>-6.1030514433052225</v>
      </c>
      <c r="Y623" s="71">
        <f t="shared" si="94"/>
        <v>-0.69127013091320022</v>
      </c>
      <c r="Z623" s="72">
        <f t="shared" si="94"/>
        <v>-4.8947239881687414</v>
      </c>
      <c r="AA623" s="70">
        <f t="shared" si="95"/>
        <v>-5.8358135283816104</v>
      </c>
      <c r="AB623" s="70">
        <f t="shared" si="96"/>
        <v>-14.239778847908216</v>
      </c>
      <c r="AC623" s="70">
        <f t="shared" si="97"/>
        <v>-12.387637008152645</v>
      </c>
    </row>
    <row r="624" spans="1:29" ht="15.75" thickBot="1" x14ac:dyDescent="0.3">
      <c r="A624" s="61">
        <f>VLOOKUP(B624,cod_ibge!$C$2:$D$646,2,FALSE)</f>
        <v>3555000</v>
      </c>
      <c r="B624" s="62" t="s">
        <v>623</v>
      </c>
      <c r="C624" s="63">
        <f>VLOOKUP(A624,'[1]2019completo'!$C$3:$F$646,3,FALSE)</f>
        <v>65524</v>
      </c>
      <c r="D624" s="64" t="str">
        <f>VLOOKUP(A624,'[1]2019completo'!$C$3:$F$646,4,FALSE)</f>
        <v>Médio</v>
      </c>
      <c r="E624" s="65">
        <f>VLOOKUP(A624,'RCL 2019'!$A$1:$E$645,5,FALSE)</f>
        <v>168946510.22999999</v>
      </c>
      <c r="F624" s="65">
        <f>VLOOKUP(A624,'RCL 2020'!$A$1:$E$645,5,FALSE)</f>
        <v>187298258.49000001</v>
      </c>
      <c r="G624" s="66">
        <f>VLOOKUP(A624,'Saude-2.oQuadrimestre-2019-2020'!$A$1:$H$645,3,FALSE)</f>
        <v>84579050.099999994</v>
      </c>
      <c r="H624" s="66">
        <f>VLOOKUP(A624,'Saude-2.oQuadrimestre-2019-2020'!$A$1:$H$645,4,FALSE)</f>
        <v>22951411.739999998</v>
      </c>
      <c r="I624" s="66">
        <f>VLOOKUP(A624,'Saude-2.oQuadrimestre-2019-2020'!$A$1:$H$645,5,FALSE)</f>
        <v>19903309.539999999</v>
      </c>
      <c r="J624" s="67">
        <f t="shared" si="98"/>
        <v>0.23532198004668772</v>
      </c>
      <c r="K624" s="66">
        <f>VLOOKUP(A624,'Saude-2.oQuadrimestre-2019-2020'!$A$1:$H$645,6,FALSE)</f>
        <v>83627193.75</v>
      </c>
      <c r="L624" s="66">
        <f>VLOOKUP(A624,'Saude-2.oQuadrimestre-2019-2020'!$A$1:$H$645,7,FALSE)</f>
        <v>24663231.43</v>
      </c>
      <c r="M624" s="66">
        <f>VLOOKUP(A624,'Saude-2.oQuadrimestre-2019-2020'!$A$1:$H$645,8,FALSE)</f>
        <v>24042573.260000002</v>
      </c>
      <c r="N624" s="67">
        <f t="shared" si="99"/>
        <v>0.28749707101106692</v>
      </c>
      <c r="O624" s="68">
        <f>VLOOKUP(A624,'Ensino-2.oQuadrimestre-2019-202'!$A$1:$H$645,3,FALSE)</f>
        <v>85996520.430000007</v>
      </c>
      <c r="P624" s="68">
        <f>VLOOKUP(A624,'Ensino-2.oQuadrimestre-2019-202'!$A$1:$H$645,4,FALSE)</f>
        <v>22125909.91</v>
      </c>
      <c r="Q624" s="68">
        <f>VLOOKUP(A624,'Ensino-2.oQuadrimestre-2019-202'!$A$1:$H$645,5,FALSE)</f>
        <v>21854749.84</v>
      </c>
      <c r="R624" s="69">
        <f t="shared" si="100"/>
        <v>0.25413528048253381</v>
      </c>
      <c r="S624" s="68">
        <f>VLOOKUP(A624,'Ensino-2.oQuadrimestre-2019-202'!$A$1:$H$645,6,FALSE)</f>
        <v>85059024.560000002</v>
      </c>
      <c r="T624" s="68">
        <f>VLOOKUP(A624,'Ensino-2.oQuadrimestre-2019-202'!$A$1:$H$645,7,FALSE)</f>
        <v>21675634.059999999</v>
      </c>
      <c r="U624" s="68">
        <f>VLOOKUP(A624,'Ensino-2.oQuadrimestre-2019-202'!$A$1:$H$645,8,FALSE)</f>
        <v>21534281.829999998</v>
      </c>
      <c r="V624" s="69">
        <f t="shared" si="101"/>
        <v>0.25316869011129883</v>
      </c>
      <c r="W624" s="70">
        <f t="shared" si="92"/>
        <v>10.862460689490632</v>
      </c>
      <c r="X624" s="71">
        <f t="shared" si="93"/>
        <v>-1.1254043984587079</v>
      </c>
      <c r="Y624" s="71">
        <f t="shared" si="94"/>
        <v>7.4584505275404096</v>
      </c>
      <c r="Z624" s="72">
        <f t="shared" si="94"/>
        <v>20.796861505275078</v>
      </c>
      <c r="AA624" s="70">
        <f t="shared" si="95"/>
        <v>-1.0901555845659054</v>
      </c>
      <c r="AB624" s="70">
        <f t="shared" si="96"/>
        <v>-2.0350613910639459</v>
      </c>
      <c r="AC624" s="70">
        <f t="shared" si="97"/>
        <v>-1.4663540527627548</v>
      </c>
    </row>
    <row r="625" spans="1:29" ht="15.75" thickBot="1" x14ac:dyDescent="0.3">
      <c r="A625" s="61">
        <f>VLOOKUP(B625,cod_ibge!$C$2:$D$646,2,FALSE)</f>
        <v>3555109</v>
      </c>
      <c r="B625" s="62" t="s">
        <v>624</v>
      </c>
      <c r="C625" s="63">
        <f>VLOOKUP(A625,'[1]2019completo'!$C$3:$F$646,3,FALSE)</f>
        <v>15495</v>
      </c>
      <c r="D625" s="64" t="str">
        <f>VLOOKUP(A625,'[1]2019completo'!$C$3:$F$646,4,FALSE)</f>
        <v>Pequeno</v>
      </c>
      <c r="E625" s="65">
        <f>VLOOKUP(A625,'RCL 2019'!$A$1:$E$645,5,FALSE)</f>
        <v>44900303</v>
      </c>
      <c r="F625" s="65">
        <f>VLOOKUP(A625,'RCL 2020'!$A$1:$E$645,5,FALSE)</f>
        <v>51972853.079999998</v>
      </c>
      <c r="G625" s="66">
        <f>VLOOKUP(A625,'Saude-2.oQuadrimestre-2019-2020'!$A$1:$H$645,3,FALSE)</f>
        <v>20449465.82</v>
      </c>
      <c r="H625" s="66">
        <f>VLOOKUP(A625,'Saude-2.oQuadrimestre-2019-2020'!$A$1:$H$645,4,FALSE)</f>
        <v>5907308.1399999997</v>
      </c>
      <c r="I625" s="66">
        <f>VLOOKUP(A625,'Saude-2.oQuadrimestre-2019-2020'!$A$1:$H$645,5,FALSE)</f>
        <v>5677754.9000000004</v>
      </c>
      <c r="J625" s="67">
        <f t="shared" si="98"/>
        <v>0.27764807892668958</v>
      </c>
      <c r="K625" s="66">
        <f>VLOOKUP(A625,'Saude-2.oQuadrimestre-2019-2020'!$A$1:$H$645,6,FALSE)</f>
        <v>19500546.59</v>
      </c>
      <c r="L625" s="66">
        <f>VLOOKUP(A625,'Saude-2.oQuadrimestre-2019-2020'!$A$1:$H$645,7,FALSE)</f>
        <v>6223160.4100000001</v>
      </c>
      <c r="M625" s="66">
        <f>VLOOKUP(A625,'Saude-2.oQuadrimestre-2019-2020'!$A$1:$H$645,8,FALSE)</f>
        <v>6097844.8499999996</v>
      </c>
      <c r="N625" s="67">
        <f t="shared" si="99"/>
        <v>0.31270122721211374</v>
      </c>
      <c r="O625" s="68">
        <f>VLOOKUP(A625,'Ensino-2.oQuadrimestre-2019-202'!$A$1:$H$645,3,FALSE)</f>
        <v>21040078.469999999</v>
      </c>
      <c r="P625" s="68">
        <f>VLOOKUP(A625,'Ensino-2.oQuadrimestre-2019-202'!$A$1:$H$645,4,FALSE)</f>
        <v>6034677.3200000003</v>
      </c>
      <c r="Q625" s="68">
        <f>VLOOKUP(A625,'Ensino-2.oQuadrimestre-2019-202'!$A$1:$H$645,5,FALSE)</f>
        <v>5973703.0099999998</v>
      </c>
      <c r="R625" s="69">
        <f t="shared" si="100"/>
        <v>0.28392018682428422</v>
      </c>
      <c r="S625" s="68">
        <f>VLOOKUP(A625,'Ensino-2.oQuadrimestre-2019-202'!$A$1:$H$645,6,FALSE)</f>
        <v>20097142.760000002</v>
      </c>
      <c r="T625" s="68">
        <f>VLOOKUP(A625,'Ensino-2.oQuadrimestre-2019-202'!$A$1:$H$645,7,FALSE)</f>
        <v>5573039.2400000002</v>
      </c>
      <c r="U625" s="68">
        <f>VLOOKUP(A625,'Ensino-2.oQuadrimestre-2019-202'!$A$1:$H$645,8,FALSE)</f>
        <v>5451122.5499999998</v>
      </c>
      <c r="V625" s="69">
        <f t="shared" si="101"/>
        <v>0.27123868378193278</v>
      </c>
      <c r="W625" s="70">
        <f t="shared" si="92"/>
        <v>15.751675617868322</v>
      </c>
      <c r="X625" s="71">
        <f t="shared" si="93"/>
        <v>-4.6403130446172236</v>
      </c>
      <c r="Y625" s="71">
        <f t="shared" si="94"/>
        <v>5.3468053894341203</v>
      </c>
      <c r="Z625" s="72">
        <f t="shared" si="94"/>
        <v>7.3988743332333557</v>
      </c>
      <c r="AA625" s="70">
        <f t="shared" si="95"/>
        <v>-4.4816168881902332</v>
      </c>
      <c r="AB625" s="70">
        <f t="shared" si="96"/>
        <v>-7.6497558282039186</v>
      </c>
      <c r="AC625" s="70">
        <f t="shared" si="97"/>
        <v>-8.7480154123028626</v>
      </c>
    </row>
    <row r="626" spans="1:29" ht="15.75" thickBot="1" x14ac:dyDescent="0.3">
      <c r="A626" s="61">
        <f>VLOOKUP(B626,cod_ibge!$C$2:$D$646,2,FALSE)</f>
        <v>3555208</v>
      </c>
      <c r="B626" s="62" t="s">
        <v>625</v>
      </c>
      <c r="C626" s="63">
        <f>VLOOKUP(A626,'[1]2019completo'!$C$3:$F$646,3,FALSE)</f>
        <v>2016</v>
      </c>
      <c r="D626" s="64" t="str">
        <f>VLOOKUP(A626,'[1]2019completo'!$C$3:$F$646,4,FALSE)</f>
        <v>Muito Pequeno</v>
      </c>
      <c r="E626" s="65">
        <f>VLOOKUP(A626,'RCL 2019'!$A$1:$E$645,5,FALSE)</f>
        <v>14104195.880000001</v>
      </c>
      <c r="F626" s="65">
        <f>VLOOKUP(A626,'RCL 2020'!$A$1:$E$645,5,FALSE)</f>
        <v>15925661.91</v>
      </c>
      <c r="G626" s="66">
        <f>VLOOKUP(A626,'Saude-2.oQuadrimestre-2019-2020'!$A$1:$H$645,3,FALSE)</f>
        <v>9253519.8499999996</v>
      </c>
      <c r="H626" s="66">
        <f>VLOOKUP(A626,'Saude-2.oQuadrimestre-2019-2020'!$A$1:$H$645,4,FALSE)</f>
        <v>2018112.32</v>
      </c>
      <c r="I626" s="66">
        <f>VLOOKUP(A626,'Saude-2.oQuadrimestre-2019-2020'!$A$1:$H$645,5,FALSE)</f>
        <v>1702139.62</v>
      </c>
      <c r="J626" s="67">
        <f t="shared" si="98"/>
        <v>0.1839450984697461</v>
      </c>
      <c r="K626" s="66">
        <f>VLOOKUP(A626,'Saude-2.oQuadrimestre-2019-2020'!$A$1:$H$645,6,FALSE)</f>
        <v>8479492.0700000003</v>
      </c>
      <c r="L626" s="66">
        <f>VLOOKUP(A626,'Saude-2.oQuadrimestre-2019-2020'!$A$1:$H$645,7,FALSE)</f>
        <v>2358932.86</v>
      </c>
      <c r="M626" s="66">
        <f>VLOOKUP(A626,'Saude-2.oQuadrimestre-2019-2020'!$A$1:$H$645,8,FALSE)</f>
        <v>1934090.69</v>
      </c>
      <c r="N626" s="67">
        <f t="shared" si="99"/>
        <v>0.22809039433419742</v>
      </c>
      <c r="O626" s="68">
        <f>VLOOKUP(A626,'Ensino-2.oQuadrimestre-2019-202'!$A$1:$H$645,3,FALSE)</f>
        <v>9607887.4299999997</v>
      </c>
      <c r="P626" s="68">
        <f>VLOOKUP(A626,'Ensino-2.oQuadrimestre-2019-202'!$A$1:$H$645,4,FALSE)</f>
        <v>3068453.72</v>
      </c>
      <c r="Q626" s="68">
        <f>VLOOKUP(A626,'Ensino-2.oQuadrimestre-2019-202'!$A$1:$H$645,5,FALSE)</f>
        <v>2792714.2400000002</v>
      </c>
      <c r="R626" s="69">
        <f t="shared" si="100"/>
        <v>0.29066891763114677</v>
      </c>
      <c r="S626" s="68">
        <f>VLOOKUP(A626,'Ensino-2.oQuadrimestre-2019-202'!$A$1:$H$645,6,FALSE)</f>
        <v>8837449.7699999996</v>
      </c>
      <c r="T626" s="68">
        <f>VLOOKUP(A626,'Ensino-2.oQuadrimestre-2019-202'!$A$1:$H$645,7,FALSE)</f>
        <v>3170695.74</v>
      </c>
      <c r="U626" s="68">
        <f>VLOOKUP(A626,'Ensino-2.oQuadrimestre-2019-202'!$A$1:$H$645,8,FALSE)</f>
        <v>2658108.29</v>
      </c>
      <c r="V626" s="69">
        <f t="shared" si="101"/>
        <v>0.30077775367089865</v>
      </c>
      <c r="W626" s="70">
        <f t="shared" si="92"/>
        <v>12.914355738513745</v>
      </c>
      <c r="X626" s="71">
        <f t="shared" si="93"/>
        <v>-8.3646849258123055</v>
      </c>
      <c r="Y626" s="71">
        <f t="shared" si="94"/>
        <v>16.888085792965171</v>
      </c>
      <c r="Z626" s="72">
        <f t="shared" si="94"/>
        <v>13.627029608769686</v>
      </c>
      <c r="AA626" s="70">
        <f t="shared" si="95"/>
        <v>-8.018803983843096</v>
      </c>
      <c r="AB626" s="70">
        <f t="shared" si="96"/>
        <v>3.3320372190589866</v>
      </c>
      <c r="AC626" s="70">
        <f t="shared" si="97"/>
        <v>-4.8198970045714438</v>
      </c>
    </row>
    <row r="627" spans="1:29" ht="15.75" thickBot="1" x14ac:dyDescent="0.3">
      <c r="A627" s="61">
        <f>VLOOKUP(B627,cod_ibge!$C$2:$D$646,2,FALSE)</f>
        <v>3555307</v>
      </c>
      <c r="B627" s="62" t="s">
        <v>626</v>
      </c>
      <c r="C627" s="63">
        <f>VLOOKUP(A627,'[1]2019completo'!$C$3:$F$646,3,FALSE)</f>
        <v>1727</v>
      </c>
      <c r="D627" s="64" t="str">
        <f>VLOOKUP(A627,'[1]2019completo'!$C$3:$F$646,4,FALSE)</f>
        <v>Muito Pequeno</v>
      </c>
      <c r="E627" s="65">
        <f>VLOOKUP(A627,'RCL 2019'!$A$1:$E$645,5,FALSE)</f>
        <v>14249677.380000001</v>
      </c>
      <c r="F627" s="65">
        <f>VLOOKUP(A627,'RCL 2020'!$A$1:$E$645,5,FALSE)</f>
        <v>15147785.060000001</v>
      </c>
      <c r="G627" s="66">
        <f>VLOOKUP(A627,'Saude-2.oQuadrimestre-2019-2020'!$A$1:$H$645,3,FALSE)</f>
        <v>8598114.7300000004</v>
      </c>
      <c r="H627" s="66">
        <f>VLOOKUP(A627,'Saude-2.oQuadrimestre-2019-2020'!$A$1:$H$645,4,FALSE)</f>
        <v>2217573.5099999998</v>
      </c>
      <c r="I627" s="66">
        <f>VLOOKUP(A627,'Saude-2.oQuadrimestre-2019-2020'!$A$1:$H$645,5,FALSE)</f>
        <v>1930152.36</v>
      </c>
      <c r="J627" s="67">
        <f t="shared" si="98"/>
        <v>0.22448553207430857</v>
      </c>
      <c r="K627" s="66">
        <f>VLOOKUP(A627,'Saude-2.oQuadrimestre-2019-2020'!$A$1:$H$645,6,FALSE)</f>
        <v>7912678.1799999997</v>
      </c>
      <c r="L627" s="66">
        <f>VLOOKUP(A627,'Saude-2.oQuadrimestre-2019-2020'!$A$1:$H$645,7,FALSE)</f>
        <v>2518781.4700000002</v>
      </c>
      <c r="M627" s="66">
        <f>VLOOKUP(A627,'Saude-2.oQuadrimestre-2019-2020'!$A$1:$H$645,8,FALSE)</f>
        <v>2267707.58</v>
      </c>
      <c r="N627" s="67">
        <f t="shared" si="99"/>
        <v>0.28659166067588004</v>
      </c>
      <c r="O627" s="68">
        <f>VLOOKUP(A627,'Ensino-2.oQuadrimestre-2019-202'!$A$1:$H$645,3,FALSE)</f>
        <v>8952482.3100000005</v>
      </c>
      <c r="P627" s="68">
        <f>VLOOKUP(A627,'Ensino-2.oQuadrimestre-2019-202'!$A$1:$H$645,4,FALSE)</f>
        <v>3194687.08</v>
      </c>
      <c r="Q627" s="68">
        <f>VLOOKUP(A627,'Ensino-2.oQuadrimestre-2019-202'!$A$1:$H$645,5,FALSE)</f>
        <v>3106501.08</v>
      </c>
      <c r="R627" s="69">
        <f t="shared" si="100"/>
        <v>0.34699885153975801</v>
      </c>
      <c r="S627" s="68">
        <f>VLOOKUP(A627,'Ensino-2.oQuadrimestre-2019-202'!$A$1:$H$645,6,FALSE)</f>
        <v>8270635.8799999999</v>
      </c>
      <c r="T627" s="68">
        <f>VLOOKUP(A627,'Ensino-2.oQuadrimestre-2019-202'!$A$1:$H$645,7,FALSE)</f>
        <v>3403674.56</v>
      </c>
      <c r="U627" s="68">
        <f>VLOOKUP(A627,'Ensino-2.oQuadrimestre-2019-202'!$A$1:$H$645,8,FALSE)</f>
        <v>3135742.38</v>
      </c>
      <c r="V627" s="69">
        <f t="shared" si="101"/>
        <v>0.3791416313687358</v>
      </c>
      <c r="W627" s="70">
        <f t="shared" si="92"/>
        <v>6.3026527271454595</v>
      </c>
      <c r="X627" s="71">
        <f t="shared" si="93"/>
        <v>-7.9719400301605496</v>
      </c>
      <c r="Y627" s="71">
        <f t="shared" si="94"/>
        <v>13.58277227977892</v>
      </c>
      <c r="Z627" s="72">
        <f t="shared" si="94"/>
        <v>17.488527175129324</v>
      </c>
      <c r="AA627" s="70">
        <f t="shared" si="95"/>
        <v>-7.6162834663004277</v>
      </c>
      <c r="AB627" s="70">
        <f t="shared" si="96"/>
        <v>6.5417198857548193</v>
      </c>
      <c r="AC627" s="70">
        <f t="shared" si="97"/>
        <v>0.94129373359174273</v>
      </c>
    </row>
    <row r="628" spans="1:29" ht="15.75" thickBot="1" x14ac:dyDescent="0.3">
      <c r="A628" s="61">
        <f>VLOOKUP(B628,cod_ibge!$C$2:$D$646,2,FALSE)</f>
        <v>3555356</v>
      </c>
      <c r="B628" s="62" t="s">
        <v>627</v>
      </c>
      <c r="C628" s="63">
        <f>VLOOKUP(A628,'[1]2019completo'!$C$3:$F$646,3,FALSE)</f>
        <v>6309</v>
      </c>
      <c r="D628" s="64" t="str">
        <f>VLOOKUP(A628,'[1]2019completo'!$C$3:$F$646,4,FALSE)</f>
        <v>Pequeno</v>
      </c>
      <c r="E628" s="65">
        <f>VLOOKUP(A628,'RCL 2019'!$A$1:$E$645,5,FALSE)</f>
        <v>25267522.210000001</v>
      </c>
      <c r="F628" s="65">
        <f>VLOOKUP(A628,'RCL 2020'!$A$1:$E$645,5,FALSE)</f>
        <v>28421149.640000001</v>
      </c>
      <c r="G628" s="66">
        <f>VLOOKUP(A628,'Saude-2.oQuadrimestre-2019-2020'!$A$1:$H$645,3,FALSE)</f>
        <v>13215883.869999999</v>
      </c>
      <c r="H628" s="66">
        <f>VLOOKUP(A628,'Saude-2.oQuadrimestre-2019-2020'!$A$1:$H$645,4,FALSE)</f>
        <v>3880684.39</v>
      </c>
      <c r="I628" s="66">
        <f>VLOOKUP(A628,'Saude-2.oQuadrimestre-2019-2020'!$A$1:$H$645,5,FALSE)</f>
        <v>3395129.95</v>
      </c>
      <c r="J628" s="67">
        <f t="shared" si="98"/>
        <v>0.25689768337832714</v>
      </c>
      <c r="K628" s="66">
        <f>VLOOKUP(A628,'Saude-2.oQuadrimestre-2019-2020'!$A$1:$H$645,6,FALSE)</f>
        <v>13312043.58</v>
      </c>
      <c r="L628" s="66">
        <f>VLOOKUP(A628,'Saude-2.oQuadrimestre-2019-2020'!$A$1:$H$645,7,FALSE)</f>
        <v>4132581.6</v>
      </c>
      <c r="M628" s="66">
        <f>VLOOKUP(A628,'Saude-2.oQuadrimestre-2019-2020'!$A$1:$H$645,8,FALSE)</f>
        <v>3535180.68</v>
      </c>
      <c r="N628" s="67">
        <f t="shared" si="99"/>
        <v>0.26556258314172376</v>
      </c>
      <c r="O628" s="68">
        <f>VLOOKUP(A628,'Ensino-2.oQuadrimestre-2019-202'!$A$1:$H$645,3,FALSE)</f>
        <v>13570251.449999999</v>
      </c>
      <c r="P628" s="68">
        <f>VLOOKUP(A628,'Ensino-2.oQuadrimestre-2019-202'!$A$1:$H$645,4,FALSE)</f>
        <v>3301245.88</v>
      </c>
      <c r="Q628" s="68">
        <f>VLOOKUP(A628,'Ensino-2.oQuadrimestre-2019-202'!$A$1:$H$645,5,FALSE)</f>
        <v>3301245.88</v>
      </c>
      <c r="R628" s="69">
        <f t="shared" si="100"/>
        <v>0.24327079657761241</v>
      </c>
      <c r="S628" s="68">
        <f>VLOOKUP(A628,'Ensino-2.oQuadrimestre-2019-202'!$A$1:$H$645,6,FALSE)</f>
        <v>13670001.279999999</v>
      </c>
      <c r="T628" s="68">
        <f>VLOOKUP(A628,'Ensino-2.oQuadrimestre-2019-202'!$A$1:$H$645,7,FALSE)</f>
        <v>3211550.67</v>
      </c>
      <c r="U628" s="68">
        <f>VLOOKUP(A628,'Ensino-2.oQuadrimestre-2019-202'!$A$1:$H$645,8,FALSE)</f>
        <v>3210075.67</v>
      </c>
      <c r="V628" s="69">
        <f t="shared" si="101"/>
        <v>0.23482628891165694</v>
      </c>
      <c r="W628" s="70">
        <f t="shared" si="92"/>
        <v>12.480952440805233</v>
      </c>
      <c r="X628" s="71">
        <f t="shared" si="93"/>
        <v>0.727607104798212</v>
      </c>
      <c r="Y628" s="71">
        <f t="shared" si="94"/>
        <v>6.4910511828559185</v>
      </c>
      <c r="Z628" s="72">
        <f t="shared" si="94"/>
        <v>4.12504770251872</v>
      </c>
      <c r="AA628" s="70">
        <f t="shared" si="95"/>
        <v>0.73506250320807487</v>
      </c>
      <c r="AB628" s="70">
        <f t="shared" si="96"/>
        <v>-2.7170108880226747</v>
      </c>
      <c r="AC628" s="70">
        <f t="shared" si="97"/>
        <v>-2.7616909892213171</v>
      </c>
    </row>
    <row r="629" spans="1:29" ht="15.75" thickBot="1" x14ac:dyDescent="0.3">
      <c r="A629" s="61">
        <f>VLOOKUP(B629,cod_ibge!$C$2:$D$646,2,FALSE)</f>
        <v>3555406</v>
      </c>
      <c r="B629" s="62" t="s">
        <v>628</v>
      </c>
      <c r="C629" s="63">
        <f>VLOOKUP(A629,'[1]2019completo'!$C$3:$F$646,3,FALSE)</f>
        <v>90799</v>
      </c>
      <c r="D629" s="64" t="str">
        <f>VLOOKUP(A629,'[1]2019completo'!$C$3:$F$646,4,FALSE)</f>
        <v>Médio</v>
      </c>
      <c r="E629" s="65">
        <f>VLOOKUP(A629,'RCL 2019'!$A$1:$E$645,5,FALSE)</f>
        <v>309894210.12</v>
      </c>
      <c r="F629" s="65">
        <f>VLOOKUP(A629,'RCL 2020'!$A$1:$E$645,5,FALSE)</f>
        <v>354141397.64999998</v>
      </c>
      <c r="G629" s="66">
        <f>VLOOKUP(A629,'Saude-2.oQuadrimestre-2019-2020'!$A$1:$H$645,3,FALSE)</f>
        <v>146803938.06</v>
      </c>
      <c r="H629" s="66">
        <f>VLOOKUP(A629,'Saude-2.oQuadrimestre-2019-2020'!$A$1:$H$645,4,FALSE)</f>
        <v>56193016.630000003</v>
      </c>
      <c r="I629" s="66">
        <f>VLOOKUP(A629,'Saude-2.oQuadrimestre-2019-2020'!$A$1:$H$645,5,FALSE)</f>
        <v>44878006.5</v>
      </c>
      <c r="J629" s="67">
        <f t="shared" si="98"/>
        <v>0.30570029042175956</v>
      </c>
      <c r="K629" s="66">
        <f>VLOOKUP(A629,'Saude-2.oQuadrimestre-2019-2020'!$A$1:$H$645,6,FALSE)</f>
        <v>147252590.63999999</v>
      </c>
      <c r="L629" s="66">
        <f>VLOOKUP(A629,'Saude-2.oQuadrimestre-2019-2020'!$A$1:$H$645,7,FALSE)</f>
        <v>64446265</v>
      </c>
      <c r="M629" s="66">
        <f>VLOOKUP(A629,'Saude-2.oQuadrimestre-2019-2020'!$A$1:$H$645,8,FALSE)</f>
        <v>49189149.079999998</v>
      </c>
      <c r="N629" s="67">
        <f t="shared" si="99"/>
        <v>0.33404606918092589</v>
      </c>
      <c r="O629" s="68">
        <f>VLOOKUP(A629,'Ensino-2.oQuadrimestre-2019-202'!$A$1:$H$645,3,FALSE)</f>
        <v>148441116.31999999</v>
      </c>
      <c r="P629" s="68">
        <f>VLOOKUP(A629,'Ensino-2.oQuadrimestre-2019-202'!$A$1:$H$645,4,FALSE)</f>
        <v>40719969.310000002</v>
      </c>
      <c r="Q629" s="68">
        <f>VLOOKUP(A629,'Ensino-2.oQuadrimestre-2019-202'!$A$1:$H$645,5,FALSE)</f>
        <v>35493867.899999999</v>
      </c>
      <c r="R629" s="69">
        <f t="shared" si="100"/>
        <v>0.2391107583931433</v>
      </c>
      <c r="S629" s="68">
        <f>VLOOKUP(A629,'Ensino-2.oQuadrimestre-2019-202'!$A$1:$H$645,6,FALSE)</f>
        <v>148923059.91999999</v>
      </c>
      <c r="T629" s="68">
        <f>VLOOKUP(A629,'Ensino-2.oQuadrimestre-2019-202'!$A$1:$H$645,7,FALSE)</f>
        <v>38957888.420000002</v>
      </c>
      <c r="U629" s="68">
        <f>VLOOKUP(A629,'Ensino-2.oQuadrimestre-2019-202'!$A$1:$H$645,8,FALSE)</f>
        <v>34242906.049999997</v>
      </c>
      <c r="V629" s="69">
        <f t="shared" si="101"/>
        <v>0.22993689539010917</v>
      </c>
      <c r="W629" s="70">
        <f t="shared" si="92"/>
        <v>14.278158831320592</v>
      </c>
      <c r="X629" s="71">
        <f t="shared" si="93"/>
        <v>0.30561345010827656</v>
      </c>
      <c r="Y629" s="71">
        <f t="shared" si="94"/>
        <v>14.687320355735805</v>
      </c>
      <c r="Z629" s="72">
        <f t="shared" si="94"/>
        <v>9.6063593644695384</v>
      </c>
      <c r="AA629" s="70">
        <f t="shared" si="95"/>
        <v>0.32466988388921197</v>
      </c>
      <c r="AB629" s="70">
        <f t="shared" si="96"/>
        <v>-4.3273138950212058</v>
      </c>
      <c r="AC629" s="70">
        <f t="shared" si="97"/>
        <v>-3.5244449929335584</v>
      </c>
    </row>
    <row r="630" spans="1:29" ht="15.75" thickBot="1" x14ac:dyDescent="0.3">
      <c r="A630" s="61">
        <f>VLOOKUP(B630,cod_ibge!$C$2:$D$646,2,FALSE)</f>
        <v>3555505</v>
      </c>
      <c r="B630" s="62" t="s">
        <v>629</v>
      </c>
      <c r="C630" s="63">
        <f>VLOOKUP(A630,'[1]2019completo'!$C$3:$F$646,3,FALSE)</f>
        <v>4780</v>
      </c>
      <c r="D630" s="64" t="str">
        <f>VLOOKUP(A630,'[1]2019completo'!$C$3:$F$646,4,FALSE)</f>
        <v>Muito Pequeno</v>
      </c>
      <c r="E630" s="65">
        <f>VLOOKUP(A630,'RCL 2019'!$A$1:$E$645,5,FALSE)</f>
        <v>18852533.850000001</v>
      </c>
      <c r="F630" s="65">
        <f>VLOOKUP(A630,'RCL 2020'!$A$1:$E$645,5,FALSE)</f>
        <v>21780741.34</v>
      </c>
      <c r="G630" s="66">
        <f>VLOOKUP(A630,'Saude-2.oQuadrimestre-2019-2020'!$A$1:$H$645,3,FALSE)</f>
        <v>10674084.199999999</v>
      </c>
      <c r="H630" s="66">
        <f>VLOOKUP(A630,'Saude-2.oQuadrimestre-2019-2020'!$A$1:$H$645,4,FALSE)</f>
        <v>3145532.71</v>
      </c>
      <c r="I630" s="66">
        <f>VLOOKUP(A630,'Saude-2.oQuadrimestre-2019-2020'!$A$1:$H$645,5,FALSE)</f>
        <v>3097176.98</v>
      </c>
      <c r="J630" s="67">
        <f t="shared" si="98"/>
        <v>0.29015856742070673</v>
      </c>
      <c r="K630" s="66">
        <f>VLOOKUP(A630,'Saude-2.oQuadrimestre-2019-2020'!$A$1:$H$645,6,FALSE)</f>
        <v>10400856.720000001</v>
      </c>
      <c r="L630" s="66">
        <f>VLOOKUP(A630,'Saude-2.oQuadrimestre-2019-2020'!$A$1:$H$645,7,FALSE)</f>
        <v>2972430.77</v>
      </c>
      <c r="M630" s="66">
        <f>VLOOKUP(A630,'Saude-2.oQuadrimestre-2019-2020'!$A$1:$H$645,8,FALSE)</f>
        <v>2954966.01</v>
      </c>
      <c r="N630" s="67">
        <f t="shared" si="99"/>
        <v>0.28410794317720395</v>
      </c>
      <c r="O630" s="68">
        <f>VLOOKUP(A630,'Ensino-2.oQuadrimestre-2019-202'!$A$1:$H$645,3,FALSE)</f>
        <v>11028451.779999999</v>
      </c>
      <c r="P630" s="68">
        <f>VLOOKUP(A630,'Ensino-2.oQuadrimestre-2019-202'!$A$1:$H$645,4,FALSE)</f>
        <v>3331492.27</v>
      </c>
      <c r="Q630" s="68">
        <f>VLOOKUP(A630,'Ensino-2.oQuadrimestre-2019-202'!$A$1:$H$645,5,FALSE)</f>
        <v>3317931.29</v>
      </c>
      <c r="R630" s="69">
        <f t="shared" si="100"/>
        <v>0.30085195603040488</v>
      </c>
      <c r="S630" s="68">
        <f>VLOOKUP(A630,'Ensino-2.oQuadrimestre-2019-202'!$A$1:$H$645,6,FALSE)</f>
        <v>11588051.42</v>
      </c>
      <c r="T630" s="68">
        <f>VLOOKUP(A630,'Ensino-2.oQuadrimestre-2019-202'!$A$1:$H$645,7,FALSE)</f>
        <v>3123642.24</v>
      </c>
      <c r="U630" s="68">
        <f>VLOOKUP(A630,'Ensino-2.oQuadrimestre-2019-202'!$A$1:$H$645,8,FALSE)</f>
        <v>3121536.42</v>
      </c>
      <c r="V630" s="69">
        <f t="shared" si="101"/>
        <v>0.2693754374106842</v>
      </c>
      <c r="W630" s="70">
        <f t="shared" si="92"/>
        <v>15.532169379979646</v>
      </c>
      <c r="X630" s="71">
        <f t="shared" si="93"/>
        <v>-2.5597276064207795</v>
      </c>
      <c r="Y630" s="71">
        <f t="shared" si="94"/>
        <v>-5.5031041149147653</v>
      </c>
      <c r="Z630" s="72">
        <f t="shared" si="94"/>
        <v>-4.5916320222682332</v>
      </c>
      <c r="AA630" s="70">
        <f t="shared" si="95"/>
        <v>5.0741450492156082</v>
      </c>
      <c r="AB630" s="70">
        <f t="shared" si="96"/>
        <v>-6.2389467888514654</v>
      </c>
      <c r="AC630" s="70">
        <f t="shared" si="97"/>
        <v>-5.919196415908905</v>
      </c>
    </row>
    <row r="631" spans="1:29" ht="15.75" thickBot="1" x14ac:dyDescent="0.3">
      <c r="A631" s="61">
        <f>VLOOKUP(B631,cod_ibge!$C$2:$D$646,2,FALSE)</f>
        <v>3555604</v>
      </c>
      <c r="B631" s="62" t="s">
        <v>630</v>
      </c>
      <c r="C631" s="63">
        <f>VLOOKUP(A631,'[1]2019completo'!$C$3:$F$646,3,FALSE)</f>
        <v>10110</v>
      </c>
      <c r="D631" s="64" t="str">
        <f>VLOOKUP(A631,'[1]2019completo'!$C$3:$F$646,4,FALSE)</f>
        <v>Pequeno</v>
      </c>
      <c r="E631" s="65">
        <f>VLOOKUP(A631,'RCL 2019'!$A$1:$E$645,5,FALSE)</f>
        <v>33351283.760000002</v>
      </c>
      <c r="F631" s="65">
        <f>VLOOKUP(A631,'RCL 2020'!$A$1:$E$645,5,FALSE)</f>
        <v>38248086.219999999</v>
      </c>
      <c r="G631" s="66">
        <f>VLOOKUP(A631,'Saude-2.oQuadrimestre-2019-2020'!$A$1:$H$645,3,FALSE)</f>
        <v>15061390.189999999</v>
      </c>
      <c r="H631" s="66">
        <f>VLOOKUP(A631,'Saude-2.oQuadrimestre-2019-2020'!$A$1:$H$645,4,FALSE)</f>
        <v>4932685.43</v>
      </c>
      <c r="I631" s="66">
        <f>VLOOKUP(A631,'Saude-2.oQuadrimestre-2019-2020'!$A$1:$H$645,5,FALSE)</f>
        <v>3953569.49</v>
      </c>
      <c r="J631" s="67">
        <f t="shared" si="98"/>
        <v>0.26249698335449606</v>
      </c>
      <c r="K631" s="66">
        <f>VLOOKUP(A631,'Saude-2.oQuadrimestre-2019-2020'!$A$1:$H$645,6,FALSE)</f>
        <v>15594291.199999999</v>
      </c>
      <c r="L631" s="66">
        <f>VLOOKUP(A631,'Saude-2.oQuadrimestre-2019-2020'!$A$1:$H$645,7,FALSE)</f>
        <v>5935630.1699999999</v>
      </c>
      <c r="M631" s="66">
        <f>VLOOKUP(A631,'Saude-2.oQuadrimestre-2019-2020'!$A$1:$H$645,8,FALSE)</f>
        <v>4779097.41</v>
      </c>
      <c r="N631" s="67">
        <f t="shared" si="99"/>
        <v>0.30646454838550152</v>
      </c>
      <c r="O631" s="68">
        <f>VLOOKUP(A631,'Ensino-2.oQuadrimestre-2019-202'!$A$1:$H$645,3,FALSE)</f>
        <v>15415757.77</v>
      </c>
      <c r="P631" s="68">
        <f>VLOOKUP(A631,'Ensino-2.oQuadrimestre-2019-202'!$A$1:$H$645,4,FALSE)</f>
        <v>3906546.89</v>
      </c>
      <c r="Q631" s="68">
        <f>VLOOKUP(A631,'Ensino-2.oQuadrimestre-2019-202'!$A$1:$H$645,5,FALSE)</f>
        <v>3770666.59</v>
      </c>
      <c r="R631" s="69">
        <f t="shared" si="100"/>
        <v>0.24459819921002821</v>
      </c>
      <c r="S631" s="68">
        <f>VLOOKUP(A631,'Ensino-2.oQuadrimestre-2019-202'!$A$1:$H$645,6,FALSE)</f>
        <v>15952248.9</v>
      </c>
      <c r="T631" s="68">
        <f>VLOOKUP(A631,'Ensino-2.oQuadrimestre-2019-202'!$A$1:$H$645,7,FALSE)</f>
        <v>4480650.2</v>
      </c>
      <c r="U631" s="68">
        <f>VLOOKUP(A631,'Ensino-2.oQuadrimestre-2019-202'!$A$1:$H$645,8,FALSE)</f>
        <v>4033336.58</v>
      </c>
      <c r="V631" s="69">
        <f t="shared" si="101"/>
        <v>0.25283811738920398</v>
      </c>
      <c r="W631" s="70">
        <f t="shared" si="92"/>
        <v>14.682500665455633</v>
      </c>
      <c r="X631" s="71">
        <f t="shared" si="93"/>
        <v>3.538192711811019</v>
      </c>
      <c r="Y631" s="71">
        <f t="shared" si="94"/>
        <v>20.332631266129621</v>
      </c>
      <c r="Z631" s="72">
        <f t="shared" si="94"/>
        <v>20.880571900609233</v>
      </c>
      <c r="AA631" s="70">
        <f t="shared" si="95"/>
        <v>3.4801476385678889</v>
      </c>
      <c r="AB631" s="70">
        <f t="shared" si="96"/>
        <v>14.695927789055672</v>
      </c>
      <c r="AC631" s="70">
        <f t="shared" si="97"/>
        <v>6.9661420263625127</v>
      </c>
    </row>
    <row r="632" spans="1:29" ht="15.75" thickBot="1" x14ac:dyDescent="0.3">
      <c r="A632" s="61">
        <f>VLOOKUP(B632,cod_ibge!$C$2:$D$646,2,FALSE)</f>
        <v>3555703</v>
      </c>
      <c r="B632" s="62" t="s">
        <v>631</v>
      </c>
      <c r="C632" s="63">
        <f>VLOOKUP(A632,'[1]2019completo'!$C$3:$F$646,3,FALSE)</f>
        <v>1844</v>
      </c>
      <c r="D632" s="64" t="str">
        <f>VLOOKUP(A632,'[1]2019completo'!$C$3:$F$646,4,FALSE)</f>
        <v>Muito Pequeno</v>
      </c>
      <c r="E632" s="65">
        <f>VLOOKUP(A632,'RCL 2019'!$A$1:$E$645,5,FALSE)</f>
        <v>12142941.720000001</v>
      </c>
      <c r="F632" s="65">
        <f>VLOOKUP(A632,'RCL 2020'!$A$1:$E$645,5,FALSE)</f>
        <v>13276664.689999999</v>
      </c>
      <c r="G632" s="66">
        <f>VLOOKUP(A632,'Saude-2.oQuadrimestre-2019-2020'!$A$1:$H$645,3,FALSE)</f>
        <v>8440360.4399999995</v>
      </c>
      <c r="H632" s="66">
        <f>VLOOKUP(A632,'Saude-2.oQuadrimestre-2019-2020'!$A$1:$H$645,4,FALSE)</f>
        <v>2041772.09</v>
      </c>
      <c r="I632" s="66">
        <f>VLOOKUP(A632,'Saude-2.oQuadrimestre-2019-2020'!$A$1:$H$645,5,FALSE)</f>
        <v>1833266.8</v>
      </c>
      <c r="J632" s="67">
        <f t="shared" si="98"/>
        <v>0.21720243027915051</v>
      </c>
      <c r="K632" s="66">
        <f>VLOOKUP(A632,'Saude-2.oQuadrimestre-2019-2020'!$A$1:$H$645,6,FALSE)</f>
        <v>7596267.0599999996</v>
      </c>
      <c r="L632" s="66">
        <f>VLOOKUP(A632,'Saude-2.oQuadrimestre-2019-2020'!$A$1:$H$645,7,FALSE)</f>
        <v>2271994.5699999998</v>
      </c>
      <c r="M632" s="66">
        <f>VLOOKUP(A632,'Saude-2.oQuadrimestre-2019-2020'!$A$1:$H$645,8,FALSE)</f>
        <v>2088310.3</v>
      </c>
      <c r="N632" s="67">
        <f t="shared" si="99"/>
        <v>0.274912701660597</v>
      </c>
      <c r="O632" s="68">
        <f>VLOOKUP(A632,'Ensino-2.oQuadrimestre-2019-202'!$A$1:$H$645,3,FALSE)</f>
        <v>8440360.4399999995</v>
      </c>
      <c r="P632" s="68">
        <f>VLOOKUP(A632,'Ensino-2.oQuadrimestre-2019-202'!$A$1:$H$645,4,FALSE)</f>
        <v>2740328.91</v>
      </c>
      <c r="Q632" s="68">
        <f>VLOOKUP(A632,'Ensino-2.oQuadrimestre-2019-202'!$A$1:$H$645,5,FALSE)</f>
        <v>2528494.1800000002</v>
      </c>
      <c r="R632" s="69">
        <f t="shared" si="100"/>
        <v>0.29957182492078505</v>
      </c>
      <c r="S632" s="68">
        <f>VLOOKUP(A632,'Ensino-2.oQuadrimestre-2019-202'!$A$1:$H$645,6,FALSE)</f>
        <v>7954224.7599999998</v>
      </c>
      <c r="T632" s="68">
        <f>VLOOKUP(A632,'Ensino-2.oQuadrimestre-2019-202'!$A$1:$H$645,7,FALSE)</f>
        <v>2410025.4900000002</v>
      </c>
      <c r="U632" s="68">
        <f>VLOOKUP(A632,'Ensino-2.oQuadrimestre-2019-202'!$A$1:$H$645,8,FALSE)</f>
        <v>2322852.7999999998</v>
      </c>
      <c r="V632" s="69">
        <f t="shared" si="101"/>
        <v>0.29202755392091784</v>
      </c>
      <c r="W632" s="70">
        <f t="shared" si="92"/>
        <v>9.3364770756718958</v>
      </c>
      <c r="X632" s="71">
        <f t="shared" si="93"/>
        <v>-10.000679307482276</v>
      </c>
      <c r="Y632" s="71">
        <f t="shared" si="94"/>
        <v>11.275620875001762</v>
      </c>
      <c r="Z632" s="72">
        <f t="shared" si="94"/>
        <v>13.911968514348267</v>
      </c>
      <c r="AA632" s="70">
        <f t="shared" si="95"/>
        <v>-5.7596554490272425</v>
      </c>
      <c r="AB632" s="70">
        <f t="shared" si="96"/>
        <v>-12.05342244847535</v>
      </c>
      <c r="AC632" s="70">
        <f t="shared" si="97"/>
        <v>-8.132958407679638</v>
      </c>
    </row>
    <row r="633" spans="1:29" ht="15.75" thickBot="1" x14ac:dyDescent="0.3">
      <c r="A633" s="61">
        <f>VLOOKUP(B633,cod_ibge!$C$2:$D$646,2,FALSE)</f>
        <v>3555802</v>
      </c>
      <c r="B633" s="62" t="s">
        <v>632</v>
      </c>
      <c r="C633" s="63">
        <f>VLOOKUP(A633,'[1]2019completo'!$C$3:$F$646,3,FALSE)</f>
        <v>9114</v>
      </c>
      <c r="D633" s="64" t="str">
        <f>VLOOKUP(A633,'[1]2019completo'!$C$3:$F$646,4,FALSE)</f>
        <v>Pequeno</v>
      </c>
      <c r="E633" s="65">
        <f>VLOOKUP(A633,'RCL 2019'!$A$1:$E$645,5,FALSE)</f>
        <v>22572573.399999999</v>
      </c>
      <c r="F633" s="65">
        <f>VLOOKUP(A633,'RCL 2020'!$A$1:$E$645,5,FALSE)</f>
        <v>26635150.52</v>
      </c>
      <c r="G633" s="66">
        <f>VLOOKUP(A633,'Saude-2.oQuadrimestre-2019-2020'!$A$1:$H$645,3,FALSE)</f>
        <v>12724824.449999999</v>
      </c>
      <c r="H633" s="66">
        <f>VLOOKUP(A633,'Saude-2.oQuadrimestre-2019-2020'!$A$1:$H$645,4,FALSE)</f>
        <v>4243868.66</v>
      </c>
      <c r="I633" s="66">
        <f>VLOOKUP(A633,'Saude-2.oQuadrimestre-2019-2020'!$A$1:$H$645,5,FALSE)</f>
        <v>3586715.96</v>
      </c>
      <c r="J633" s="67">
        <f t="shared" si="98"/>
        <v>0.28186761822085493</v>
      </c>
      <c r="K633" s="66">
        <f>VLOOKUP(A633,'Saude-2.oQuadrimestre-2019-2020'!$A$1:$H$645,6,FALSE)</f>
        <v>11934229.57</v>
      </c>
      <c r="L633" s="66">
        <f>VLOOKUP(A633,'Saude-2.oQuadrimestre-2019-2020'!$A$1:$H$645,7,FALSE)</f>
        <v>3872010.32</v>
      </c>
      <c r="M633" s="66">
        <f>VLOOKUP(A633,'Saude-2.oQuadrimestre-2019-2020'!$A$1:$H$645,8,FALSE)</f>
        <v>3406025.77</v>
      </c>
      <c r="N633" s="67">
        <f t="shared" si="99"/>
        <v>0.28539971935532321</v>
      </c>
      <c r="O633" s="68">
        <f>VLOOKUP(A633,'Ensino-2.oQuadrimestre-2019-202'!$A$1:$H$645,3,FALSE)</f>
        <v>13079192.029999999</v>
      </c>
      <c r="P633" s="68">
        <f>VLOOKUP(A633,'Ensino-2.oQuadrimestre-2019-202'!$A$1:$H$645,4,FALSE)</f>
        <v>3480392.11</v>
      </c>
      <c r="Q633" s="68">
        <f>VLOOKUP(A633,'Ensino-2.oQuadrimestre-2019-202'!$A$1:$H$645,5,FALSE)</f>
        <v>3445773.09</v>
      </c>
      <c r="R633" s="69">
        <f t="shared" si="100"/>
        <v>0.26345458359326496</v>
      </c>
      <c r="S633" s="68">
        <f>VLOOKUP(A633,'Ensino-2.oQuadrimestre-2019-202'!$A$1:$H$645,6,FALSE)</f>
        <v>12292187.27</v>
      </c>
      <c r="T633" s="68">
        <f>VLOOKUP(A633,'Ensino-2.oQuadrimestre-2019-202'!$A$1:$H$645,7,FALSE)</f>
        <v>3440903.37</v>
      </c>
      <c r="U633" s="68">
        <f>VLOOKUP(A633,'Ensino-2.oQuadrimestre-2019-202'!$A$1:$H$645,8,FALSE)</f>
        <v>3377046.46</v>
      </c>
      <c r="V633" s="69">
        <f t="shared" si="101"/>
        <v>0.2747311268387469</v>
      </c>
      <c r="W633" s="70">
        <f t="shared" si="92"/>
        <v>17.997846537072292</v>
      </c>
      <c r="X633" s="71">
        <f t="shared" si="93"/>
        <v>-6.2130120781351845</v>
      </c>
      <c r="Y633" s="71">
        <f t="shared" si="94"/>
        <v>-8.7622490183284878</v>
      </c>
      <c r="Z633" s="72">
        <f t="shared" si="94"/>
        <v>-5.0377613397632954</v>
      </c>
      <c r="AA633" s="70">
        <f t="shared" si="95"/>
        <v>-6.0172276559196591</v>
      </c>
      <c r="AB633" s="70">
        <f t="shared" si="96"/>
        <v>-1.1346060659814494</v>
      </c>
      <c r="AC633" s="70">
        <f t="shared" si="97"/>
        <v>-1.9945199003222784</v>
      </c>
    </row>
    <row r="634" spans="1:29" ht="15.75" thickBot="1" x14ac:dyDescent="0.3">
      <c r="A634" s="61">
        <f>VLOOKUP(B634,cod_ibge!$C$2:$D$646,2,FALSE)</f>
        <v>3555901</v>
      </c>
      <c r="B634" s="62" t="s">
        <v>633</v>
      </c>
      <c r="C634" s="63">
        <f>VLOOKUP(A634,'[1]2019completo'!$C$3:$F$646,3,FALSE)</f>
        <v>1165</v>
      </c>
      <c r="D634" s="64" t="str">
        <f>VLOOKUP(A634,'[1]2019completo'!$C$3:$F$646,4,FALSE)</f>
        <v>Muito Pequeno</v>
      </c>
      <c r="E634" s="65">
        <f>VLOOKUP(A634,'RCL 2019'!$A$1:$E$645,5,FALSE)</f>
        <v>13660548.15</v>
      </c>
      <c r="F634" s="65">
        <f>VLOOKUP(A634,'RCL 2020'!$A$1:$E$645,5,FALSE)</f>
        <v>14912713.42</v>
      </c>
      <c r="G634" s="66">
        <f>VLOOKUP(A634,'Saude-2.oQuadrimestre-2019-2020'!$A$1:$H$645,3,FALSE)</f>
        <v>8611419.8200000003</v>
      </c>
      <c r="H634" s="66">
        <f>VLOOKUP(A634,'Saude-2.oQuadrimestre-2019-2020'!$A$1:$H$645,4,FALSE)</f>
        <v>2746596.25</v>
      </c>
      <c r="I634" s="66">
        <f>VLOOKUP(A634,'Saude-2.oQuadrimestre-2019-2020'!$A$1:$H$645,5,FALSE)</f>
        <v>2285878.9700000002</v>
      </c>
      <c r="J634" s="67">
        <f t="shared" si="98"/>
        <v>0.26544739633887693</v>
      </c>
      <c r="K634" s="66">
        <f>VLOOKUP(A634,'Saude-2.oQuadrimestre-2019-2020'!$A$1:$H$645,6,FALSE)</f>
        <v>8588987.3900000006</v>
      </c>
      <c r="L634" s="66">
        <f>VLOOKUP(A634,'Saude-2.oQuadrimestre-2019-2020'!$A$1:$H$645,7,FALSE)</f>
        <v>3180903.66</v>
      </c>
      <c r="M634" s="66">
        <f>VLOOKUP(A634,'Saude-2.oQuadrimestre-2019-2020'!$A$1:$H$645,8,FALSE)</f>
        <v>2539252.08</v>
      </c>
      <c r="N634" s="67">
        <f t="shared" si="99"/>
        <v>0.29564044801793565</v>
      </c>
      <c r="O634" s="68">
        <f>VLOOKUP(A634,'Ensino-2.oQuadrimestre-2019-202'!$A$1:$H$645,3,FALSE)</f>
        <v>8965787.4000000004</v>
      </c>
      <c r="P634" s="68">
        <f>VLOOKUP(A634,'Ensino-2.oQuadrimestre-2019-202'!$A$1:$H$645,4,FALSE)</f>
        <v>2860331.16</v>
      </c>
      <c r="Q634" s="68">
        <f>VLOOKUP(A634,'Ensino-2.oQuadrimestre-2019-202'!$A$1:$H$645,5,FALSE)</f>
        <v>2771524.39</v>
      </c>
      <c r="R634" s="69">
        <f t="shared" si="100"/>
        <v>0.30912225177233177</v>
      </c>
      <c r="S634" s="68">
        <f>VLOOKUP(A634,'Ensino-2.oQuadrimestre-2019-202'!$A$1:$H$645,6,FALSE)</f>
        <v>8946945.0899999999</v>
      </c>
      <c r="T634" s="68">
        <f>VLOOKUP(A634,'Ensino-2.oQuadrimestre-2019-202'!$A$1:$H$645,7,FALSE)</f>
        <v>3003691.43</v>
      </c>
      <c r="U634" s="68">
        <f>VLOOKUP(A634,'Ensino-2.oQuadrimestre-2019-202'!$A$1:$H$645,8,FALSE)</f>
        <v>2927226.91</v>
      </c>
      <c r="V634" s="69">
        <f t="shared" si="101"/>
        <v>0.327176134485475</v>
      </c>
      <c r="W634" s="70">
        <f t="shared" si="92"/>
        <v>9.1662886163173436</v>
      </c>
      <c r="X634" s="71">
        <f t="shared" si="93"/>
        <v>-0.26049629990051631</v>
      </c>
      <c r="Y634" s="71">
        <f t="shared" si="94"/>
        <v>15.812568374401595</v>
      </c>
      <c r="Z634" s="72">
        <f t="shared" si="94"/>
        <v>11.084274947417704</v>
      </c>
      <c r="AA634" s="70">
        <f t="shared" si="95"/>
        <v>-0.21015789421909023</v>
      </c>
      <c r="AB634" s="70">
        <f t="shared" si="96"/>
        <v>5.0120165107036065</v>
      </c>
      <c r="AC634" s="70">
        <f t="shared" si="97"/>
        <v>5.6179379319840663</v>
      </c>
    </row>
    <row r="635" spans="1:29" ht="15.75" thickBot="1" x14ac:dyDescent="0.3">
      <c r="A635" s="61">
        <f>VLOOKUP(B635,cod_ibge!$C$2:$D$646,2,FALSE)</f>
        <v>3556008</v>
      </c>
      <c r="B635" s="62" t="s">
        <v>634</v>
      </c>
      <c r="C635" s="63">
        <f>VLOOKUP(A635,'[1]2019completo'!$C$3:$F$646,3,FALSE)</f>
        <v>13809</v>
      </c>
      <c r="D635" s="64" t="str">
        <f>VLOOKUP(A635,'[1]2019completo'!$C$3:$F$646,4,FALSE)</f>
        <v>Pequeno</v>
      </c>
      <c r="E635" s="65">
        <f>VLOOKUP(A635,'RCL 2019'!$A$1:$E$645,5,FALSE)</f>
        <v>46503782.469999999</v>
      </c>
      <c r="F635" s="65">
        <f>VLOOKUP(A635,'RCL 2020'!$A$1:$E$645,5,FALSE)</f>
        <v>51869600.140000001</v>
      </c>
      <c r="G635" s="66">
        <f>VLOOKUP(A635,'Saude-2.oQuadrimestre-2019-2020'!$A$1:$H$645,3,FALSE)</f>
        <v>23220923.100000001</v>
      </c>
      <c r="H635" s="66">
        <f>VLOOKUP(A635,'Saude-2.oQuadrimestre-2019-2020'!$A$1:$H$645,4,FALSE)</f>
        <v>6944963.3499999996</v>
      </c>
      <c r="I635" s="66">
        <f>VLOOKUP(A635,'Saude-2.oQuadrimestre-2019-2020'!$A$1:$H$645,5,FALSE)</f>
        <v>6012372.4699999997</v>
      </c>
      <c r="J635" s="67">
        <f t="shared" si="98"/>
        <v>0.25892047633541321</v>
      </c>
      <c r="K635" s="66">
        <f>VLOOKUP(A635,'Saude-2.oQuadrimestre-2019-2020'!$A$1:$H$645,6,FALSE)</f>
        <v>22020557.489999998</v>
      </c>
      <c r="L635" s="66">
        <f>VLOOKUP(A635,'Saude-2.oQuadrimestre-2019-2020'!$A$1:$H$645,7,FALSE)</f>
        <v>7965906.8300000001</v>
      </c>
      <c r="M635" s="66">
        <f>VLOOKUP(A635,'Saude-2.oQuadrimestre-2019-2020'!$A$1:$H$645,8,FALSE)</f>
        <v>6724032.0099999998</v>
      </c>
      <c r="N635" s="67">
        <f t="shared" si="99"/>
        <v>0.30535248769489715</v>
      </c>
      <c r="O635" s="68">
        <f>VLOOKUP(A635,'Ensino-2.oQuadrimestre-2019-202'!$A$1:$H$645,3,FALSE)</f>
        <v>23811535.75</v>
      </c>
      <c r="P635" s="68">
        <f>VLOOKUP(A635,'Ensino-2.oQuadrimestre-2019-202'!$A$1:$H$645,4,FALSE)</f>
        <v>6751426.96</v>
      </c>
      <c r="Q635" s="68">
        <f>VLOOKUP(A635,'Ensino-2.oQuadrimestre-2019-202'!$A$1:$H$645,5,FALSE)</f>
        <v>6355213.8899999997</v>
      </c>
      <c r="R635" s="69">
        <f t="shared" si="100"/>
        <v>0.26689643023130077</v>
      </c>
      <c r="S635" s="68">
        <f>VLOOKUP(A635,'Ensino-2.oQuadrimestre-2019-202'!$A$1:$H$645,6,FALSE)</f>
        <v>22617153.66</v>
      </c>
      <c r="T635" s="68">
        <f>VLOOKUP(A635,'Ensino-2.oQuadrimestre-2019-202'!$A$1:$H$645,7,FALSE)</f>
        <v>6217972.8300000001</v>
      </c>
      <c r="U635" s="68">
        <f>VLOOKUP(A635,'Ensino-2.oQuadrimestre-2019-202'!$A$1:$H$645,8,FALSE)</f>
        <v>5779077.1600000001</v>
      </c>
      <c r="V635" s="69">
        <f t="shared" si="101"/>
        <v>0.25551743808597355</v>
      </c>
      <c r="W635" s="70">
        <f t="shared" si="92"/>
        <v>11.538454261137872</v>
      </c>
      <c r="X635" s="71">
        <f t="shared" si="93"/>
        <v>-5.1693276999827935</v>
      </c>
      <c r="Y635" s="71">
        <f t="shared" si="94"/>
        <v>14.700487656281158</v>
      </c>
      <c r="Z635" s="72">
        <f t="shared" si="94"/>
        <v>11.836584369165006</v>
      </c>
      <c r="AA635" s="70">
        <f t="shared" si="95"/>
        <v>-5.0159809200882801</v>
      </c>
      <c r="AB635" s="70">
        <f t="shared" si="96"/>
        <v>-7.9013537902511786</v>
      </c>
      <c r="AC635" s="70">
        <f t="shared" si="97"/>
        <v>-9.0655757614477324</v>
      </c>
    </row>
    <row r="636" spans="1:29" ht="15.75" thickBot="1" x14ac:dyDescent="0.3">
      <c r="A636" s="61">
        <f>VLOOKUP(B636,cod_ibge!$C$2:$D$646,2,FALSE)</f>
        <v>3556107</v>
      </c>
      <c r="B636" s="62" t="s">
        <v>635</v>
      </c>
      <c r="C636" s="63">
        <f>VLOOKUP(A636,'[1]2019completo'!$C$3:$F$646,3,FALSE)</f>
        <v>13326</v>
      </c>
      <c r="D636" s="64" t="str">
        <f>VLOOKUP(A636,'[1]2019completo'!$C$3:$F$646,4,FALSE)</f>
        <v>Pequeno</v>
      </c>
      <c r="E636" s="65">
        <f>VLOOKUP(A636,'RCL 2019'!$A$1:$E$645,5,FALSE)</f>
        <v>32935788.48</v>
      </c>
      <c r="F636" s="65">
        <f>VLOOKUP(A636,'RCL 2020'!$A$1:$E$645,5,FALSE)</f>
        <v>39619288.439999998</v>
      </c>
      <c r="G636" s="66">
        <f>VLOOKUP(A636,'Saude-2.oQuadrimestre-2019-2020'!$A$1:$H$645,3,FALSE)</f>
        <v>16877354.949999999</v>
      </c>
      <c r="H636" s="66">
        <f>VLOOKUP(A636,'Saude-2.oQuadrimestre-2019-2020'!$A$1:$H$645,4,FALSE)</f>
        <v>4861310.12</v>
      </c>
      <c r="I636" s="66">
        <f>VLOOKUP(A636,'Saude-2.oQuadrimestre-2019-2020'!$A$1:$H$645,5,FALSE)</f>
        <v>4227165.78</v>
      </c>
      <c r="J636" s="67">
        <f t="shared" si="98"/>
        <v>0.25046376002182735</v>
      </c>
      <c r="K636" s="66">
        <f>VLOOKUP(A636,'Saude-2.oQuadrimestre-2019-2020'!$A$1:$H$645,6,FALSE)</f>
        <v>16181804.77</v>
      </c>
      <c r="L636" s="66">
        <f>VLOOKUP(A636,'Saude-2.oQuadrimestre-2019-2020'!$A$1:$H$645,7,FALSE)</f>
        <v>5148696.0599999996</v>
      </c>
      <c r="M636" s="66">
        <f>VLOOKUP(A636,'Saude-2.oQuadrimestre-2019-2020'!$A$1:$H$645,8,FALSE)</f>
        <v>4584591.9400000004</v>
      </c>
      <c r="N636" s="67">
        <f t="shared" si="99"/>
        <v>0.2833177142576539</v>
      </c>
      <c r="O636" s="68">
        <f>VLOOKUP(A636,'Ensino-2.oQuadrimestre-2019-202'!$A$1:$H$645,3,FALSE)</f>
        <v>17349845.059999999</v>
      </c>
      <c r="P636" s="68">
        <f>VLOOKUP(A636,'Ensino-2.oQuadrimestre-2019-202'!$A$1:$H$645,4,FALSE)</f>
        <v>4960609.37</v>
      </c>
      <c r="Q636" s="68">
        <f>VLOOKUP(A636,'Ensino-2.oQuadrimestre-2019-202'!$A$1:$H$645,5,FALSE)</f>
        <v>4634843.26</v>
      </c>
      <c r="R636" s="69">
        <f t="shared" si="100"/>
        <v>0.26714032569003243</v>
      </c>
      <c r="S636" s="68">
        <f>VLOOKUP(A636,'Ensino-2.oQuadrimestre-2019-202'!$A$1:$H$645,6,FALSE)</f>
        <v>16659081.710000001</v>
      </c>
      <c r="T636" s="68">
        <f>VLOOKUP(A636,'Ensino-2.oQuadrimestre-2019-202'!$A$1:$H$645,7,FALSE)</f>
        <v>5012018.0199999996</v>
      </c>
      <c r="U636" s="68">
        <f>VLOOKUP(A636,'Ensino-2.oQuadrimestre-2019-202'!$A$1:$H$645,8,FALSE)</f>
        <v>4996804.54</v>
      </c>
      <c r="V636" s="69">
        <f t="shared" si="101"/>
        <v>0.29994477648792323</v>
      </c>
      <c r="W636" s="70">
        <f t="shared" si="92"/>
        <v>20.292515432136991</v>
      </c>
      <c r="X636" s="71">
        <f t="shared" si="93"/>
        <v>-4.1212037197807447</v>
      </c>
      <c r="Y636" s="71">
        <f t="shared" si="94"/>
        <v>5.9116973183352366</v>
      </c>
      <c r="Z636" s="72">
        <f t="shared" si="94"/>
        <v>8.4554564122157547</v>
      </c>
      <c r="AA636" s="70">
        <f t="shared" si="95"/>
        <v>-3.9813805115329246</v>
      </c>
      <c r="AB636" s="70">
        <f t="shared" si="96"/>
        <v>1.0363373965888276</v>
      </c>
      <c r="AC636" s="70">
        <f t="shared" si="97"/>
        <v>7.8095689475376195</v>
      </c>
    </row>
    <row r="637" spans="1:29" ht="15.75" thickBot="1" x14ac:dyDescent="0.3">
      <c r="A637" s="61">
        <f>VLOOKUP(B637,cod_ibge!$C$2:$D$646,2,FALSE)</f>
        <v>3556206</v>
      </c>
      <c r="B637" s="62" t="s">
        <v>636</v>
      </c>
      <c r="C637" s="63">
        <f>VLOOKUP(A637,'[1]2019completo'!$C$3:$F$646,3,FALSE)</f>
        <v>129193</v>
      </c>
      <c r="D637" s="64" t="str">
        <f>VLOOKUP(A637,'[1]2019completo'!$C$3:$F$646,4,FALSE)</f>
        <v>Médio</v>
      </c>
      <c r="E637" s="65">
        <f>VLOOKUP(A637,'RCL 2019'!$A$1:$E$645,5,FALSE)</f>
        <v>525081238.88</v>
      </c>
      <c r="F637" s="65">
        <f>VLOOKUP(A637,'RCL 2020'!$A$1:$E$645,5,FALSE)</f>
        <v>591648779.89999998</v>
      </c>
      <c r="G637" s="66">
        <f>VLOOKUP(A637,'Saude-2.oQuadrimestre-2019-2020'!$A$1:$H$645,3,FALSE)</f>
        <v>267599327.55000001</v>
      </c>
      <c r="H637" s="66">
        <f>VLOOKUP(A637,'Saude-2.oQuadrimestre-2019-2020'!$A$1:$H$645,4,FALSE)</f>
        <v>75817304.390000001</v>
      </c>
      <c r="I637" s="66">
        <f>VLOOKUP(A637,'Saude-2.oQuadrimestre-2019-2020'!$A$1:$H$645,5,FALSE)</f>
        <v>65632884.549999997</v>
      </c>
      <c r="J637" s="67">
        <f t="shared" si="98"/>
        <v>0.24526550627350407</v>
      </c>
      <c r="K637" s="66">
        <f>VLOOKUP(A637,'Saude-2.oQuadrimestre-2019-2020'!$A$1:$H$645,6,FALSE)</f>
        <v>268538604.88</v>
      </c>
      <c r="L637" s="66">
        <f>VLOOKUP(A637,'Saude-2.oQuadrimestre-2019-2020'!$A$1:$H$645,7,FALSE)</f>
        <v>77953695.099999994</v>
      </c>
      <c r="M637" s="66">
        <f>VLOOKUP(A637,'Saude-2.oQuadrimestre-2019-2020'!$A$1:$H$645,8,FALSE)</f>
        <v>68909545.530000001</v>
      </c>
      <c r="N637" s="67">
        <f t="shared" si="99"/>
        <v>0.25660945680712516</v>
      </c>
      <c r="O637" s="68">
        <f>VLOOKUP(A637,'Ensino-2.oQuadrimestre-2019-202'!$A$1:$H$645,3,FALSE)</f>
        <v>269607410.52999997</v>
      </c>
      <c r="P637" s="68">
        <f>VLOOKUP(A637,'Ensino-2.oQuadrimestre-2019-202'!$A$1:$H$645,4,FALSE)</f>
        <v>79567685.019999996</v>
      </c>
      <c r="Q637" s="68">
        <f>VLOOKUP(A637,'Ensino-2.oQuadrimestre-2019-202'!$A$1:$H$645,5,FALSE)</f>
        <v>68203110.469999999</v>
      </c>
      <c r="R637" s="69">
        <f t="shared" si="100"/>
        <v>0.25297194292962821</v>
      </c>
      <c r="S637" s="68">
        <f>VLOOKUP(A637,'Ensino-2.oQuadrimestre-2019-202'!$A$1:$H$645,6,FALSE)</f>
        <v>270686351.08999997</v>
      </c>
      <c r="T637" s="68">
        <f>VLOOKUP(A637,'Ensino-2.oQuadrimestre-2019-202'!$A$1:$H$645,7,FALSE)</f>
        <v>85996838.370000005</v>
      </c>
      <c r="U637" s="68">
        <f>VLOOKUP(A637,'Ensino-2.oQuadrimestre-2019-202'!$A$1:$H$645,8,FALSE)</f>
        <v>71500247.5</v>
      </c>
      <c r="V637" s="69">
        <f t="shared" si="101"/>
        <v>0.26414426590806206</v>
      </c>
      <c r="W637" s="70">
        <f t="shared" si="92"/>
        <v>12.677569886516753</v>
      </c>
      <c r="X637" s="71">
        <f t="shared" si="93"/>
        <v>0.35100137903914674</v>
      </c>
      <c r="Y637" s="71">
        <f t="shared" si="94"/>
        <v>2.8178141219721007</v>
      </c>
      <c r="Z637" s="72">
        <f t="shared" si="94"/>
        <v>4.9924073922178458</v>
      </c>
      <c r="AA637" s="70">
        <f t="shared" si="95"/>
        <v>0.40018950439047585</v>
      </c>
      <c r="AB637" s="70">
        <f t="shared" si="96"/>
        <v>8.0801060736956067</v>
      </c>
      <c r="AC637" s="70">
        <f t="shared" si="97"/>
        <v>4.8342912915244369</v>
      </c>
    </row>
    <row r="638" spans="1:29" ht="15.75" thickBot="1" x14ac:dyDescent="0.3">
      <c r="A638" s="61">
        <f>VLOOKUP(B638,cod_ibge!$C$2:$D$646,2,FALSE)</f>
        <v>3556305</v>
      </c>
      <c r="B638" s="62" t="s">
        <v>637</v>
      </c>
      <c r="C638" s="63">
        <f>VLOOKUP(A638,'[1]2019completo'!$C$3:$F$646,3,FALSE)</f>
        <v>26480</v>
      </c>
      <c r="D638" s="64" t="str">
        <f>VLOOKUP(A638,'[1]2019completo'!$C$3:$F$646,4,FALSE)</f>
        <v>Médio</v>
      </c>
      <c r="E638" s="65">
        <f>VLOOKUP(A638,'RCL 2019'!$A$1:$E$645,5,FALSE)</f>
        <v>85438827.760000005</v>
      </c>
      <c r="F638" s="65">
        <f>VLOOKUP(A638,'RCL 2020'!$A$1:$E$645,5,FALSE)</f>
        <v>80824547.700000003</v>
      </c>
      <c r="G638" s="66">
        <f>VLOOKUP(A638,'Saude-2.oQuadrimestre-2019-2020'!$A$1:$H$645,3,FALSE)</f>
        <v>42964950.149999999</v>
      </c>
      <c r="H638" s="66">
        <f>VLOOKUP(A638,'Saude-2.oQuadrimestre-2019-2020'!$A$1:$H$645,4,FALSE)</f>
        <v>15694198.08</v>
      </c>
      <c r="I638" s="66">
        <f>VLOOKUP(A638,'Saude-2.oQuadrimestre-2019-2020'!$A$1:$H$645,5,FALSE)</f>
        <v>13745545.34</v>
      </c>
      <c r="J638" s="67">
        <f t="shared" si="98"/>
        <v>0.31992461976590936</v>
      </c>
      <c r="K638" s="66">
        <f>VLOOKUP(A638,'Saude-2.oQuadrimestre-2019-2020'!$A$1:$H$645,6,FALSE)</f>
        <v>30829998.649999999</v>
      </c>
      <c r="L638" s="66">
        <f>VLOOKUP(A638,'Saude-2.oQuadrimestre-2019-2020'!$A$1:$H$645,7,FALSE)</f>
        <v>12269939.85</v>
      </c>
      <c r="M638" s="66">
        <f>VLOOKUP(A638,'Saude-2.oQuadrimestre-2019-2020'!$A$1:$H$645,8,FALSE)</f>
        <v>9236599.5399999991</v>
      </c>
      <c r="N638" s="67">
        <f t="shared" si="99"/>
        <v>0.29959779255455787</v>
      </c>
      <c r="O638" s="68">
        <f>VLOOKUP(A638,'Ensino-2.oQuadrimestre-2019-202'!$A$1:$H$645,3,FALSE)</f>
        <v>43791807.850000001</v>
      </c>
      <c r="P638" s="68">
        <f>VLOOKUP(A638,'Ensino-2.oQuadrimestre-2019-202'!$A$1:$H$645,4,FALSE)</f>
        <v>10948640.52</v>
      </c>
      <c r="Q638" s="68">
        <f>VLOOKUP(A638,'Ensino-2.oQuadrimestre-2019-202'!$A$1:$H$645,5,FALSE)</f>
        <v>10563624.68</v>
      </c>
      <c r="R638" s="69">
        <f t="shared" si="100"/>
        <v>0.24122376304224671</v>
      </c>
      <c r="S638" s="68">
        <f>VLOOKUP(A638,'Ensino-2.oQuadrimestre-2019-202'!$A$1:$H$645,6,FALSE)</f>
        <v>30829998.649999999</v>
      </c>
      <c r="T638" s="68">
        <f>VLOOKUP(A638,'Ensino-2.oQuadrimestre-2019-202'!$A$1:$H$645,7,FALSE)</f>
        <v>9167919.75</v>
      </c>
      <c r="U638" s="68">
        <f>VLOOKUP(A638,'Ensino-2.oQuadrimestre-2019-202'!$A$1:$H$645,8,FALSE)</f>
        <v>8046063.2800000003</v>
      </c>
      <c r="V638" s="69">
        <f t="shared" si="101"/>
        <v>0.26098162933263708</v>
      </c>
      <c r="W638" s="70">
        <f t="shared" si="92"/>
        <v>-5.4006827820269736</v>
      </c>
      <c r="X638" s="71">
        <f t="shared" si="93"/>
        <v>-28.243839356578427</v>
      </c>
      <c r="Y638" s="70">
        <f t="shared" si="94"/>
        <v>-21.81862502655504</v>
      </c>
      <c r="Z638" s="72">
        <f t="shared" ref="Z638:Z650" si="102">(M638-I638)/I638*100</f>
        <v>-32.802960438963574</v>
      </c>
      <c r="AA638" s="70">
        <f t="shared" si="95"/>
        <v>-29.598707695279593</v>
      </c>
      <c r="AB638" s="70">
        <f t="shared" si="96"/>
        <v>-16.264309406698828</v>
      </c>
      <c r="AC638" s="70">
        <f t="shared" si="97"/>
        <v>-23.83236319221443</v>
      </c>
    </row>
    <row r="639" spans="1:29" ht="15.75" thickBot="1" x14ac:dyDescent="0.3">
      <c r="A639" s="61">
        <f>VLOOKUP(B639,cod_ibge!$C$2:$D$646,2,FALSE)</f>
        <v>3556354</v>
      </c>
      <c r="B639" s="62" t="s">
        <v>638</v>
      </c>
      <c r="C639" s="63">
        <f>VLOOKUP(A639,'[1]2019completo'!$C$3:$F$646,3,FALSE)</f>
        <v>10537</v>
      </c>
      <c r="D639" s="64" t="str">
        <f>VLOOKUP(A639,'[1]2019completo'!$C$3:$F$646,4,FALSE)</f>
        <v>Pequeno</v>
      </c>
      <c r="E639" s="65">
        <f>VLOOKUP(A639,'RCL 2019'!$A$1:$E$645,5,FALSE)</f>
        <v>24556178.260000002</v>
      </c>
      <c r="F639" s="65">
        <f>VLOOKUP(A639,'RCL 2020'!$A$1:$E$645,5,FALSE)</f>
        <v>29203495.870000001</v>
      </c>
      <c r="G639" s="66">
        <f>VLOOKUP(A639,'Saude-2.oQuadrimestre-2019-2020'!$A$1:$H$645,3,FALSE)</f>
        <v>13088451.390000001</v>
      </c>
      <c r="H639" s="66">
        <f>VLOOKUP(A639,'Saude-2.oQuadrimestre-2019-2020'!$A$1:$H$645,4,FALSE)</f>
        <v>3736328.75</v>
      </c>
      <c r="I639" s="66">
        <f>VLOOKUP(A639,'Saude-2.oQuadrimestre-2019-2020'!$A$1:$H$645,5,FALSE)</f>
        <v>2957996.89</v>
      </c>
      <c r="J639" s="67">
        <f t="shared" si="98"/>
        <v>0.22600052533793305</v>
      </c>
      <c r="K639" s="66">
        <f>VLOOKUP(A639,'Saude-2.oQuadrimestre-2019-2020'!$A$1:$H$645,6,FALSE)</f>
        <v>13145619.52</v>
      </c>
      <c r="L639" s="66">
        <f>VLOOKUP(A639,'Saude-2.oQuadrimestre-2019-2020'!$A$1:$H$645,7,FALSE)</f>
        <v>4021062.39</v>
      </c>
      <c r="M639" s="66">
        <f>VLOOKUP(A639,'Saude-2.oQuadrimestre-2019-2020'!$A$1:$H$645,8,FALSE)</f>
        <v>3302140.43</v>
      </c>
      <c r="N639" s="67">
        <f t="shared" si="99"/>
        <v>0.25119701851830262</v>
      </c>
      <c r="O639" s="68">
        <f>VLOOKUP(A639,'Ensino-2.oQuadrimestre-2019-202'!$A$1:$H$645,3,FALSE)</f>
        <v>13560941.5</v>
      </c>
      <c r="P639" s="68">
        <f>VLOOKUP(A639,'Ensino-2.oQuadrimestre-2019-202'!$A$1:$H$645,4,FALSE)</f>
        <v>4343902.46</v>
      </c>
      <c r="Q639" s="68">
        <f>VLOOKUP(A639,'Ensino-2.oQuadrimestre-2019-202'!$A$1:$H$645,5,FALSE)</f>
        <v>3913791.46</v>
      </c>
      <c r="R639" s="69">
        <f t="shared" si="100"/>
        <v>0.28860765013992573</v>
      </c>
      <c r="S639" s="68">
        <f>VLOOKUP(A639,'Ensino-2.oQuadrimestre-2019-202'!$A$1:$H$645,6,FALSE)</f>
        <v>13622896.460000001</v>
      </c>
      <c r="T639" s="68">
        <f>VLOOKUP(A639,'Ensino-2.oQuadrimestre-2019-202'!$A$1:$H$645,7,FALSE)</f>
        <v>3897484.01</v>
      </c>
      <c r="U639" s="68">
        <f>VLOOKUP(A639,'Ensino-2.oQuadrimestre-2019-202'!$A$1:$H$645,8,FALSE)</f>
        <v>3530911.89</v>
      </c>
      <c r="V639" s="69">
        <f t="shared" si="101"/>
        <v>0.25918951233077198</v>
      </c>
      <c r="W639" s="70">
        <f t="shared" si="92"/>
        <v>18.925247898082326</v>
      </c>
      <c r="X639" s="71">
        <f t="shared" si="93"/>
        <v>0.43678299515003932</v>
      </c>
      <c r="Y639" s="71">
        <f t="shared" si="94"/>
        <v>7.6206795239846095</v>
      </c>
      <c r="Z639" s="72">
        <f t="shared" si="102"/>
        <v>11.634344213255748</v>
      </c>
      <c r="AA639" s="70">
        <f t="shared" si="95"/>
        <v>0.45686326425050133</v>
      </c>
      <c r="AB639" s="70">
        <f t="shared" si="96"/>
        <v>-10.276898574743784</v>
      </c>
      <c r="AC639" s="70">
        <f t="shared" si="97"/>
        <v>-9.7828301255478696</v>
      </c>
    </row>
    <row r="640" spans="1:29" ht="15.75" thickBot="1" x14ac:dyDescent="0.3">
      <c r="A640" s="61">
        <f>VLOOKUP(B640,cod_ibge!$C$2:$D$646,2,FALSE)</f>
        <v>3556404</v>
      </c>
      <c r="B640" s="62" t="s">
        <v>639</v>
      </c>
      <c r="C640" s="63">
        <f>VLOOKUP(A640,'[1]2019completo'!$C$3:$F$646,3,FALSE)</f>
        <v>42845</v>
      </c>
      <c r="D640" s="64" t="str">
        <f>VLOOKUP(A640,'[1]2019completo'!$C$3:$F$646,4,FALSE)</f>
        <v>Médio</v>
      </c>
      <c r="E640" s="65">
        <f>VLOOKUP(A640,'RCL 2019'!$A$1:$E$645,5,FALSE)</f>
        <v>107577980.20999999</v>
      </c>
      <c r="F640" s="65">
        <f>VLOOKUP(A640,'RCL 2020'!$A$1:$E$645,5,FALSE)</f>
        <v>117662671.55</v>
      </c>
      <c r="G640" s="66">
        <f>VLOOKUP(A640,'Saude-2.oQuadrimestre-2019-2020'!$A$1:$H$645,3,FALSE)</f>
        <v>48620850.18</v>
      </c>
      <c r="H640" s="66">
        <f>VLOOKUP(A640,'Saude-2.oQuadrimestre-2019-2020'!$A$1:$H$645,4,FALSE)</f>
        <v>17005820.129999999</v>
      </c>
      <c r="I640" s="66">
        <f>VLOOKUP(A640,'Saude-2.oQuadrimestre-2019-2020'!$A$1:$H$645,5,FALSE)</f>
        <v>12583791.689999999</v>
      </c>
      <c r="J640" s="67">
        <f t="shared" si="98"/>
        <v>0.2588147192698883</v>
      </c>
      <c r="K640" s="66">
        <f>VLOOKUP(A640,'Saude-2.oQuadrimestre-2019-2020'!$A$1:$H$645,6,FALSE)</f>
        <v>47501387.25</v>
      </c>
      <c r="L640" s="66">
        <f>VLOOKUP(A640,'Saude-2.oQuadrimestre-2019-2020'!$A$1:$H$645,7,FALSE)</f>
        <v>17930303.719999999</v>
      </c>
      <c r="M640" s="66">
        <f>VLOOKUP(A640,'Saude-2.oQuadrimestre-2019-2020'!$A$1:$H$645,8,FALSE)</f>
        <v>12923793.18</v>
      </c>
      <c r="N640" s="67">
        <f t="shared" si="99"/>
        <v>0.2720719104893089</v>
      </c>
      <c r="O640" s="68">
        <f>VLOOKUP(A640,'Ensino-2.oQuadrimestre-2019-202'!$A$1:$H$645,3,FALSE)</f>
        <v>49683952.93</v>
      </c>
      <c r="P640" s="68">
        <f>VLOOKUP(A640,'Ensino-2.oQuadrimestre-2019-202'!$A$1:$H$645,4,FALSE)</f>
        <v>14631837.84</v>
      </c>
      <c r="Q640" s="68">
        <f>VLOOKUP(A640,'Ensino-2.oQuadrimestre-2019-202'!$A$1:$H$645,5,FALSE)</f>
        <v>12737088.439999999</v>
      </c>
      <c r="R640" s="69">
        <f t="shared" si="100"/>
        <v>0.25636221936578507</v>
      </c>
      <c r="S640" s="68">
        <f>VLOOKUP(A640,'Ensino-2.oQuadrimestre-2019-202'!$A$1:$H$645,6,FALSE)</f>
        <v>48575260.350000001</v>
      </c>
      <c r="T640" s="68">
        <f>VLOOKUP(A640,'Ensino-2.oQuadrimestre-2019-202'!$A$1:$H$645,7,FALSE)</f>
        <v>13401020.92</v>
      </c>
      <c r="U640" s="68">
        <f>VLOOKUP(A640,'Ensino-2.oQuadrimestre-2019-202'!$A$1:$H$645,8,FALSE)</f>
        <v>11690683.779999999</v>
      </c>
      <c r="V640" s="69">
        <f t="shared" si="101"/>
        <v>0.24067156193842199</v>
      </c>
      <c r="W640" s="70">
        <f t="shared" si="92"/>
        <v>9.3743081254304617</v>
      </c>
      <c r="X640" s="71">
        <f t="shared" si="93"/>
        <v>-2.3024338855771109</v>
      </c>
      <c r="Y640" s="71">
        <f t="shared" si="94"/>
        <v>5.4362775975097879</v>
      </c>
      <c r="Z640" s="72">
        <f t="shared" si="102"/>
        <v>2.7019001774337239</v>
      </c>
      <c r="AA640" s="70">
        <f t="shared" si="95"/>
        <v>-2.2314902792900586</v>
      </c>
      <c r="AB640" s="70">
        <f t="shared" si="96"/>
        <v>-8.4119092451615085</v>
      </c>
      <c r="AC640" s="70">
        <f t="shared" si="97"/>
        <v>-8.2154148880197315</v>
      </c>
    </row>
    <row r="641" spans="1:29" ht="15.75" thickBot="1" x14ac:dyDescent="0.3">
      <c r="A641" s="61">
        <f>VLOOKUP(B641,cod_ibge!$C$2:$D$646,2,FALSE)</f>
        <v>3556453</v>
      </c>
      <c r="B641" s="62" t="s">
        <v>640</v>
      </c>
      <c r="C641" s="63">
        <f>VLOOKUP(A641,'[1]2019completo'!$C$3:$F$646,3,FALSE)</f>
        <v>52597</v>
      </c>
      <c r="D641" s="64" t="str">
        <f>VLOOKUP(A641,'[1]2019completo'!$C$3:$F$646,4,FALSE)</f>
        <v>Médio</v>
      </c>
      <c r="E641" s="65">
        <f>VLOOKUP(A641,'RCL 2019'!$A$1:$E$645,5,FALSE)</f>
        <v>158002679.40000001</v>
      </c>
      <c r="F641" s="65">
        <f>VLOOKUP(A641,'RCL 2020'!$A$1:$E$645,5,FALSE)</f>
        <v>179699631.36000001</v>
      </c>
      <c r="G641" s="66">
        <f>VLOOKUP(A641,'Saude-2.oQuadrimestre-2019-2020'!$A$1:$H$645,3,FALSE)</f>
        <v>87098374.519999996</v>
      </c>
      <c r="H641" s="66">
        <f>VLOOKUP(A641,'Saude-2.oQuadrimestre-2019-2020'!$A$1:$H$645,4,FALSE)</f>
        <v>29862663.690000001</v>
      </c>
      <c r="I641" s="66">
        <f>VLOOKUP(A641,'Saude-2.oQuadrimestre-2019-2020'!$A$1:$H$645,5,FALSE)</f>
        <v>25118489.449999999</v>
      </c>
      <c r="J641" s="67">
        <f t="shared" si="98"/>
        <v>0.28839217251100546</v>
      </c>
      <c r="K641" s="66">
        <f>VLOOKUP(A641,'Saude-2.oQuadrimestre-2019-2020'!$A$1:$H$645,6,FALSE)</f>
        <v>86705200.799999997</v>
      </c>
      <c r="L641" s="66">
        <f>VLOOKUP(A641,'Saude-2.oQuadrimestre-2019-2020'!$A$1:$H$645,7,FALSE)</f>
        <v>33341279.940000001</v>
      </c>
      <c r="M641" s="66">
        <f>VLOOKUP(A641,'Saude-2.oQuadrimestre-2019-2020'!$A$1:$H$645,8,FALSE)</f>
        <v>29238489.789999999</v>
      </c>
      <c r="N641" s="67">
        <f t="shared" si="99"/>
        <v>0.33721725479240228</v>
      </c>
      <c r="O641" s="68">
        <f>VLOOKUP(A641,'Ensino-2.oQuadrimestre-2019-202'!$A$1:$H$645,3,FALSE)</f>
        <v>88397722.329999998</v>
      </c>
      <c r="P641" s="68">
        <f>VLOOKUP(A641,'Ensino-2.oQuadrimestre-2019-202'!$A$1:$H$645,4,FALSE)</f>
        <v>24068909.809999999</v>
      </c>
      <c r="Q641" s="68">
        <f>VLOOKUP(A641,'Ensino-2.oQuadrimestre-2019-202'!$A$1:$H$645,5,FALSE)</f>
        <v>20167039.760000002</v>
      </c>
      <c r="R641" s="69">
        <f t="shared" si="100"/>
        <v>0.22813981207246339</v>
      </c>
      <c r="S641" s="68">
        <f>VLOOKUP(A641,'Ensino-2.oQuadrimestre-2019-202'!$A$1:$H$645,6,FALSE)</f>
        <v>88017712.370000005</v>
      </c>
      <c r="T641" s="68">
        <f>VLOOKUP(A641,'Ensino-2.oQuadrimestre-2019-202'!$A$1:$H$645,7,FALSE)</f>
        <v>24973551.649999999</v>
      </c>
      <c r="U641" s="68">
        <f>VLOOKUP(A641,'Ensino-2.oQuadrimestre-2019-202'!$A$1:$H$645,8,FALSE)</f>
        <v>20619678.219999999</v>
      </c>
      <c r="V641" s="69">
        <f t="shared" si="101"/>
        <v>0.23426737260928879</v>
      </c>
      <c r="W641" s="70">
        <f t="shared" si="92"/>
        <v>13.732015205306707</v>
      </c>
      <c r="X641" s="71">
        <f t="shared" si="93"/>
        <v>-0.45141338419549509</v>
      </c>
      <c r="Y641" s="71">
        <f t="shared" si="94"/>
        <v>11.648713879347847</v>
      </c>
      <c r="Z641" s="72">
        <f t="shared" si="102"/>
        <v>16.402261561950731</v>
      </c>
      <c r="AA641" s="70">
        <f t="shared" si="95"/>
        <v>-0.42988659660411577</v>
      </c>
      <c r="AB641" s="70">
        <f t="shared" si="96"/>
        <v>3.7585492950916497</v>
      </c>
      <c r="AC641" s="70">
        <f t="shared" si="97"/>
        <v>2.2444467080278971</v>
      </c>
    </row>
    <row r="642" spans="1:29" ht="15.75" thickBot="1" x14ac:dyDescent="0.3">
      <c r="A642" s="61">
        <f>VLOOKUP(B642,cod_ibge!$C$2:$D$646,2,FALSE)</f>
        <v>3556503</v>
      </c>
      <c r="B642" s="62" t="s">
        <v>641</v>
      </c>
      <c r="C642" s="63">
        <f>VLOOKUP(A642,'[1]2019completo'!$C$3:$F$646,3,FALSE)</f>
        <v>121838</v>
      </c>
      <c r="D642" s="64" t="str">
        <f>VLOOKUP(A642,'[1]2019completo'!$C$3:$F$646,4,FALSE)</f>
        <v>Médio</v>
      </c>
      <c r="E642" s="65">
        <f>VLOOKUP(A642,'RCL 2019'!$A$1:$E$645,5,FALSE)</f>
        <v>228989560.46000001</v>
      </c>
      <c r="F642" s="65">
        <f>VLOOKUP(A642,'RCL 2020'!$A$1:$E$645,5,FALSE)</f>
        <v>257877063.22999999</v>
      </c>
      <c r="G642" s="66">
        <f>VLOOKUP(A642,'Saude-2.oQuadrimestre-2019-2020'!$A$1:$H$645,3,FALSE)</f>
        <v>111553197.23999999</v>
      </c>
      <c r="H642" s="66">
        <f>VLOOKUP(A642,'Saude-2.oQuadrimestre-2019-2020'!$A$1:$H$645,4,FALSE)</f>
        <v>26722614.73</v>
      </c>
      <c r="I642" s="66">
        <f>VLOOKUP(A642,'Saude-2.oQuadrimestre-2019-2020'!$A$1:$H$645,5,FALSE)</f>
        <v>21953633.129999999</v>
      </c>
      <c r="J642" s="67">
        <f t="shared" si="98"/>
        <v>0.19679967650562338</v>
      </c>
      <c r="K642" s="66">
        <f>VLOOKUP(A642,'Saude-2.oQuadrimestre-2019-2020'!$A$1:$H$645,6,FALSE)</f>
        <v>109412886.54000001</v>
      </c>
      <c r="L642" s="66">
        <f>VLOOKUP(A642,'Saude-2.oQuadrimestre-2019-2020'!$A$1:$H$645,7,FALSE)</f>
        <v>23561967.5</v>
      </c>
      <c r="M642" s="66">
        <f>VLOOKUP(A642,'Saude-2.oQuadrimestre-2019-2020'!$A$1:$H$645,8,FALSE)</f>
        <v>21525216.219999999</v>
      </c>
      <c r="N642" s="67">
        <f t="shared" si="99"/>
        <v>0.19673382999662151</v>
      </c>
      <c r="O642" s="68">
        <f>VLOOKUP(A642,'Ensino-2.oQuadrimestre-2019-202'!$A$1:$H$645,3,FALSE)</f>
        <v>113561280.22</v>
      </c>
      <c r="P642" s="68">
        <f>VLOOKUP(A642,'Ensino-2.oQuadrimestre-2019-202'!$A$1:$H$645,4,FALSE)</f>
        <v>30251501.690000001</v>
      </c>
      <c r="Q642" s="68">
        <f>VLOOKUP(A642,'Ensino-2.oQuadrimestre-2019-202'!$A$1:$H$645,5,FALSE)</f>
        <v>29077018.84</v>
      </c>
      <c r="R642" s="69">
        <f t="shared" si="100"/>
        <v>0.25604694473036649</v>
      </c>
      <c r="S642" s="68">
        <f>VLOOKUP(A642,'Ensino-2.oQuadrimestre-2019-202'!$A$1:$H$645,6,FALSE)</f>
        <v>111441313.51000001</v>
      </c>
      <c r="T642" s="68">
        <f>VLOOKUP(A642,'Ensino-2.oQuadrimestre-2019-202'!$A$1:$H$645,7,FALSE)</f>
        <v>28250307.920000002</v>
      </c>
      <c r="U642" s="68">
        <f>VLOOKUP(A642,'Ensino-2.oQuadrimestre-2019-202'!$A$1:$H$645,8,FALSE)</f>
        <v>27066930.530000001</v>
      </c>
      <c r="V642" s="69">
        <f t="shared" si="101"/>
        <v>0.24288057702739832</v>
      </c>
      <c r="W642" s="70">
        <f t="shared" si="92"/>
        <v>12.615205126369094</v>
      </c>
      <c r="X642" s="71">
        <f t="shared" si="93"/>
        <v>-1.9186457698699915</v>
      </c>
      <c r="Y642" s="71">
        <f t="shared" si="94"/>
        <v>-11.827612162711446</v>
      </c>
      <c r="Z642" s="72">
        <f t="shared" si="102"/>
        <v>-1.9514624639261253</v>
      </c>
      <c r="AA642" s="70">
        <f t="shared" si="95"/>
        <v>-1.8668041659032235</v>
      </c>
      <c r="AB642" s="70">
        <f t="shared" si="96"/>
        <v>-6.61518819960438</v>
      </c>
      <c r="AC642" s="70">
        <f t="shared" si="97"/>
        <v>-6.9129793568617384</v>
      </c>
    </row>
    <row r="643" spans="1:29" ht="15.75" thickBot="1" x14ac:dyDescent="0.3">
      <c r="A643" s="61">
        <f>VLOOKUP(B643,cod_ibge!$C$2:$D$646,2,FALSE)</f>
        <v>3556602</v>
      </c>
      <c r="B643" s="62" t="s">
        <v>642</v>
      </c>
      <c r="C643" s="63">
        <f>VLOOKUP(A643,'[1]2019completo'!$C$3:$F$646,3,FALSE)</f>
        <v>10843</v>
      </c>
      <c r="D643" s="64" t="str">
        <f>VLOOKUP(A643,'[1]2019completo'!$C$3:$F$646,4,FALSE)</f>
        <v>Pequeno</v>
      </c>
      <c r="E643" s="65">
        <f>VLOOKUP(A643,'RCL 2019'!$A$1:$E$645,5,FALSE)</f>
        <v>28203039.41</v>
      </c>
      <c r="F643" s="65">
        <f>VLOOKUP(A643,'RCL 2020'!$A$1:$E$645,5,FALSE)</f>
        <v>32304424.899999999</v>
      </c>
      <c r="G643" s="66">
        <f>VLOOKUP(A643,'Saude-2.oQuadrimestre-2019-2020'!$A$1:$H$645,3,FALSE)</f>
        <v>14990113.300000001</v>
      </c>
      <c r="H643" s="66">
        <f>VLOOKUP(A643,'Saude-2.oQuadrimestre-2019-2020'!$A$1:$H$645,4,FALSE)</f>
        <v>3564665.23</v>
      </c>
      <c r="I643" s="66">
        <f>VLOOKUP(A643,'Saude-2.oQuadrimestre-2019-2020'!$A$1:$H$645,5,FALSE)</f>
        <v>3378024.7</v>
      </c>
      <c r="J643" s="67">
        <f t="shared" si="98"/>
        <v>0.22535017797363813</v>
      </c>
      <c r="K643" s="66">
        <f>VLOOKUP(A643,'Saude-2.oQuadrimestre-2019-2020'!$A$1:$H$645,6,FALSE)</f>
        <v>15383019.539999999</v>
      </c>
      <c r="L643" s="66">
        <f>VLOOKUP(A643,'Saude-2.oQuadrimestre-2019-2020'!$A$1:$H$645,7,FALSE)</f>
        <v>4500087.28</v>
      </c>
      <c r="M643" s="66">
        <f>VLOOKUP(A643,'Saude-2.oQuadrimestre-2019-2020'!$A$1:$H$645,8,FALSE)</f>
        <v>4332306.7</v>
      </c>
      <c r="N643" s="67">
        <f t="shared" si="99"/>
        <v>0.2816291488634487</v>
      </c>
      <c r="O643" s="68">
        <f>VLOOKUP(A643,'Ensino-2.oQuadrimestre-2019-202'!$A$1:$H$645,3,FALSE)</f>
        <v>15462603.41</v>
      </c>
      <c r="P643" s="68">
        <f>VLOOKUP(A643,'Ensino-2.oQuadrimestre-2019-202'!$A$1:$H$645,4,FALSE)</f>
        <v>4040935.19</v>
      </c>
      <c r="Q643" s="68">
        <f>VLOOKUP(A643,'Ensino-2.oQuadrimestre-2019-202'!$A$1:$H$645,5,FALSE)</f>
        <v>3935889.43</v>
      </c>
      <c r="R643" s="69">
        <f t="shared" si="100"/>
        <v>0.2545424806960111</v>
      </c>
      <c r="S643" s="68">
        <f>VLOOKUP(A643,'Ensino-2.oQuadrimestre-2019-202'!$A$1:$H$645,6,FALSE)</f>
        <v>15860296.48</v>
      </c>
      <c r="T643" s="68">
        <f>VLOOKUP(A643,'Ensino-2.oQuadrimestre-2019-202'!$A$1:$H$645,7,FALSE)</f>
        <v>4207980.1399999997</v>
      </c>
      <c r="U643" s="68">
        <f>VLOOKUP(A643,'Ensino-2.oQuadrimestre-2019-202'!$A$1:$H$645,8,FALSE)</f>
        <v>3980260.47</v>
      </c>
      <c r="V643" s="69">
        <f t="shared" si="101"/>
        <v>0.25095750732145206</v>
      </c>
      <c r="W643" s="70">
        <f t="shared" si="92"/>
        <v>14.542352795301072</v>
      </c>
      <c r="X643" s="71">
        <f t="shared" si="93"/>
        <v>2.6211025369634688</v>
      </c>
      <c r="Y643" s="71">
        <f t="shared" si="94"/>
        <v>26.241511885254937</v>
      </c>
      <c r="Z643" s="72">
        <f t="shared" si="102"/>
        <v>28.249704627677826</v>
      </c>
      <c r="AA643" s="70">
        <f t="shared" si="95"/>
        <v>2.5719670837758382</v>
      </c>
      <c r="AB643" s="70">
        <f t="shared" si="96"/>
        <v>4.1338190826069576</v>
      </c>
      <c r="AC643" s="70">
        <f t="shared" si="97"/>
        <v>1.1273446774646827</v>
      </c>
    </row>
    <row r="644" spans="1:29" ht="15.75" thickBot="1" x14ac:dyDescent="0.3">
      <c r="A644" s="61">
        <f>VLOOKUP(B644,cod_ibge!$C$2:$D$646,2,FALSE)</f>
        <v>3556701</v>
      </c>
      <c r="B644" s="62" t="s">
        <v>643</v>
      </c>
      <c r="C644" s="63">
        <f>VLOOKUP(A644,'[1]2019completo'!$C$3:$F$646,3,FALSE)</f>
        <v>78728</v>
      </c>
      <c r="D644" s="64" t="str">
        <f>VLOOKUP(A644,'[1]2019completo'!$C$3:$F$646,4,FALSE)</f>
        <v>Médio</v>
      </c>
      <c r="E644" s="65">
        <f>VLOOKUP(A644,'RCL 2019'!$A$1:$E$645,5,FALSE)</f>
        <v>455938863.74000001</v>
      </c>
      <c r="F644" s="65">
        <f>VLOOKUP(A644,'RCL 2020'!$A$1:$E$645,5,FALSE)</f>
        <v>484555647.24000001</v>
      </c>
      <c r="G644" s="66">
        <f>VLOOKUP(A644,'Saude-2.oQuadrimestre-2019-2020'!$A$1:$H$645,3,FALSE)</f>
        <v>259955984.72</v>
      </c>
      <c r="H644" s="66">
        <f>VLOOKUP(A644,'Saude-2.oQuadrimestre-2019-2020'!$A$1:$H$645,4,FALSE)</f>
        <v>75306284.409999996</v>
      </c>
      <c r="I644" s="66">
        <f>VLOOKUP(A644,'Saude-2.oQuadrimestre-2019-2020'!$A$1:$H$645,5,FALSE)</f>
        <v>67533226.730000004</v>
      </c>
      <c r="J644" s="67">
        <f t="shared" si="98"/>
        <v>0.25978715897901106</v>
      </c>
      <c r="K644" s="66">
        <f>VLOOKUP(A644,'Saude-2.oQuadrimestre-2019-2020'!$A$1:$H$645,6,FALSE)</f>
        <v>248074717.53</v>
      </c>
      <c r="L644" s="66">
        <f>VLOOKUP(A644,'Saude-2.oQuadrimestre-2019-2020'!$A$1:$H$645,7,FALSE)</f>
        <v>83727726.75</v>
      </c>
      <c r="M644" s="66">
        <f>VLOOKUP(A644,'Saude-2.oQuadrimestre-2019-2020'!$A$1:$H$645,8,FALSE)</f>
        <v>70434600.629999995</v>
      </c>
      <c r="N644" s="67">
        <f t="shared" si="99"/>
        <v>0.28392494540070268</v>
      </c>
      <c r="O644" s="68">
        <f>VLOOKUP(A644,'Ensino-2.oQuadrimestre-2019-202'!$A$1:$H$645,3,FALSE)</f>
        <v>259955984.72</v>
      </c>
      <c r="P644" s="68">
        <f>VLOOKUP(A644,'Ensino-2.oQuadrimestre-2019-202'!$A$1:$H$645,4,FALSE)</f>
        <v>88924270.060000002</v>
      </c>
      <c r="Q644" s="68">
        <f>VLOOKUP(A644,'Ensino-2.oQuadrimestre-2019-202'!$A$1:$H$645,5,FALSE)</f>
        <v>79527420.260000005</v>
      </c>
      <c r="R644" s="69">
        <f t="shared" si="100"/>
        <v>0.30592648346088058</v>
      </c>
      <c r="S644" s="68">
        <f>VLOOKUP(A644,'Ensino-2.oQuadrimestre-2019-202'!$A$1:$H$645,6,FALSE)</f>
        <v>248074717.53</v>
      </c>
      <c r="T644" s="68">
        <f>VLOOKUP(A644,'Ensino-2.oQuadrimestre-2019-202'!$A$1:$H$645,7,FALSE)</f>
        <v>86876222.689999998</v>
      </c>
      <c r="U644" s="68">
        <f>VLOOKUP(A644,'Ensino-2.oQuadrimestre-2019-202'!$A$1:$H$645,8,FALSE)</f>
        <v>76129739.170000002</v>
      </c>
      <c r="V644" s="69">
        <f t="shared" si="101"/>
        <v>0.30688229710790071</v>
      </c>
      <c r="W644" s="70">
        <f t="shared" si="92"/>
        <v>6.2764519052534151</v>
      </c>
      <c r="X644" s="71">
        <f t="shared" si="93"/>
        <v>-4.5704918864620003</v>
      </c>
      <c r="Y644" s="71">
        <f t="shared" si="94"/>
        <v>11.18292106160759</v>
      </c>
      <c r="Z644" s="72">
        <f t="shared" si="102"/>
        <v>4.2962169001634951</v>
      </c>
      <c r="AA644" s="70">
        <f t="shared" si="95"/>
        <v>-4.5704918864620003</v>
      </c>
      <c r="AB644" s="70">
        <f t="shared" si="96"/>
        <v>-2.3031365549788858</v>
      </c>
      <c r="AC644" s="70">
        <f t="shared" si="97"/>
        <v>-4.2723391239045876</v>
      </c>
    </row>
    <row r="645" spans="1:29" ht="15.75" thickBot="1" x14ac:dyDescent="0.3">
      <c r="A645" s="61">
        <f>VLOOKUP(B645,cod_ibge!$C$2:$D$646,2,FALSE)</f>
        <v>3556800</v>
      </c>
      <c r="B645" s="62" t="s">
        <v>644</v>
      </c>
      <c r="C645" s="63">
        <f>VLOOKUP(A645,'[1]2019completo'!$C$3:$F$646,3,FALSE)</f>
        <v>18898</v>
      </c>
      <c r="D645" s="64" t="str">
        <f>VLOOKUP(A645,'[1]2019completo'!$C$3:$F$646,4,FALSE)</f>
        <v>Pequeno</v>
      </c>
      <c r="E645" s="65">
        <f>VLOOKUP(A645,'RCL 2019'!$A$1:$E$645,5,FALSE)</f>
        <v>53131259.850000001</v>
      </c>
      <c r="F645" s="65">
        <f>VLOOKUP(A645,'RCL 2020'!$A$1:$E$645,5,FALSE)</f>
        <v>62295760.789999999</v>
      </c>
      <c r="G645" s="66">
        <f>VLOOKUP(A645,'Saude-2.oQuadrimestre-2019-2020'!$A$1:$H$645,3,FALSE)</f>
        <v>23208345.350000001</v>
      </c>
      <c r="H645" s="66">
        <f>VLOOKUP(A645,'Saude-2.oQuadrimestre-2019-2020'!$A$1:$H$645,4,FALSE)</f>
        <v>7927822.1500000004</v>
      </c>
      <c r="I645" s="66">
        <f>VLOOKUP(A645,'Saude-2.oQuadrimestre-2019-2020'!$A$1:$H$645,5,FALSE)</f>
        <v>6659010.5800000001</v>
      </c>
      <c r="J645" s="67">
        <f t="shared" si="98"/>
        <v>0.2869231080276044</v>
      </c>
      <c r="K645" s="66">
        <f>VLOOKUP(A645,'Saude-2.oQuadrimestre-2019-2020'!$A$1:$H$645,6,FALSE)</f>
        <v>22397114.600000001</v>
      </c>
      <c r="L645" s="66">
        <f>VLOOKUP(A645,'Saude-2.oQuadrimestre-2019-2020'!$A$1:$H$645,7,FALSE)</f>
        <v>7572363.6600000001</v>
      </c>
      <c r="M645" s="66">
        <f>VLOOKUP(A645,'Saude-2.oQuadrimestre-2019-2020'!$A$1:$H$645,8,FALSE)</f>
        <v>7011770.2199999997</v>
      </c>
      <c r="N645" s="67">
        <f t="shared" si="99"/>
        <v>0.31306578303617733</v>
      </c>
      <c r="O645" s="68">
        <f>VLOOKUP(A645,'Ensino-2.oQuadrimestre-2019-202'!$A$1:$H$645,3,FALSE)</f>
        <v>23909993.18</v>
      </c>
      <c r="P645" s="68">
        <f>VLOOKUP(A645,'Ensino-2.oQuadrimestre-2019-202'!$A$1:$H$645,4,FALSE)</f>
        <v>6734298.6600000001</v>
      </c>
      <c r="Q645" s="68">
        <f>VLOOKUP(A645,'Ensino-2.oQuadrimestre-2019-202'!$A$1:$H$645,5,FALSE)</f>
        <v>6509907.8700000001</v>
      </c>
      <c r="R645" s="69">
        <f t="shared" si="100"/>
        <v>0.27226724077216991</v>
      </c>
      <c r="S645" s="68">
        <f>VLOOKUP(A645,'Ensino-2.oQuadrimestre-2019-202'!$A$1:$H$645,6,FALSE)</f>
        <v>23113030</v>
      </c>
      <c r="T645" s="68">
        <f>VLOOKUP(A645,'Ensino-2.oQuadrimestre-2019-202'!$A$1:$H$645,7,FALSE)</f>
        <v>7325300.8099999996</v>
      </c>
      <c r="U645" s="68">
        <f>VLOOKUP(A645,'Ensino-2.oQuadrimestre-2019-202'!$A$1:$H$645,8,FALSE)</f>
        <v>6934109.9199999999</v>
      </c>
      <c r="V645" s="69">
        <f t="shared" si="101"/>
        <v>0.30000869293208204</v>
      </c>
      <c r="W645" s="70">
        <f t="shared" si="92"/>
        <v>17.24879283094959</v>
      </c>
      <c r="X645" s="71">
        <f t="shared" si="93"/>
        <v>-3.4954269154737476</v>
      </c>
      <c r="Y645" s="71">
        <f t="shared" si="94"/>
        <v>-4.4836839585257371</v>
      </c>
      <c r="Z645" s="72">
        <f t="shared" si="102"/>
        <v>5.2974782929388242</v>
      </c>
      <c r="AA645" s="70">
        <f t="shared" si="95"/>
        <v>-3.3331802899326455</v>
      </c>
      <c r="AB645" s="70">
        <f t="shared" si="96"/>
        <v>8.7760014789721161</v>
      </c>
      <c r="AC645" s="70">
        <f t="shared" si="97"/>
        <v>6.5162527407626705</v>
      </c>
    </row>
    <row r="646" spans="1:29" ht="15.75" thickBot="1" x14ac:dyDescent="0.3">
      <c r="A646" s="61">
        <f>VLOOKUP(B646,cod_ibge!$C$2:$D$646,2,FALSE)</f>
        <v>3556909</v>
      </c>
      <c r="B646" s="62" t="s">
        <v>645</v>
      </c>
      <c r="C646" s="63">
        <f>VLOOKUP(A646,'[1]2019completo'!$C$3:$F$646,3,FALSE)</f>
        <v>8810</v>
      </c>
      <c r="D646" s="64" t="str">
        <f>VLOOKUP(A646,'[1]2019completo'!$C$3:$F$646,4,FALSE)</f>
        <v>Pequeno</v>
      </c>
      <c r="E646" s="65">
        <f>VLOOKUP(A646,'RCL 2019'!$A$1:$E$645,5,FALSE)</f>
        <v>30709654.059999999</v>
      </c>
      <c r="F646" s="65">
        <f>VLOOKUP(A646,'RCL 2020'!$A$1:$E$645,5,FALSE)</f>
        <v>33554095.199999999</v>
      </c>
      <c r="G646" s="66">
        <f>VLOOKUP(A646,'Saude-2.oQuadrimestre-2019-2020'!$A$1:$H$645,3,FALSE)</f>
        <v>18315480.670000002</v>
      </c>
      <c r="H646" s="66">
        <f>VLOOKUP(A646,'Saude-2.oQuadrimestre-2019-2020'!$A$1:$H$645,4,FALSE)</f>
        <v>6200469.1799999997</v>
      </c>
      <c r="I646" s="66">
        <f>VLOOKUP(A646,'Saude-2.oQuadrimestre-2019-2020'!$A$1:$H$645,5,FALSE)</f>
        <v>5036478.57</v>
      </c>
      <c r="J646" s="67">
        <f t="shared" si="98"/>
        <v>0.27498478804596943</v>
      </c>
      <c r="K646" s="66">
        <f>VLOOKUP(A646,'Saude-2.oQuadrimestre-2019-2020'!$A$1:$H$645,6,FALSE)</f>
        <v>17659479.670000002</v>
      </c>
      <c r="L646" s="66">
        <f>VLOOKUP(A646,'Saude-2.oQuadrimestre-2019-2020'!$A$1:$H$645,7,FALSE)</f>
        <v>6081802.8499999996</v>
      </c>
      <c r="M646" s="66">
        <f>VLOOKUP(A646,'Saude-2.oQuadrimestre-2019-2020'!$A$1:$H$645,8,FALSE)</f>
        <v>4956030.91</v>
      </c>
      <c r="N646" s="67">
        <f t="shared" si="99"/>
        <v>0.28064422070256839</v>
      </c>
      <c r="O646" s="68">
        <f>VLOOKUP(A646,'Ensino-2.oQuadrimestre-2019-202'!$A$1:$H$645,3,FALSE)</f>
        <v>18669848.25</v>
      </c>
      <c r="P646" s="68">
        <f>VLOOKUP(A646,'Ensino-2.oQuadrimestre-2019-202'!$A$1:$H$645,4,FALSE)</f>
        <v>6366608.3399999999</v>
      </c>
      <c r="Q646" s="68">
        <f>VLOOKUP(A646,'Ensino-2.oQuadrimestre-2019-202'!$A$1:$H$645,5,FALSE)</f>
        <v>5318155.9400000004</v>
      </c>
      <c r="R646" s="69">
        <f t="shared" si="100"/>
        <v>0.28485266022448791</v>
      </c>
      <c r="S646" s="68">
        <f>VLOOKUP(A646,'Ensino-2.oQuadrimestre-2019-202'!$A$1:$H$645,6,FALSE)</f>
        <v>18017437.370000001</v>
      </c>
      <c r="T646" s="68">
        <f>VLOOKUP(A646,'Ensino-2.oQuadrimestre-2019-202'!$A$1:$H$645,7,FALSE)</f>
        <v>5915836.1900000004</v>
      </c>
      <c r="U646" s="68">
        <f>VLOOKUP(A646,'Ensino-2.oQuadrimestre-2019-202'!$A$1:$H$645,8,FALSE)</f>
        <v>4673747.22</v>
      </c>
      <c r="V646" s="69">
        <f t="shared" si="101"/>
        <v>0.25940133016818695</v>
      </c>
      <c r="W646" s="70">
        <f t="shared" si="92"/>
        <v>9.2623679004738371</v>
      </c>
      <c r="X646" s="71">
        <f t="shared" si="93"/>
        <v>-3.5816750421107018</v>
      </c>
      <c r="Y646" s="71">
        <f t="shared" si="94"/>
        <v>-1.9138282371076971</v>
      </c>
      <c r="Z646" s="72">
        <f t="shared" si="102"/>
        <v>-1.5972997577948622</v>
      </c>
      <c r="AA646" s="70">
        <f t="shared" si="95"/>
        <v>-3.4944626826305294</v>
      </c>
      <c r="AB646" s="70">
        <f t="shared" si="96"/>
        <v>-7.0802557017352106</v>
      </c>
      <c r="AC646" s="70">
        <f t="shared" si="97"/>
        <v>-12.117146004560382</v>
      </c>
    </row>
    <row r="647" spans="1:29" ht="15.75" thickBot="1" x14ac:dyDescent="0.3">
      <c r="A647" s="61">
        <f>VLOOKUP(B647,cod_ibge!$C$2:$D$646,2,FALSE)</f>
        <v>3556958</v>
      </c>
      <c r="B647" s="62" t="s">
        <v>646</v>
      </c>
      <c r="C647" s="63">
        <f>VLOOKUP(A647,'[1]2019completo'!$C$3:$F$646,3,FALSE)</f>
        <v>1840</v>
      </c>
      <c r="D647" s="64" t="str">
        <f>VLOOKUP(A647,'[1]2019completo'!$C$3:$F$646,4,FALSE)</f>
        <v>Muito Pequeno</v>
      </c>
      <c r="E647" s="65">
        <f>VLOOKUP(A647,'RCL 2019'!$A$1:$E$645,5,FALSE)</f>
        <v>11629627.109999999</v>
      </c>
      <c r="F647" s="65">
        <f>VLOOKUP(A647,'RCL 2020'!$A$1:$E$645,5,FALSE)</f>
        <v>12878914.130000001</v>
      </c>
      <c r="G647" s="66">
        <f>VLOOKUP(A647,'Saude-2.oQuadrimestre-2019-2020'!$A$1:$H$645,3,FALSE)</f>
        <v>7452855.7800000003</v>
      </c>
      <c r="H647" s="66">
        <f>VLOOKUP(A647,'Saude-2.oQuadrimestre-2019-2020'!$A$1:$H$645,4,FALSE)</f>
        <v>1635220.53</v>
      </c>
      <c r="I647" s="66">
        <f>VLOOKUP(A647,'Saude-2.oQuadrimestre-2019-2020'!$A$1:$H$645,5,FALSE)</f>
        <v>1438056.9</v>
      </c>
      <c r="J647" s="67">
        <f t="shared" si="98"/>
        <v>0.19295380756717123</v>
      </c>
      <c r="K647" s="66">
        <f>VLOOKUP(A647,'Saude-2.oQuadrimestre-2019-2020'!$A$1:$H$645,6,FALSE)</f>
        <v>6947025.7400000002</v>
      </c>
      <c r="L647" s="66">
        <f>VLOOKUP(A647,'Saude-2.oQuadrimestre-2019-2020'!$A$1:$H$645,7,FALSE)</f>
        <v>1594375.26</v>
      </c>
      <c r="M647" s="66">
        <f>VLOOKUP(A647,'Saude-2.oQuadrimestre-2019-2020'!$A$1:$H$645,8,FALSE)</f>
        <v>1407917.32</v>
      </c>
      <c r="N647" s="67">
        <f t="shared" si="99"/>
        <v>0.20266476225838773</v>
      </c>
      <c r="O647" s="68">
        <f>VLOOKUP(A647,'Ensino-2.oQuadrimestre-2019-202'!$A$1:$H$645,3,FALSE)</f>
        <v>7807224.5</v>
      </c>
      <c r="P647" s="68">
        <f>VLOOKUP(A647,'Ensino-2.oQuadrimestre-2019-202'!$A$1:$H$645,4,FALSE)</f>
        <v>2184304.21</v>
      </c>
      <c r="Q647" s="68">
        <f>VLOOKUP(A647,'Ensino-2.oQuadrimestre-2019-202'!$A$1:$H$645,5,FALSE)</f>
        <v>2159137.98</v>
      </c>
      <c r="R647" s="69">
        <f t="shared" si="100"/>
        <v>0.2765564100276609</v>
      </c>
      <c r="S647" s="68">
        <f>VLOOKUP(A647,'Ensino-2.oQuadrimestre-2019-202'!$A$1:$H$645,6,FALSE)</f>
        <v>7304984.0899999999</v>
      </c>
      <c r="T647" s="68">
        <f>VLOOKUP(A647,'Ensino-2.oQuadrimestre-2019-202'!$A$1:$H$645,7,FALSE)</f>
        <v>2095339.06</v>
      </c>
      <c r="U647" s="68">
        <f>VLOOKUP(A647,'Ensino-2.oQuadrimestre-2019-202'!$A$1:$H$645,8,FALSE)</f>
        <v>2037190.41</v>
      </c>
      <c r="V647" s="69">
        <f t="shared" si="101"/>
        <v>0.2788767757603699</v>
      </c>
      <c r="W647" s="70">
        <f t="shared" si="92"/>
        <v>10.742279250946693</v>
      </c>
      <c r="X647" s="71">
        <f t="shared" ref="X647:X650" si="103">(K647-G647)/G647*100</f>
        <v>-6.7870633074292499</v>
      </c>
      <c r="Y647" s="71">
        <f t="shared" si="94"/>
        <v>-2.4978447402443029</v>
      </c>
      <c r="Z647" s="72">
        <f t="shared" si="102"/>
        <v>-2.0958544825312435</v>
      </c>
      <c r="AA647" s="70">
        <f t="shared" si="95"/>
        <v>-6.4330212356516734</v>
      </c>
      <c r="AB647" s="70">
        <f t="shared" si="96"/>
        <v>-4.0729285597082612</v>
      </c>
      <c r="AC647" s="70">
        <f t="shared" si="97"/>
        <v>-5.6479748459614454</v>
      </c>
    </row>
    <row r="648" spans="1:29" ht="15.75" thickBot="1" x14ac:dyDescent="0.3">
      <c r="A648" s="61">
        <f>VLOOKUP(B648,cod_ibge!$C$2:$D$646,2,FALSE)</f>
        <v>3557006</v>
      </c>
      <c r="B648" s="62" t="s">
        <v>647</v>
      </c>
      <c r="C648" s="63">
        <f>VLOOKUP(A648,'[1]2019completo'!$C$3:$F$646,3,FALSE)</f>
        <v>122480</v>
      </c>
      <c r="D648" s="64" t="str">
        <f>VLOOKUP(A648,'[1]2019completo'!$C$3:$F$646,4,FALSE)</f>
        <v>Médio</v>
      </c>
      <c r="E648" s="65">
        <f>VLOOKUP(A648,'RCL 2019'!$A$1:$E$645,5,FALSE)</f>
        <v>313991224.25999999</v>
      </c>
      <c r="F648" s="65">
        <f>VLOOKUP(A648,'RCL 2020'!$A$1:$E$645,5,FALSE)</f>
        <v>345372587.45999998</v>
      </c>
      <c r="G648" s="66">
        <f>VLOOKUP(A648,'Saude-2.oQuadrimestre-2019-2020'!$A$1:$H$645,3,FALSE)</f>
        <v>153523809.58000001</v>
      </c>
      <c r="H648" s="66">
        <f>VLOOKUP(A648,'Saude-2.oQuadrimestre-2019-2020'!$A$1:$H$645,4,FALSE)</f>
        <v>59731648.479999997</v>
      </c>
      <c r="I648" s="66">
        <f>VLOOKUP(A648,'Saude-2.oQuadrimestre-2019-2020'!$A$1:$H$645,5,FALSE)</f>
        <v>55087186.640000001</v>
      </c>
      <c r="J648" s="67">
        <f t="shared" ref="J648:J650" si="104">+I648/G648</f>
        <v>0.35881852326817432</v>
      </c>
      <c r="K648" s="66">
        <f>VLOOKUP(A648,'Saude-2.oQuadrimestre-2019-2020'!$A$1:$H$645,6,FALSE)</f>
        <v>149273523.52000001</v>
      </c>
      <c r="L648" s="66">
        <f>VLOOKUP(A648,'Saude-2.oQuadrimestre-2019-2020'!$A$1:$H$645,7,FALSE)</f>
        <v>66451982.710000001</v>
      </c>
      <c r="M648" s="66">
        <f>VLOOKUP(A648,'Saude-2.oQuadrimestre-2019-2020'!$A$1:$H$645,8,FALSE)</f>
        <v>60300696.850000001</v>
      </c>
      <c r="N648" s="67">
        <f t="shared" ref="N648:N650" si="105">+M648/K648</f>
        <v>0.40396110058942086</v>
      </c>
      <c r="O648" s="68">
        <f>VLOOKUP(A648,'Ensino-2.oQuadrimestre-2019-202'!$A$1:$H$645,3,FALSE)</f>
        <v>155531892.56</v>
      </c>
      <c r="P648" s="68">
        <f>VLOOKUP(A648,'Ensino-2.oQuadrimestre-2019-202'!$A$1:$H$645,4,FALSE)</f>
        <v>47425446.729999997</v>
      </c>
      <c r="Q648" s="68">
        <f>VLOOKUP(A648,'Ensino-2.oQuadrimestre-2019-202'!$A$1:$H$645,5,FALSE)</f>
        <v>40713536.07</v>
      </c>
      <c r="R648" s="69">
        <f t="shared" ref="R648:R650" si="106">+Q648/O648</f>
        <v>0.26176969494725216</v>
      </c>
      <c r="S648" s="68">
        <f>VLOOKUP(A648,'Ensino-2.oQuadrimestre-2019-202'!$A$1:$H$645,6,FALSE)</f>
        <v>151301950.49000001</v>
      </c>
      <c r="T648" s="68">
        <f>VLOOKUP(A648,'Ensino-2.oQuadrimestre-2019-202'!$A$1:$H$645,7,FALSE)</f>
        <v>43301888.079999998</v>
      </c>
      <c r="U648" s="68">
        <f>VLOOKUP(A648,'Ensino-2.oQuadrimestre-2019-202'!$A$1:$H$645,8,FALSE)</f>
        <v>33546666.739999998</v>
      </c>
      <c r="V648" s="69">
        <f t="shared" ref="V648:V650" si="107">+U648/S648</f>
        <v>0.22171998861453671</v>
      </c>
      <c r="W648" s="70">
        <f t="shared" si="92"/>
        <v>9.9943440374673322</v>
      </c>
      <c r="X648" s="71">
        <f t="shared" si="103"/>
        <v>-2.7684865765301456</v>
      </c>
      <c r="Y648" s="71">
        <f t="shared" si="94"/>
        <v>11.250876881876414</v>
      </c>
      <c r="Z648" s="72">
        <f t="shared" si="102"/>
        <v>9.4641068604043728</v>
      </c>
      <c r="AA648" s="70">
        <f t="shared" si="95"/>
        <v>-2.7196621865629234</v>
      </c>
      <c r="AB648" s="70">
        <f t="shared" si="96"/>
        <v>-8.6948229997200048</v>
      </c>
      <c r="AC648" s="70">
        <f t="shared" si="97"/>
        <v>-17.603161065837636</v>
      </c>
    </row>
    <row r="649" spans="1:29" ht="15.75" thickBot="1" x14ac:dyDescent="0.3">
      <c r="A649" s="61">
        <f>VLOOKUP(B649,cod_ibge!$C$2:$D$646,2,FALSE)</f>
        <v>3557105</v>
      </c>
      <c r="B649" s="62" t="s">
        <v>648</v>
      </c>
      <c r="C649" s="63">
        <f>VLOOKUP(A649,'[1]2019completo'!$C$3:$F$646,3,FALSE)</f>
        <v>94547</v>
      </c>
      <c r="D649" s="64" t="str">
        <f>VLOOKUP(A649,'[1]2019completo'!$C$3:$F$646,4,FALSE)</f>
        <v>Médio</v>
      </c>
      <c r="E649" s="65">
        <f>VLOOKUP(A649,'RCL 2019'!$A$1:$E$645,5,FALSE)</f>
        <v>286153203.88999999</v>
      </c>
      <c r="F649" s="65">
        <f>VLOOKUP(A649,'RCL 2020'!$A$1:$E$645,5,FALSE)</f>
        <v>310149721.42000002</v>
      </c>
      <c r="G649" s="66">
        <f>VLOOKUP(A649,'Saude-2.oQuadrimestre-2019-2020'!$A$1:$H$645,3,FALSE)</f>
        <v>123063365.31999999</v>
      </c>
      <c r="H649" s="66">
        <f>VLOOKUP(A649,'Saude-2.oQuadrimestre-2019-2020'!$A$1:$H$645,4,FALSE)</f>
        <v>49753375.219999999</v>
      </c>
      <c r="I649" s="66">
        <f>VLOOKUP(A649,'Saude-2.oQuadrimestre-2019-2020'!$A$1:$H$645,5,FALSE)</f>
        <v>36065146.75</v>
      </c>
      <c r="J649" s="67">
        <f t="shared" si="104"/>
        <v>0.29306160006448945</v>
      </c>
      <c r="K649" s="66">
        <f>VLOOKUP(A649,'Saude-2.oQuadrimestre-2019-2020'!$A$1:$H$645,6,FALSE)</f>
        <v>119006957.51000001</v>
      </c>
      <c r="L649" s="66">
        <f>VLOOKUP(A649,'Saude-2.oQuadrimestre-2019-2020'!$A$1:$H$645,7,FALSE)</f>
        <v>51204192.689999998</v>
      </c>
      <c r="M649" s="66">
        <f>VLOOKUP(A649,'Saude-2.oQuadrimestre-2019-2020'!$A$1:$H$645,8,FALSE)</f>
        <v>37256971.75</v>
      </c>
      <c r="N649" s="67">
        <f t="shared" si="105"/>
        <v>0.31306549238408471</v>
      </c>
      <c r="O649" s="68">
        <f>VLOOKUP(A649,'Ensino-2.oQuadrimestre-2019-202'!$A$1:$H$645,3,FALSE)</f>
        <v>124835203.25</v>
      </c>
      <c r="P649" s="68">
        <f>VLOOKUP(A649,'Ensino-2.oQuadrimestre-2019-202'!$A$1:$H$645,4,FALSE)</f>
        <v>32263514.48</v>
      </c>
      <c r="Q649" s="68">
        <f>VLOOKUP(A649,'Ensino-2.oQuadrimestre-2019-202'!$A$1:$H$645,5,FALSE)</f>
        <v>30228705.010000002</v>
      </c>
      <c r="R649" s="69">
        <f t="shared" si="106"/>
        <v>0.24214888287130659</v>
      </c>
      <c r="S649" s="68">
        <f>VLOOKUP(A649,'Ensino-2.oQuadrimestre-2019-202'!$A$1:$H$645,6,FALSE)</f>
        <v>120796746.02</v>
      </c>
      <c r="T649" s="68">
        <f>VLOOKUP(A649,'Ensino-2.oQuadrimestre-2019-202'!$A$1:$H$645,7,FALSE)</f>
        <v>34515159.020000003</v>
      </c>
      <c r="U649" s="68">
        <f>VLOOKUP(A649,'Ensino-2.oQuadrimestre-2019-202'!$A$1:$H$645,8,FALSE)</f>
        <v>30650302.41</v>
      </c>
      <c r="V649" s="69">
        <f t="shared" si="107"/>
        <v>0.25373450378311774</v>
      </c>
      <c r="W649" s="70">
        <f t="shared" si="92"/>
        <v>8.3858986038907055</v>
      </c>
      <c r="X649" s="71">
        <f t="shared" si="103"/>
        <v>-3.2961944437746893</v>
      </c>
      <c r="Y649" s="71">
        <f t="shared" si="94"/>
        <v>2.9160181868762849</v>
      </c>
      <c r="Z649" s="72">
        <f t="shared" si="102"/>
        <v>3.3046448091882508</v>
      </c>
      <c r="AA649" s="70">
        <f t="shared" si="95"/>
        <v>-3.235030764449053</v>
      </c>
      <c r="AB649" s="70">
        <f t="shared" si="96"/>
        <v>6.9789189934524547</v>
      </c>
      <c r="AC649" s="70">
        <f t="shared" si="97"/>
        <v>1.3946922299864626</v>
      </c>
    </row>
    <row r="650" spans="1:29" ht="15.75" thickBot="1" x14ac:dyDescent="0.3">
      <c r="A650" s="73">
        <f>VLOOKUP(B650,cod_ibge!$C$2:$D$646,2,FALSE)</f>
        <v>3557154</v>
      </c>
      <c r="B650" s="74" t="s">
        <v>649</v>
      </c>
      <c r="C650" s="63">
        <f>VLOOKUP(A650,'[1]2019completo'!$C$3:$F$646,3,FALSE)</f>
        <v>2718</v>
      </c>
      <c r="D650" s="64" t="str">
        <f>VLOOKUP(A650,'[1]2019completo'!$C$3:$F$646,4,FALSE)</f>
        <v>Muito Pequeno</v>
      </c>
      <c r="E650" s="65">
        <f>VLOOKUP(A650,'RCL 2019'!$A$1:$E$645,5,FALSE)</f>
        <v>19624674.23</v>
      </c>
      <c r="F650" s="65">
        <f>VLOOKUP(A650,'RCL 2020'!$A$1:$E$645,5,FALSE)</f>
        <v>21496251.449999999</v>
      </c>
      <c r="G650" s="66">
        <f>VLOOKUP(A650,'Saude-2.oQuadrimestre-2019-2020'!$A$1:$H$645,3,FALSE)</f>
        <v>12105663.800000001</v>
      </c>
      <c r="H650" s="66">
        <f>VLOOKUP(A650,'Saude-2.oQuadrimestre-2019-2020'!$A$1:$H$645,4,FALSE)</f>
        <v>3377211.59</v>
      </c>
      <c r="I650" s="66">
        <f>VLOOKUP(A650,'Saude-2.oQuadrimestre-2019-2020'!$A$1:$H$645,5,FALSE)</f>
        <v>3061780.41</v>
      </c>
      <c r="J650" s="67">
        <f t="shared" si="104"/>
        <v>0.25292131522767053</v>
      </c>
      <c r="K650" s="66">
        <f>VLOOKUP(A650,'Saude-2.oQuadrimestre-2019-2020'!$A$1:$H$645,6,FALSE)</f>
        <v>11315975.26</v>
      </c>
      <c r="L650" s="66">
        <f>VLOOKUP(A650,'Saude-2.oQuadrimestre-2019-2020'!$A$1:$H$645,7,FALSE)</f>
        <v>3853626.81</v>
      </c>
      <c r="M650" s="66">
        <f>VLOOKUP(A650,'Saude-2.oQuadrimestre-2019-2020'!$A$1:$H$645,8,FALSE)</f>
        <v>3366659.81</v>
      </c>
      <c r="N650" s="67">
        <f t="shared" si="105"/>
        <v>0.29751388922707844</v>
      </c>
      <c r="O650" s="68">
        <f>VLOOKUP(A650,'Ensino-2.oQuadrimestre-2019-202'!$A$1:$H$645,3,FALSE)</f>
        <v>12460031.380000001</v>
      </c>
      <c r="P650" s="68">
        <f>VLOOKUP(A650,'Ensino-2.oQuadrimestre-2019-202'!$A$1:$H$645,4,FALSE)</f>
        <v>3177514.86</v>
      </c>
      <c r="Q650" s="68">
        <f>VLOOKUP(A650,'Ensino-2.oQuadrimestre-2019-202'!$A$1:$H$645,5,FALSE)</f>
        <v>2991106.35</v>
      </c>
      <c r="R650" s="69">
        <f t="shared" si="106"/>
        <v>0.24005608483467558</v>
      </c>
      <c r="S650" s="68">
        <f>VLOOKUP(A650,'Ensino-2.oQuadrimestre-2019-202'!$A$1:$H$645,6,FALSE)</f>
        <v>11673932.960000001</v>
      </c>
      <c r="T650" s="68">
        <f>VLOOKUP(A650,'Ensino-2.oQuadrimestre-2019-202'!$A$1:$H$645,7,FALSE)</f>
        <v>3313248.67</v>
      </c>
      <c r="U650" s="68">
        <f>VLOOKUP(A650,'Ensino-2.oQuadrimestre-2019-202'!$A$1:$H$645,8,FALSE)</f>
        <v>2971351.5</v>
      </c>
      <c r="V650" s="69">
        <f t="shared" si="107"/>
        <v>0.25452874452690022</v>
      </c>
      <c r="W650" s="75">
        <f t="shared" si="92"/>
        <v>9.5368575195961292</v>
      </c>
      <c r="X650" s="71">
        <f t="shared" si="103"/>
        <v>-6.5232981276086734</v>
      </c>
      <c r="Y650" s="72">
        <f t="shared" si="94"/>
        <v>14.106762555555491</v>
      </c>
      <c r="Z650" s="72">
        <f t="shared" si="102"/>
        <v>9.9575854298447197</v>
      </c>
      <c r="AA650" s="75">
        <f t="shared" si="95"/>
        <v>-6.3089601946090754</v>
      </c>
      <c r="AB650" s="75">
        <f t="shared" si="96"/>
        <v>4.2716970960129528</v>
      </c>
      <c r="AC650" s="75">
        <f t="shared" si="97"/>
        <v>-0.66045294578041636</v>
      </c>
    </row>
    <row r="651" spans="1:29" x14ac:dyDescent="0.25">
      <c r="G651" s="79"/>
    </row>
  </sheetData>
  <sheetProtection selectLockedCells="1"/>
  <autoFilter ref="A6:AC650"/>
  <mergeCells count="9">
    <mergeCell ref="W5:AC5"/>
    <mergeCell ref="O5:U5"/>
    <mergeCell ref="W1:AC1"/>
    <mergeCell ref="E5:F5"/>
    <mergeCell ref="A1:D3"/>
    <mergeCell ref="G1:N1"/>
    <mergeCell ref="O1:V1"/>
    <mergeCell ref="E1:F1"/>
    <mergeCell ref="G5:M5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  <ignoredErrors>
    <ignoredError sqref="J3 R3 N3" formula="1"/>
    <ignoredError sqref="Z3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D646"/>
  <sheetViews>
    <sheetView windowProtection="1" topLeftCell="A614" workbookViewId="0">
      <selection sqref="A1:XFD1048576"/>
    </sheetView>
  </sheetViews>
  <sheetFormatPr defaultRowHeight="15" x14ac:dyDescent="0.25"/>
  <cols>
    <col min="3" max="3" width="24.85546875" bestFit="1" customWidth="1"/>
  </cols>
  <sheetData>
    <row r="2" spans="3:4" x14ac:dyDescent="0.25">
      <c r="C2" s="3"/>
      <c r="D2" s="3"/>
    </row>
    <row r="3" spans="3:4" x14ac:dyDescent="0.25">
      <c r="C3" s="4" t="s">
        <v>7</v>
      </c>
      <c r="D3" s="4">
        <v>3500105</v>
      </c>
    </row>
    <row r="4" spans="3:4" x14ac:dyDescent="0.25">
      <c r="C4" s="4" t="s">
        <v>8</v>
      </c>
      <c r="D4" s="4">
        <v>3500204</v>
      </c>
    </row>
    <row r="5" spans="3:4" x14ac:dyDescent="0.25">
      <c r="C5" s="4" t="s">
        <v>9</v>
      </c>
      <c r="D5" s="4">
        <v>3500303</v>
      </c>
    </row>
    <row r="6" spans="3:4" x14ac:dyDescent="0.25">
      <c r="C6" s="4" t="s">
        <v>10</v>
      </c>
      <c r="D6" s="4">
        <v>3500402</v>
      </c>
    </row>
    <row r="7" spans="3:4" x14ac:dyDescent="0.25">
      <c r="C7" s="4" t="s">
        <v>11</v>
      </c>
      <c r="D7" s="4">
        <v>3500501</v>
      </c>
    </row>
    <row r="8" spans="3:4" x14ac:dyDescent="0.25">
      <c r="C8" s="4" t="s">
        <v>12</v>
      </c>
      <c r="D8" s="4">
        <v>3500550</v>
      </c>
    </row>
    <row r="9" spans="3:4" x14ac:dyDescent="0.25">
      <c r="C9" s="4" t="s">
        <v>13</v>
      </c>
      <c r="D9" s="4">
        <v>3500600</v>
      </c>
    </row>
    <row r="10" spans="3:4" x14ac:dyDescent="0.25">
      <c r="C10" s="4" t="s">
        <v>14</v>
      </c>
      <c r="D10" s="4">
        <v>3500709</v>
      </c>
    </row>
    <row r="11" spans="3:4" x14ac:dyDescent="0.25">
      <c r="C11" s="4" t="s">
        <v>15</v>
      </c>
      <c r="D11" s="4">
        <v>3500758</v>
      </c>
    </row>
    <row r="12" spans="3:4" x14ac:dyDescent="0.25">
      <c r="C12" s="4" t="s">
        <v>16</v>
      </c>
      <c r="D12" s="4">
        <v>3500808</v>
      </c>
    </row>
    <row r="13" spans="3:4" x14ac:dyDescent="0.25">
      <c r="C13" s="4" t="s">
        <v>17</v>
      </c>
      <c r="D13" s="4">
        <v>3500907</v>
      </c>
    </row>
    <row r="14" spans="3:4" x14ac:dyDescent="0.25">
      <c r="C14" s="4" t="s">
        <v>18</v>
      </c>
      <c r="D14" s="4">
        <v>3501004</v>
      </c>
    </row>
    <row r="15" spans="3:4" x14ac:dyDescent="0.25">
      <c r="C15" s="4" t="s">
        <v>19</v>
      </c>
      <c r="D15" s="4">
        <v>3501103</v>
      </c>
    </row>
    <row r="16" spans="3:4" x14ac:dyDescent="0.25">
      <c r="C16" s="4" t="s">
        <v>20</v>
      </c>
      <c r="D16" s="4">
        <v>3501152</v>
      </c>
    </row>
    <row r="17" spans="3:4" x14ac:dyDescent="0.25">
      <c r="C17" s="4" t="s">
        <v>21</v>
      </c>
      <c r="D17" s="4">
        <v>3501202</v>
      </c>
    </row>
    <row r="18" spans="3:4" x14ac:dyDescent="0.25">
      <c r="C18" s="4" t="s">
        <v>22</v>
      </c>
      <c r="D18" s="4">
        <v>3501301</v>
      </c>
    </row>
    <row r="19" spans="3:4" x14ac:dyDescent="0.25">
      <c r="C19" s="4" t="s">
        <v>23</v>
      </c>
      <c r="D19" s="4">
        <v>3501400</v>
      </c>
    </row>
    <row r="20" spans="3:4" x14ac:dyDescent="0.25">
      <c r="C20" s="4" t="s">
        <v>24</v>
      </c>
      <c r="D20" s="4">
        <v>3501509</v>
      </c>
    </row>
    <row r="21" spans="3:4" x14ac:dyDescent="0.25">
      <c r="C21" s="4" t="s">
        <v>25</v>
      </c>
      <c r="D21" s="4">
        <v>3501608</v>
      </c>
    </row>
    <row r="22" spans="3:4" x14ac:dyDescent="0.25">
      <c r="C22" s="4" t="s">
        <v>26</v>
      </c>
      <c r="D22" s="4">
        <v>3501707</v>
      </c>
    </row>
    <row r="23" spans="3:4" x14ac:dyDescent="0.25">
      <c r="C23" s="4" t="s">
        <v>27</v>
      </c>
      <c r="D23" s="4">
        <v>3501806</v>
      </c>
    </row>
    <row r="24" spans="3:4" x14ac:dyDescent="0.25">
      <c r="C24" s="4" t="s">
        <v>28</v>
      </c>
      <c r="D24" s="4">
        <v>3501905</v>
      </c>
    </row>
    <row r="25" spans="3:4" x14ac:dyDescent="0.25">
      <c r="C25" s="4" t="s">
        <v>29</v>
      </c>
      <c r="D25" s="4">
        <v>3502002</v>
      </c>
    </row>
    <row r="26" spans="3:4" x14ac:dyDescent="0.25">
      <c r="C26" s="4" t="s">
        <v>30</v>
      </c>
      <c r="D26" s="4">
        <v>3502101</v>
      </c>
    </row>
    <row r="27" spans="3:4" x14ac:dyDescent="0.25">
      <c r="C27" s="4" t="s">
        <v>31</v>
      </c>
      <c r="D27" s="4">
        <v>3502200</v>
      </c>
    </row>
    <row r="28" spans="3:4" x14ac:dyDescent="0.25">
      <c r="C28" s="4" t="s">
        <v>32</v>
      </c>
      <c r="D28" s="4">
        <v>3502309</v>
      </c>
    </row>
    <row r="29" spans="3:4" x14ac:dyDescent="0.25">
      <c r="C29" s="4" t="s">
        <v>33</v>
      </c>
      <c r="D29" s="4">
        <v>3502408</v>
      </c>
    </row>
    <row r="30" spans="3:4" x14ac:dyDescent="0.25">
      <c r="C30" s="4" t="s">
        <v>34</v>
      </c>
      <c r="D30" s="4">
        <v>3502507</v>
      </c>
    </row>
    <row r="31" spans="3:4" x14ac:dyDescent="0.25">
      <c r="C31" s="4" t="s">
        <v>35</v>
      </c>
      <c r="D31" s="4">
        <v>3502606</v>
      </c>
    </row>
    <row r="32" spans="3:4" x14ac:dyDescent="0.25">
      <c r="C32" s="4" t="s">
        <v>36</v>
      </c>
      <c r="D32" s="4">
        <v>3502705</v>
      </c>
    </row>
    <row r="33" spans="3:4" x14ac:dyDescent="0.25">
      <c r="C33" s="4" t="s">
        <v>37</v>
      </c>
      <c r="D33" s="4">
        <v>3502754</v>
      </c>
    </row>
    <row r="34" spans="3:4" x14ac:dyDescent="0.25">
      <c r="C34" s="4" t="s">
        <v>38</v>
      </c>
      <c r="D34" s="4">
        <v>3502804</v>
      </c>
    </row>
    <row r="35" spans="3:4" x14ac:dyDescent="0.25">
      <c r="C35" s="4" t="s">
        <v>39</v>
      </c>
      <c r="D35" s="4">
        <v>3502903</v>
      </c>
    </row>
    <row r="36" spans="3:4" x14ac:dyDescent="0.25">
      <c r="C36" s="4" t="s">
        <v>40</v>
      </c>
      <c r="D36" s="4">
        <v>3503000</v>
      </c>
    </row>
    <row r="37" spans="3:4" x14ac:dyDescent="0.25">
      <c r="C37" s="4" t="s">
        <v>41</v>
      </c>
      <c r="D37" s="4">
        <v>3503109</v>
      </c>
    </row>
    <row r="38" spans="3:4" x14ac:dyDescent="0.25">
      <c r="C38" s="4" t="s">
        <v>42</v>
      </c>
      <c r="D38" s="4">
        <v>3503158</v>
      </c>
    </row>
    <row r="39" spans="3:4" x14ac:dyDescent="0.25">
      <c r="C39" s="4" t="s">
        <v>43</v>
      </c>
      <c r="D39" s="4">
        <v>3503208</v>
      </c>
    </row>
    <row r="40" spans="3:4" x14ac:dyDescent="0.25">
      <c r="C40" s="4" t="s">
        <v>44</v>
      </c>
      <c r="D40" s="4">
        <v>3503307</v>
      </c>
    </row>
    <row r="41" spans="3:4" x14ac:dyDescent="0.25">
      <c r="C41" s="4" t="s">
        <v>45</v>
      </c>
      <c r="D41" s="4">
        <v>3503356</v>
      </c>
    </row>
    <row r="42" spans="3:4" x14ac:dyDescent="0.25">
      <c r="C42" s="4" t="s">
        <v>46</v>
      </c>
      <c r="D42" s="4">
        <v>3503406</v>
      </c>
    </row>
    <row r="43" spans="3:4" x14ac:dyDescent="0.25">
      <c r="C43" s="4" t="s">
        <v>47</v>
      </c>
      <c r="D43" s="4">
        <v>3503505</v>
      </c>
    </row>
    <row r="44" spans="3:4" x14ac:dyDescent="0.25">
      <c r="C44" s="4" t="s">
        <v>48</v>
      </c>
      <c r="D44" s="4">
        <v>3503604</v>
      </c>
    </row>
    <row r="45" spans="3:4" x14ac:dyDescent="0.25">
      <c r="C45" s="4" t="s">
        <v>49</v>
      </c>
      <c r="D45" s="4">
        <v>3503703</v>
      </c>
    </row>
    <row r="46" spans="3:4" x14ac:dyDescent="0.25">
      <c r="C46" s="4" t="s">
        <v>50</v>
      </c>
      <c r="D46" s="4">
        <v>3503802</v>
      </c>
    </row>
    <row r="47" spans="3:4" x14ac:dyDescent="0.25">
      <c r="C47" s="4" t="s">
        <v>51</v>
      </c>
      <c r="D47" s="4">
        <v>3503901</v>
      </c>
    </row>
    <row r="48" spans="3:4" x14ac:dyDescent="0.25">
      <c r="C48" s="4" t="s">
        <v>52</v>
      </c>
      <c r="D48" s="4">
        <v>3503950</v>
      </c>
    </row>
    <row r="49" spans="3:4" x14ac:dyDescent="0.25">
      <c r="C49" s="4" t="s">
        <v>53</v>
      </c>
      <c r="D49" s="4">
        <v>3504008</v>
      </c>
    </row>
    <row r="50" spans="3:4" x14ac:dyDescent="0.25">
      <c r="C50" s="4" t="s">
        <v>54</v>
      </c>
      <c r="D50" s="4">
        <v>3504107</v>
      </c>
    </row>
    <row r="51" spans="3:4" x14ac:dyDescent="0.25">
      <c r="C51" s="4" t="s">
        <v>55</v>
      </c>
      <c r="D51" s="4">
        <v>3504206</v>
      </c>
    </row>
    <row r="52" spans="3:4" x14ac:dyDescent="0.25">
      <c r="C52" s="4" t="s">
        <v>56</v>
      </c>
      <c r="D52" s="4">
        <v>3504305</v>
      </c>
    </row>
    <row r="53" spans="3:4" x14ac:dyDescent="0.25">
      <c r="C53" s="4" t="s">
        <v>57</v>
      </c>
      <c r="D53" s="4">
        <v>3504404</v>
      </c>
    </row>
    <row r="54" spans="3:4" x14ac:dyDescent="0.25">
      <c r="C54" s="4" t="s">
        <v>58</v>
      </c>
      <c r="D54" s="4">
        <v>3504503</v>
      </c>
    </row>
    <row r="55" spans="3:4" x14ac:dyDescent="0.25">
      <c r="C55" s="4" t="s">
        <v>59</v>
      </c>
      <c r="D55" s="4">
        <v>3504602</v>
      </c>
    </row>
    <row r="56" spans="3:4" x14ac:dyDescent="0.25">
      <c r="C56" s="4" t="s">
        <v>60</v>
      </c>
      <c r="D56" s="4">
        <v>3504701</v>
      </c>
    </row>
    <row r="57" spans="3:4" x14ac:dyDescent="0.25">
      <c r="C57" s="4" t="s">
        <v>61</v>
      </c>
      <c r="D57" s="4">
        <v>3504800</v>
      </c>
    </row>
    <row r="58" spans="3:4" x14ac:dyDescent="0.25">
      <c r="C58" s="4" t="s">
        <v>62</v>
      </c>
      <c r="D58" s="4">
        <v>3504909</v>
      </c>
    </row>
    <row r="59" spans="3:4" x14ac:dyDescent="0.25">
      <c r="C59" s="4" t="s">
        <v>63</v>
      </c>
      <c r="D59" s="4">
        <v>3505005</v>
      </c>
    </row>
    <row r="60" spans="3:4" x14ac:dyDescent="0.25">
      <c r="C60" s="4" t="s">
        <v>64</v>
      </c>
      <c r="D60" s="4">
        <v>3505104</v>
      </c>
    </row>
    <row r="61" spans="3:4" x14ac:dyDescent="0.25">
      <c r="C61" s="4" t="s">
        <v>65</v>
      </c>
      <c r="D61" s="4">
        <v>3505203</v>
      </c>
    </row>
    <row r="62" spans="3:4" x14ac:dyDescent="0.25">
      <c r="C62" s="4" t="s">
        <v>66</v>
      </c>
      <c r="D62" s="4">
        <v>3505302</v>
      </c>
    </row>
    <row r="63" spans="3:4" x14ac:dyDescent="0.25">
      <c r="C63" s="4" t="s">
        <v>67</v>
      </c>
      <c r="D63" s="4">
        <v>3505351</v>
      </c>
    </row>
    <row r="64" spans="3:4" x14ac:dyDescent="0.25">
      <c r="C64" s="4" t="s">
        <v>68</v>
      </c>
      <c r="D64" s="4">
        <v>3505401</v>
      </c>
    </row>
    <row r="65" spans="3:4" x14ac:dyDescent="0.25">
      <c r="C65" s="4" t="s">
        <v>69</v>
      </c>
      <c r="D65" s="4">
        <v>3505500</v>
      </c>
    </row>
    <row r="66" spans="3:4" x14ac:dyDescent="0.25">
      <c r="C66" s="4" t="s">
        <v>70</v>
      </c>
      <c r="D66" s="4">
        <v>3505609</v>
      </c>
    </row>
    <row r="67" spans="3:4" x14ac:dyDescent="0.25">
      <c r="C67" s="4" t="s">
        <v>71</v>
      </c>
      <c r="D67" s="4">
        <v>3505708</v>
      </c>
    </row>
    <row r="68" spans="3:4" x14ac:dyDescent="0.25">
      <c r="C68" s="4" t="s">
        <v>72</v>
      </c>
      <c r="D68" s="4">
        <v>3505807</v>
      </c>
    </row>
    <row r="69" spans="3:4" x14ac:dyDescent="0.25">
      <c r="C69" s="4" t="s">
        <v>73</v>
      </c>
      <c r="D69" s="4">
        <v>3505906</v>
      </c>
    </row>
    <row r="70" spans="3:4" x14ac:dyDescent="0.25">
      <c r="C70" s="4" t="s">
        <v>74</v>
      </c>
      <c r="D70" s="4">
        <v>3506003</v>
      </c>
    </row>
    <row r="71" spans="3:4" x14ac:dyDescent="0.25">
      <c r="C71" s="4" t="s">
        <v>75</v>
      </c>
      <c r="D71" s="4">
        <v>3506102</v>
      </c>
    </row>
    <row r="72" spans="3:4" x14ac:dyDescent="0.25">
      <c r="C72" s="4" t="s">
        <v>76</v>
      </c>
      <c r="D72" s="4">
        <v>3506201</v>
      </c>
    </row>
    <row r="73" spans="3:4" x14ac:dyDescent="0.25">
      <c r="C73" s="4" t="s">
        <v>77</v>
      </c>
      <c r="D73" s="4">
        <v>3506300</v>
      </c>
    </row>
    <row r="74" spans="3:4" x14ac:dyDescent="0.25">
      <c r="C74" s="4" t="s">
        <v>78</v>
      </c>
      <c r="D74" s="4">
        <v>3506359</v>
      </c>
    </row>
    <row r="75" spans="3:4" x14ac:dyDescent="0.25">
      <c r="C75" s="4" t="s">
        <v>79</v>
      </c>
      <c r="D75" s="4">
        <v>3506409</v>
      </c>
    </row>
    <row r="76" spans="3:4" x14ac:dyDescent="0.25">
      <c r="C76" s="4" t="s">
        <v>80</v>
      </c>
      <c r="D76" s="4">
        <v>3506508</v>
      </c>
    </row>
    <row r="77" spans="3:4" x14ac:dyDescent="0.25">
      <c r="C77" s="4" t="s">
        <v>81</v>
      </c>
      <c r="D77" s="4">
        <v>3506607</v>
      </c>
    </row>
    <row r="78" spans="3:4" x14ac:dyDescent="0.25">
      <c r="C78" s="4" t="s">
        <v>82</v>
      </c>
      <c r="D78" s="4">
        <v>3506706</v>
      </c>
    </row>
    <row r="79" spans="3:4" x14ac:dyDescent="0.25">
      <c r="C79" s="4" t="s">
        <v>83</v>
      </c>
      <c r="D79" s="4">
        <v>3506805</v>
      </c>
    </row>
    <row r="80" spans="3:4" x14ac:dyDescent="0.25">
      <c r="C80" s="4" t="s">
        <v>84</v>
      </c>
      <c r="D80" s="4">
        <v>3506904</v>
      </c>
    </row>
    <row r="81" spans="3:4" x14ac:dyDescent="0.25">
      <c r="C81" s="4" t="s">
        <v>85</v>
      </c>
      <c r="D81" s="4">
        <v>3507001</v>
      </c>
    </row>
    <row r="82" spans="3:4" x14ac:dyDescent="0.25">
      <c r="C82" s="4" t="s">
        <v>86</v>
      </c>
      <c r="D82" s="4">
        <v>3507100</v>
      </c>
    </row>
    <row r="83" spans="3:4" x14ac:dyDescent="0.25">
      <c r="C83" s="4" t="s">
        <v>87</v>
      </c>
      <c r="D83" s="4">
        <v>3507159</v>
      </c>
    </row>
    <row r="84" spans="3:4" x14ac:dyDescent="0.25">
      <c r="C84" s="4" t="s">
        <v>88</v>
      </c>
      <c r="D84" s="4">
        <v>3507209</v>
      </c>
    </row>
    <row r="85" spans="3:4" x14ac:dyDescent="0.25">
      <c r="C85" s="4" t="s">
        <v>89</v>
      </c>
      <c r="D85" s="4">
        <v>3507308</v>
      </c>
    </row>
    <row r="86" spans="3:4" x14ac:dyDescent="0.25">
      <c r="C86" s="4" t="s">
        <v>90</v>
      </c>
      <c r="D86" s="4">
        <v>3507407</v>
      </c>
    </row>
    <row r="87" spans="3:4" x14ac:dyDescent="0.25">
      <c r="C87" s="4" t="s">
        <v>91</v>
      </c>
      <c r="D87" s="4">
        <v>3507456</v>
      </c>
    </row>
    <row r="88" spans="3:4" x14ac:dyDescent="0.25">
      <c r="C88" s="4" t="s">
        <v>92</v>
      </c>
      <c r="D88" s="4">
        <v>3507506</v>
      </c>
    </row>
    <row r="89" spans="3:4" x14ac:dyDescent="0.25">
      <c r="C89" s="4" t="s">
        <v>93</v>
      </c>
      <c r="D89" s="4">
        <v>3507605</v>
      </c>
    </row>
    <row r="90" spans="3:4" x14ac:dyDescent="0.25">
      <c r="C90" s="4" t="s">
        <v>94</v>
      </c>
      <c r="D90" s="4">
        <v>3507704</v>
      </c>
    </row>
    <row r="91" spans="3:4" x14ac:dyDescent="0.25">
      <c r="C91" s="4" t="s">
        <v>95</v>
      </c>
      <c r="D91" s="4">
        <v>3507753</v>
      </c>
    </row>
    <row r="92" spans="3:4" x14ac:dyDescent="0.25">
      <c r="C92" s="4" t="s">
        <v>96</v>
      </c>
      <c r="D92" s="4">
        <v>3507803</v>
      </c>
    </row>
    <row r="93" spans="3:4" x14ac:dyDescent="0.25">
      <c r="C93" s="4" t="s">
        <v>97</v>
      </c>
      <c r="D93" s="4">
        <v>3507902</v>
      </c>
    </row>
    <row r="94" spans="3:4" x14ac:dyDescent="0.25">
      <c r="C94" s="4" t="s">
        <v>98</v>
      </c>
      <c r="D94" s="4">
        <v>3508009</v>
      </c>
    </row>
    <row r="95" spans="3:4" x14ac:dyDescent="0.25">
      <c r="C95" s="4" t="s">
        <v>99</v>
      </c>
      <c r="D95" s="4">
        <v>3508108</v>
      </c>
    </row>
    <row r="96" spans="3:4" x14ac:dyDescent="0.25">
      <c r="C96" s="4" t="s">
        <v>100</v>
      </c>
      <c r="D96" s="4">
        <v>3508207</v>
      </c>
    </row>
    <row r="97" spans="3:4" x14ac:dyDescent="0.25">
      <c r="C97" s="4" t="s">
        <v>101</v>
      </c>
      <c r="D97" s="4">
        <v>3508306</v>
      </c>
    </row>
    <row r="98" spans="3:4" x14ac:dyDescent="0.25">
      <c r="C98" s="4" t="s">
        <v>102</v>
      </c>
      <c r="D98" s="4">
        <v>3508405</v>
      </c>
    </row>
    <row r="99" spans="3:4" x14ac:dyDescent="0.25">
      <c r="C99" s="4" t="s">
        <v>103</v>
      </c>
      <c r="D99" s="4">
        <v>3508504</v>
      </c>
    </row>
    <row r="100" spans="3:4" x14ac:dyDescent="0.25">
      <c r="C100" s="4" t="s">
        <v>104</v>
      </c>
      <c r="D100" s="4">
        <v>3508603</v>
      </c>
    </row>
    <row r="101" spans="3:4" x14ac:dyDescent="0.25">
      <c r="C101" s="4" t="s">
        <v>105</v>
      </c>
      <c r="D101" s="4">
        <v>3508702</v>
      </c>
    </row>
    <row r="102" spans="3:4" x14ac:dyDescent="0.25">
      <c r="C102" s="4" t="s">
        <v>106</v>
      </c>
      <c r="D102" s="4">
        <v>3508801</v>
      </c>
    </row>
    <row r="103" spans="3:4" x14ac:dyDescent="0.25">
      <c r="C103" s="4" t="s">
        <v>107</v>
      </c>
      <c r="D103" s="4">
        <v>3508900</v>
      </c>
    </row>
    <row r="104" spans="3:4" x14ac:dyDescent="0.25">
      <c r="C104" s="4" t="s">
        <v>108</v>
      </c>
      <c r="D104" s="4">
        <v>3509007</v>
      </c>
    </row>
    <row r="105" spans="3:4" x14ac:dyDescent="0.25">
      <c r="C105" s="4" t="s">
        <v>109</v>
      </c>
      <c r="D105" s="4">
        <v>3509106</v>
      </c>
    </row>
    <row r="106" spans="3:4" x14ac:dyDescent="0.25">
      <c r="C106" s="4" t="s">
        <v>110</v>
      </c>
      <c r="D106" s="4">
        <v>3509205</v>
      </c>
    </row>
    <row r="107" spans="3:4" x14ac:dyDescent="0.25">
      <c r="C107" s="4" t="s">
        <v>111</v>
      </c>
      <c r="D107" s="4">
        <v>3509254</v>
      </c>
    </row>
    <row r="108" spans="3:4" x14ac:dyDescent="0.25">
      <c r="C108" s="4" t="s">
        <v>112</v>
      </c>
      <c r="D108" s="4">
        <v>3509304</v>
      </c>
    </row>
    <row r="109" spans="3:4" x14ac:dyDescent="0.25">
      <c r="C109" s="4" t="s">
        <v>113</v>
      </c>
      <c r="D109" s="4">
        <v>3509403</v>
      </c>
    </row>
    <row r="110" spans="3:4" x14ac:dyDescent="0.25">
      <c r="C110" s="4" t="s">
        <v>114</v>
      </c>
      <c r="D110" s="4">
        <v>3509452</v>
      </c>
    </row>
    <row r="111" spans="3:4" x14ac:dyDescent="0.25">
      <c r="C111" s="4" t="s">
        <v>115</v>
      </c>
      <c r="D111" s="4">
        <v>3509502</v>
      </c>
    </row>
    <row r="112" spans="3:4" x14ac:dyDescent="0.25">
      <c r="C112" s="4" t="s">
        <v>116</v>
      </c>
      <c r="D112" s="4">
        <v>3509601</v>
      </c>
    </row>
    <row r="113" spans="3:4" x14ac:dyDescent="0.25">
      <c r="C113" s="4" t="s">
        <v>117</v>
      </c>
      <c r="D113" s="4">
        <v>3509700</v>
      </c>
    </row>
    <row r="114" spans="3:4" x14ac:dyDescent="0.25">
      <c r="C114" s="4" t="s">
        <v>118</v>
      </c>
      <c r="D114" s="4">
        <v>3509809</v>
      </c>
    </row>
    <row r="115" spans="3:4" x14ac:dyDescent="0.25">
      <c r="C115" s="4" t="s">
        <v>119</v>
      </c>
      <c r="D115" s="4">
        <v>3509908</v>
      </c>
    </row>
    <row r="116" spans="3:4" x14ac:dyDescent="0.25">
      <c r="C116" s="4" t="s">
        <v>120</v>
      </c>
      <c r="D116" s="4">
        <v>3509957</v>
      </c>
    </row>
    <row r="117" spans="3:4" x14ac:dyDescent="0.25">
      <c r="C117" s="4" t="s">
        <v>121</v>
      </c>
      <c r="D117" s="4">
        <v>3510005</v>
      </c>
    </row>
    <row r="118" spans="3:4" x14ac:dyDescent="0.25">
      <c r="C118" s="4" t="s">
        <v>122</v>
      </c>
      <c r="D118" s="4">
        <v>3510104</v>
      </c>
    </row>
    <row r="119" spans="3:4" x14ac:dyDescent="0.25">
      <c r="C119" s="4" t="s">
        <v>123</v>
      </c>
      <c r="D119" s="4">
        <v>3510153</v>
      </c>
    </row>
    <row r="120" spans="3:4" x14ac:dyDescent="0.25">
      <c r="C120" s="4" t="s">
        <v>124</v>
      </c>
      <c r="D120" s="4">
        <v>3510203</v>
      </c>
    </row>
    <row r="121" spans="3:4" x14ac:dyDescent="0.25">
      <c r="C121" s="4" t="s">
        <v>125</v>
      </c>
      <c r="D121" s="4">
        <v>3510302</v>
      </c>
    </row>
    <row r="122" spans="3:4" x14ac:dyDescent="0.25">
      <c r="C122" s="4" t="s">
        <v>126</v>
      </c>
      <c r="D122" s="4">
        <v>3510401</v>
      </c>
    </row>
    <row r="123" spans="3:4" x14ac:dyDescent="0.25">
      <c r="C123" s="4" t="s">
        <v>127</v>
      </c>
      <c r="D123" s="4">
        <v>3510500</v>
      </c>
    </row>
    <row r="124" spans="3:4" x14ac:dyDescent="0.25">
      <c r="C124" s="4" t="s">
        <v>128</v>
      </c>
      <c r="D124" s="4">
        <v>3510609</v>
      </c>
    </row>
    <row r="125" spans="3:4" x14ac:dyDescent="0.25">
      <c r="C125" s="4" t="s">
        <v>129</v>
      </c>
      <c r="D125" s="4">
        <v>3510708</v>
      </c>
    </row>
    <row r="126" spans="3:4" x14ac:dyDescent="0.25">
      <c r="C126" s="4" t="s">
        <v>130</v>
      </c>
      <c r="D126" s="4">
        <v>3510807</v>
      </c>
    </row>
    <row r="127" spans="3:4" x14ac:dyDescent="0.25">
      <c r="C127" s="4" t="s">
        <v>131</v>
      </c>
      <c r="D127" s="4">
        <v>3510906</v>
      </c>
    </row>
    <row r="128" spans="3:4" x14ac:dyDescent="0.25">
      <c r="C128" s="4" t="s">
        <v>132</v>
      </c>
      <c r="D128" s="4">
        <v>3511003</v>
      </c>
    </row>
    <row r="129" spans="3:4" x14ac:dyDescent="0.25">
      <c r="C129" s="4" t="s">
        <v>133</v>
      </c>
      <c r="D129" s="4">
        <v>3511102</v>
      </c>
    </row>
    <row r="130" spans="3:4" x14ac:dyDescent="0.25">
      <c r="C130" s="4" t="s">
        <v>134</v>
      </c>
      <c r="D130" s="4">
        <v>3511201</v>
      </c>
    </row>
    <row r="131" spans="3:4" x14ac:dyDescent="0.25">
      <c r="C131" s="4" t="s">
        <v>135</v>
      </c>
      <c r="D131" s="4">
        <v>3511300</v>
      </c>
    </row>
    <row r="132" spans="3:4" x14ac:dyDescent="0.25">
      <c r="C132" s="4" t="s">
        <v>136</v>
      </c>
      <c r="D132" s="4">
        <v>3511409</v>
      </c>
    </row>
    <row r="133" spans="3:4" x14ac:dyDescent="0.25">
      <c r="C133" s="4" t="s">
        <v>137</v>
      </c>
      <c r="D133" s="4">
        <v>3511508</v>
      </c>
    </row>
    <row r="134" spans="3:4" x14ac:dyDescent="0.25">
      <c r="C134" s="4" t="s">
        <v>138</v>
      </c>
      <c r="D134" s="4">
        <v>3511607</v>
      </c>
    </row>
    <row r="135" spans="3:4" x14ac:dyDescent="0.25">
      <c r="C135" s="4" t="s">
        <v>139</v>
      </c>
      <c r="D135" s="4">
        <v>3511706</v>
      </c>
    </row>
    <row r="136" spans="3:4" x14ac:dyDescent="0.25">
      <c r="C136" s="4" t="s">
        <v>140</v>
      </c>
      <c r="D136" s="4">
        <v>3557204</v>
      </c>
    </row>
    <row r="137" spans="3:4" x14ac:dyDescent="0.25">
      <c r="C137" s="4" t="s">
        <v>141</v>
      </c>
      <c r="D137" s="4">
        <v>3511904</v>
      </c>
    </row>
    <row r="138" spans="3:4" x14ac:dyDescent="0.25">
      <c r="C138" s="4" t="s">
        <v>142</v>
      </c>
      <c r="D138" s="4">
        <v>3512001</v>
      </c>
    </row>
    <row r="139" spans="3:4" x14ac:dyDescent="0.25">
      <c r="C139" s="4" t="s">
        <v>143</v>
      </c>
      <c r="D139" s="4">
        <v>3512100</v>
      </c>
    </row>
    <row r="140" spans="3:4" x14ac:dyDescent="0.25">
      <c r="C140" s="4" t="s">
        <v>144</v>
      </c>
      <c r="D140" s="4">
        <v>3512209</v>
      </c>
    </row>
    <row r="141" spans="3:4" x14ac:dyDescent="0.25">
      <c r="C141" s="4" t="s">
        <v>145</v>
      </c>
      <c r="D141" s="4">
        <v>3512308</v>
      </c>
    </row>
    <row r="142" spans="3:4" x14ac:dyDescent="0.25">
      <c r="C142" s="4" t="s">
        <v>146</v>
      </c>
      <c r="D142" s="4">
        <v>3512407</v>
      </c>
    </row>
    <row r="143" spans="3:4" x14ac:dyDescent="0.25">
      <c r="C143" s="4" t="s">
        <v>147</v>
      </c>
      <c r="D143" s="4">
        <v>3512506</v>
      </c>
    </row>
    <row r="144" spans="3:4" x14ac:dyDescent="0.25">
      <c r="C144" s="4" t="s">
        <v>148</v>
      </c>
      <c r="D144" s="4">
        <v>3512605</v>
      </c>
    </row>
    <row r="145" spans="3:4" x14ac:dyDescent="0.25">
      <c r="C145" s="4" t="s">
        <v>149</v>
      </c>
      <c r="D145" s="4">
        <v>3512704</v>
      </c>
    </row>
    <row r="146" spans="3:4" x14ac:dyDescent="0.25">
      <c r="C146" s="4" t="s">
        <v>150</v>
      </c>
      <c r="D146" s="4">
        <v>3512803</v>
      </c>
    </row>
    <row r="147" spans="3:4" x14ac:dyDescent="0.25">
      <c r="C147" s="4" t="s">
        <v>151</v>
      </c>
      <c r="D147" s="4">
        <v>3512902</v>
      </c>
    </row>
    <row r="148" spans="3:4" x14ac:dyDescent="0.25">
      <c r="C148" s="4" t="s">
        <v>152</v>
      </c>
      <c r="D148" s="4">
        <v>3513009</v>
      </c>
    </row>
    <row r="149" spans="3:4" x14ac:dyDescent="0.25">
      <c r="C149" s="4" t="s">
        <v>153</v>
      </c>
      <c r="D149" s="4">
        <v>3513108</v>
      </c>
    </row>
    <row r="150" spans="3:4" x14ac:dyDescent="0.25">
      <c r="C150" s="4" t="s">
        <v>154</v>
      </c>
      <c r="D150" s="4">
        <v>3513207</v>
      </c>
    </row>
    <row r="151" spans="3:4" x14ac:dyDescent="0.25">
      <c r="C151" s="4" t="s">
        <v>155</v>
      </c>
      <c r="D151" s="4">
        <v>3513306</v>
      </c>
    </row>
    <row r="152" spans="3:4" x14ac:dyDescent="0.25">
      <c r="C152" s="4" t="s">
        <v>156</v>
      </c>
      <c r="D152" s="4">
        <v>3513405</v>
      </c>
    </row>
    <row r="153" spans="3:4" x14ac:dyDescent="0.25">
      <c r="C153" s="4" t="s">
        <v>157</v>
      </c>
      <c r="D153" s="4">
        <v>3513504</v>
      </c>
    </row>
    <row r="154" spans="3:4" x14ac:dyDescent="0.25">
      <c r="C154" s="4" t="s">
        <v>158</v>
      </c>
      <c r="D154" s="4">
        <v>3513603</v>
      </c>
    </row>
    <row r="155" spans="3:4" x14ac:dyDescent="0.25">
      <c r="C155" s="4" t="s">
        <v>159</v>
      </c>
      <c r="D155" s="4">
        <v>3513702</v>
      </c>
    </row>
    <row r="156" spans="3:4" x14ac:dyDescent="0.25">
      <c r="C156" s="4" t="s">
        <v>160</v>
      </c>
      <c r="D156" s="4">
        <v>3513801</v>
      </c>
    </row>
    <row r="157" spans="3:4" x14ac:dyDescent="0.25">
      <c r="C157" s="4" t="s">
        <v>161</v>
      </c>
      <c r="D157" s="4">
        <v>3513850</v>
      </c>
    </row>
    <row r="158" spans="3:4" x14ac:dyDescent="0.25">
      <c r="C158" s="4" t="s">
        <v>162</v>
      </c>
      <c r="D158" s="4">
        <v>3513900</v>
      </c>
    </row>
    <row r="159" spans="3:4" x14ac:dyDescent="0.25">
      <c r="C159" s="4" t="s">
        <v>163</v>
      </c>
      <c r="D159" s="4">
        <v>3514007</v>
      </c>
    </row>
    <row r="160" spans="3:4" x14ac:dyDescent="0.25">
      <c r="C160" s="4" t="s">
        <v>164</v>
      </c>
      <c r="D160" s="4">
        <v>3514106</v>
      </c>
    </row>
    <row r="161" spans="3:4" x14ac:dyDescent="0.25">
      <c r="C161" s="4" t="s">
        <v>165</v>
      </c>
      <c r="D161" s="4">
        <v>3514205</v>
      </c>
    </row>
    <row r="162" spans="3:4" x14ac:dyDescent="0.25">
      <c r="C162" s="4" t="s">
        <v>166</v>
      </c>
      <c r="D162" s="4">
        <v>3514304</v>
      </c>
    </row>
    <row r="163" spans="3:4" x14ac:dyDescent="0.25">
      <c r="C163" s="4" t="s">
        <v>167</v>
      </c>
      <c r="D163" s="4">
        <v>3514403</v>
      </c>
    </row>
    <row r="164" spans="3:4" x14ac:dyDescent="0.25">
      <c r="C164" s="4" t="s">
        <v>168</v>
      </c>
      <c r="D164" s="4">
        <v>3514502</v>
      </c>
    </row>
    <row r="165" spans="3:4" x14ac:dyDescent="0.25">
      <c r="C165" s="4" t="s">
        <v>169</v>
      </c>
      <c r="D165" s="4">
        <v>3514601</v>
      </c>
    </row>
    <row r="166" spans="3:4" x14ac:dyDescent="0.25">
      <c r="C166" s="4" t="s">
        <v>170</v>
      </c>
      <c r="D166" s="4">
        <v>3514700</v>
      </c>
    </row>
    <row r="167" spans="3:4" x14ac:dyDescent="0.25">
      <c r="C167" s="4" t="s">
        <v>171</v>
      </c>
      <c r="D167" s="4">
        <v>3514809</v>
      </c>
    </row>
    <row r="168" spans="3:4" x14ac:dyDescent="0.25">
      <c r="C168" s="4" t="s">
        <v>172</v>
      </c>
      <c r="D168" s="4">
        <v>3514908</v>
      </c>
    </row>
    <row r="169" spans="3:4" x14ac:dyDescent="0.25">
      <c r="C169" s="4" t="s">
        <v>173</v>
      </c>
      <c r="D169" s="4">
        <v>3514924</v>
      </c>
    </row>
    <row r="170" spans="3:4" x14ac:dyDescent="0.25">
      <c r="C170" s="4" t="s">
        <v>174</v>
      </c>
      <c r="D170" s="4">
        <v>3514957</v>
      </c>
    </row>
    <row r="171" spans="3:4" x14ac:dyDescent="0.25">
      <c r="C171" s="4" t="s">
        <v>175</v>
      </c>
      <c r="D171" s="4">
        <v>3515004</v>
      </c>
    </row>
    <row r="172" spans="3:4" x14ac:dyDescent="0.25">
      <c r="C172" s="4" t="s">
        <v>176</v>
      </c>
      <c r="D172" s="4">
        <v>3515103</v>
      </c>
    </row>
    <row r="173" spans="3:4" x14ac:dyDescent="0.25">
      <c r="C173" s="4" t="s">
        <v>177</v>
      </c>
      <c r="D173" s="4">
        <v>3515129</v>
      </c>
    </row>
    <row r="174" spans="3:4" x14ac:dyDescent="0.25">
      <c r="C174" s="4" t="s">
        <v>178</v>
      </c>
      <c r="D174" s="4">
        <v>3515152</v>
      </c>
    </row>
    <row r="175" spans="3:4" x14ac:dyDescent="0.25">
      <c r="C175" s="4" t="s">
        <v>179</v>
      </c>
      <c r="D175" s="4">
        <v>3515186</v>
      </c>
    </row>
    <row r="176" spans="3:4" x14ac:dyDescent="0.25">
      <c r="C176" s="4" t="s">
        <v>180</v>
      </c>
      <c r="D176" s="4">
        <v>3515194</v>
      </c>
    </row>
    <row r="177" spans="3:4" x14ac:dyDescent="0.25">
      <c r="C177" s="4" t="s">
        <v>181</v>
      </c>
      <c r="D177" s="4">
        <v>3557303</v>
      </c>
    </row>
    <row r="178" spans="3:4" x14ac:dyDescent="0.25">
      <c r="C178" s="4" t="s">
        <v>183</v>
      </c>
      <c r="D178" s="4">
        <v>3515301</v>
      </c>
    </row>
    <row r="179" spans="3:4" x14ac:dyDescent="0.25">
      <c r="C179" s="4" t="s">
        <v>182</v>
      </c>
      <c r="D179" s="4">
        <v>3515202</v>
      </c>
    </row>
    <row r="180" spans="3:4" x14ac:dyDescent="0.25">
      <c r="C180" s="4" t="s">
        <v>184</v>
      </c>
      <c r="D180" s="4">
        <v>3515350</v>
      </c>
    </row>
    <row r="181" spans="3:4" x14ac:dyDescent="0.25">
      <c r="C181" s="4" t="s">
        <v>185</v>
      </c>
      <c r="D181" s="4">
        <v>3515400</v>
      </c>
    </row>
    <row r="182" spans="3:4" x14ac:dyDescent="0.25">
      <c r="C182" s="4" t="s">
        <v>187</v>
      </c>
      <c r="D182" s="4">
        <v>3515608</v>
      </c>
    </row>
    <row r="183" spans="3:4" x14ac:dyDescent="0.25">
      <c r="C183" s="4" t="s">
        <v>186</v>
      </c>
      <c r="D183" s="4">
        <v>3515509</v>
      </c>
    </row>
    <row r="184" spans="3:4" x14ac:dyDescent="0.25">
      <c r="C184" s="4" t="s">
        <v>188</v>
      </c>
      <c r="D184" s="4">
        <v>3515657</v>
      </c>
    </row>
    <row r="185" spans="3:4" x14ac:dyDescent="0.25">
      <c r="C185" s="4" t="s">
        <v>189</v>
      </c>
      <c r="D185" s="4">
        <v>3515707</v>
      </c>
    </row>
    <row r="186" spans="3:4" x14ac:dyDescent="0.25">
      <c r="C186" s="4" t="s">
        <v>190</v>
      </c>
      <c r="D186" s="4">
        <v>3515806</v>
      </c>
    </row>
    <row r="187" spans="3:4" x14ac:dyDescent="0.25">
      <c r="C187" s="4" t="s">
        <v>191</v>
      </c>
      <c r="D187" s="4">
        <v>3515905</v>
      </c>
    </row>
    <row r="188" spans="3:4" x14ac:dyDescent="0.25">
      <c r="C188" s="4" t="s">
        <v>192</v>
      </c>
      <c r="D188" s="4">
        <v>3516002</v>
      </c>
    </row>
    <row r="189" spans="3:4" x14ac:dyDescent="0.25">
      <c r="C189" s="4" t="s">
        <v>193</v>
      </c>
      <c r="D189" s="4">
        <v>3516101</v>
      </c>
    </row>
    <row r="190" spans="3:4" x14ac:dyDescent="0.25">
      <c r="C190" s="4" t="s">
        <v>194</v>
      </c>
      <c r="D190" s="4">
        <v>3516200</v>
      </c>
    </row>
    <row r="191" spans="3:4" x14ac:dyDescent="0.25">
      <c r="C191" s="4" t="s">
        <v>195</v>
      </c>
      <c r="D191" s="4">
        <v>3516309</v>
      </c>
    </row>
    <row r="192" spans="3:4" x14ac:dyDescent="0.25">
      <c r="C192" s="4" t="s">
        <v>196</v>
      </c>
      <c r="D192" s="4">
        <v>3516408</v>
      </c>
    </row>
    <row r="193" spans="3:4" x14ac:dyDescent="0.25">
      <c r="C193" s="4" t="s">
        <v>197</v>
      </c>
      <c r="D193" s="4">
        <v>3516507</v>
      </c>
    </row>
    <row r="194" spans="3:4" x14ac:dyDescent="0.25">
      <c r="C194" s="4" t="s">
        <v>198</v>
      </c>
      <c r="D194" s="4">
        <v>3516606</v>
      </c>
    </row>
    <row r="195" spans="3:4" x14ac:dyDescent="0.25">
      <c r="C195" s="4" t="s">
        <v>199</v>
      </c>
      <c r="D195" s="4">
        <v>3516705</v>
      </c>
    </row>
    <row r="196" spans="3:4" x14ac:dyDescent="0.25">
      <c r="C196" s="4" t="s">
        <v>200</v>
      </c>
      <c r="D196" s="4">
        <v>3516804</v>
      </c>
    </row>
    <row r="197" spans="3:4" x14ac:dyDescent="0.25">
      <c r="C197" s="4" t="s">
        <v>201</v>
      </c>
      <c r="D197" s="4">
        <v>3516853</v>
      </c>
    </row>
    <row r="198" spans="3:4" x14ac:dyDescent="0.25">
      <c r="C198" s="4" t="s">
        <v>202</v>
      </c>
      <c r="D198" s="4">
        <v>3516903</v>
      </c>
    </row>
    <row r="199" spans="3:4" x14ac:dyDescent="0.25">
      <c r="C199" s="4" t="s">
        <v>203</v>
      </c>
      <c r="D199" s="4">
        <v>3517000</v>
      </c>
    </row>
    <row r="200" spans="3:4" x14ac:dyDescent="0.25">
      <c r="C200" s="4" t="s">
        <v>204</v>
      </c>
      <c r="D200" s="4">
        <v>3517109</v>
      </c>
    </row>
    <row r="201" spans="3:4" x14ac:dyDescent="0.25">
      <c r="C201" s="4" t="s">
        <v>205</v>
      </c>
      <c r="D201" s="4">
        <v>3517208</v>
      </c>
    </row>
    <row r="202" spans="3:4" x14ac:dyDescent="0.25">
      <c r="C202" s="4" t="s">
        <v>206</v>
      </c>
      <c r="D202" s="4">
        <v>3517307</v>
      </c>
    </row>
    <row r="203" spans="3:4" x14ac:dyDescent="0.25">
      <c r="C203" s="4" t="s">
        <v>207</v>
      </c>
      <c r="D203" s="4">
        <v>3517406</v>
      </c>
    </row>
    <row r="204" spans="3:4" x14ac:dyDescent="0.25">
      <c r="C204" s="4" t="s">
        <v>208</v>
      </c>
      <c r="D204" s="4">
        <v>3517505</v>
      </c>
    </row>
    <row r="205" spans="3:4" x14ac:dyDescent="0.25">
      <c r="C205" s="4" t="s">
        <v>209</v>
      </c>
      <c r="D205" s="4">
        <v>3517604</v>
      </c>
    </row>
    <row r="206" spans="3:4" x14ac:dyDescent="0.25">
      <c r="C206" s="4" t="s">
        <v>210</v>
      </c>
      <c r="D206" s="4">
        <v>3517703</v>
      </c>
    </row>
    <row r="207" spans="3:4" x14ac:dyDescent="0.25">
      <c r="C207" s="4" t="s">
        <v>211</v>
      </c>
      <c r="D207" s="4">
        <v>3517802</v>
      </c>
    </row>
    <row r="208" spans="3:4" x14ac:dyDescent="0.25">
      <c r="C208" s="4" t="s">
        <v>212</v>
      </c>
      <c r="D208" s="4">
        <v>3517901</v>
      </c>
    </row>
    <row r="209" spans="3:4" x14ac:dyDescent="0.25">
      <c r="C209" s="4" t="s">
        <v>213</v>
      </c>
      <c r="D209" s="4">
        <v>3518008</v>
      </c>
    </row>
    <row r="210" spans="3:4" x14ac:dyDescent="0.25">
      <c r="C210" s="4" t="s">
        <v>214</v>
      </c>
      <c r="D210" s="4">
        <v>3518107</v>
      </c>
    </row>
    <row r="211" spans="3:4" x14ac:dyDescent="0.25">
      <c r="C211" s="4" t="s">
        <v>215</v>
      </c>
      <c r="D211" s="4">
        <v>3518206</v>
      </c>
    </row>
    <row r="212" spans="3:4" x14ac:dyDescent="0.25">
      <c r="C212" s="4" t="s">
        <v>216</v>
      </c>
      <c r="D212" s="4">
        <v>3518305</v>
      </c>
    </row>
    <row r="213" spans="3:4" x14ac:dyDescent="0.25">
      <c r="C213" s="4" t="s">
        <v>217</v>
      </c>
      <c r="D213" s="4">
        <v>3518404</v>
      </c>
    </row>
    <row r="214" spans="3:4" x14ac:dyDescent="0.25">
      <c r="C214" s="4" t="s">
        <v>218</v>
      </c>
      <c r="D214" s="4">
        <v>3518503</v>
      </c>
    </row>
    <row r="215" spans="3:4" x14ac:dyDescent="0.25">
      <c r="C215" s="4" t="s">
        <v>219</v>
      </c>
      <c r="D215" s="4">
        <v>3518602</v>
      </c>
    </row>
    <row r="216" spans="3:4" x14ac:dyDescent="0.25">
      <c r="C216" s="4" t="s">
        <v>220</v>
      </c>
      <c r="D216" s="4">
        <v>3518701</v>
      </c>
    </row>
    <row r="217" spans="3:4" x14ac:dyDescent="0.25">
      <c r="C217" s="4" t="s">
        <v>221</v>
      </c>
      <c r="D217" s="4">
        <v>3518800</v>
      </c>
    </row>
    <row r="218" spans="3:4" x14ac:dyDescent="0.25">
      <c r="C218" s="4" t="s">
        <v>222</v>
      </c>
      <c r="D218" s="4">
        <v>3518859</v>
      </c>
    </row>
    <row r="219" spans="3:4" x14ac:dyDescent="0.25">
      <c r="C219" s="4" t="s">
        <v>223</v>
      </c>
      <c r="D219" s="4">
        <v>3518909</v>
      </c>
    </row>
    <row r="220" spans="3:4" x14ac:dyDescent="0.25">
      <c r="C220" s="4" t="s">
        <v>224</v>
      </c>
      <c r="D220" s="4">
        <v>3519006</v>
      </c>
    </row>
    <row r="221" spans="3:4" x14ac:dyDescent="0.25">
      <c r="C221" s="4" t="s">
        <v>225</v>
      </c>
      <c r="D221" s="4">
        <v>3519055</v>
      </c>
    </row>
    <row r="222" spans="3:4" x14ac:dyDescent="0.25">
      <c r="C222" s="4" t="s">
        <v>226</v>
      </c>
      <c r="D222" s="4">
        <v>3519071</v>
      </c>
    </row>
    <row r="223" spans="3:4" x14ac:dyDescent="0.25">
      <c r="C223" s="4" t="s">
        <v>227</v>
      </c>
      <c r="D223" s="4">
        <v>3519105</v>
      </c>
    </row>
    <row r="224" spans="3:4" x14ac:dyDescent="0.25">
      <c r="C224" s="4" t="s">
        <v>228</v>
      </c>
      <c r="D224" s="4">
        <v>3519204</v>
      </c>
    </row>
    <row r="225" spans="3:4" x14ac:dyDescent="0.25">
      <c r="C225" s="4" t="s">
        <v>229</v>
      </c>
      <c r="D225" s="4">
        <v>3519253</v>
      </c>
    </row>
    <row r="226" spans="3:4" x14ac:dyDescent="0.25">
      <c r="C226" s="4" t="s">
        <v>230</v>
      </c>
      <c r="D226" s="4">
        <v>3519303</v>
      </c>
    </row>
    <row r="227" spans="3:4" x14ac:dyDescent="0.25">
      <c r="C227" s="4" t="s">
        <v>231</v>
      </c>
      <c r="D227" s="4">
        <v>3519402</v>
      </c>
    </row>
    <row r="228" spans="3:4" x14ac:dyDescent="0.25">
      <c r="C228" s="4" t="s">
        <v>232</v>
      </c>
      <c r="D228" s="4">
        <v>3519501</v>
      </c>
    </row>
    <row r="229" spans="3:4" x14ac:dyDescent="0.25">
      <c r="C229" s="4" t="s">
        <v>233</v>
      </c>
      <c r="D229" s="4">
        <v>3519600</v>
      </c>
    </row>
    <row r="230" spans="3:4" x14ac:dyDescent="0.25">
      <c r="C230" s="4" t="s">
        <v>234</v>
      </c>
      <c r="D230" s="4">
        <v>3519709</v>
      </c>
    </row>
    <row r="231" spans="3:4" x14ac:dyDescent="0.25">
      <c r="C231" s="4" t="s">
        <v>235</v>
      </c>
      <c r="D231" s="4">
        <v>3519808</v>
      </c>
    </row>
    <row r="232" spans="3:4" x14ac:dyDescent="0.25">
      <c r="C232" s="4" t="s">
        <v>236</v>
      </c>
      <c r="D232" s="4">
        <v>3519907</v>
      </c>
    </row>
    <row r="233" spans="3:4" x14ac:dyDescent="0.25">
      <c r="C233" s="4" t="s">
        <v>237</v>
      </c>
      <c r="D233" s="4">
        <v>3520004</v>
      </c>
    </row>
    <row r="234" spans="3:4" x14ac:dyDescent="0.25">
      <c r="C234" s="4" t="s">
        <v>238</v>
      </c>
      <c r="D234" s="4">
        <v>3520103</v>
      </c>
    </row>
    <row r="235" spans="3:4" x14ac:dyDescent="0.25">
      <c r="C235" s="4" t="s">
        <v>239</v>
      </c>
      <c r="D235" s="4">
        <v>3520202</v>
      </c>
    </row>
    <row r="236" spans="3:4" x14ac:dyDescent="0.25">
      <c r="C236" s="4" t="s">
        <v>240</v>
      </c>
      <c r="D236" s="4">
        <v>3520301</v>
      </c>
    </row>
    <row r="237" spans="3:4" x14ac:dyDescent="0.25">
      <c r="C237" s="4" t="s">
        <v>242</v>
      </c>
      <c r="D237" s="4">
        <v>3520426</v>
      </c>
    </row>
    <row r="238" spans="3:4" x14ac:dyDescent="0.25">
      <c r="C238" s="4" t="s">
        <v>243</v>
      </c>
      <c r="D238" s="4">
        <v>3520442</v>
      </c>
    </row>
    <row r="239" spans="3:4" x14ac:dyDescent="0.25">
      <c r="C239" s="4" t="s">
        <v>241</v>
      </c>
      <c r="D239" s="4">
        <v>3520400</v>
      </c>
    </row>
    <row r="240" spans="3:4" x14ac:dyDescent="0.25">
      <c r="C240" s="4" t="s">
        <v>244</v>
      </c>
      <c r="D240" s="4">
        <v>3520509</v>
      </c>
    </row>
    <row r="241" spans="3:4" x14ac:dyDescent="0.25">
      <c r="C241" s="4" t="s">
        <v>245</v>
      </c>
      <c r="D241" s="4">
        <v>3520608</v>
      </c>
    </row>
    <row r="242" spans="3:4" x14ac:dyDescent="0.25">
      <c r="C242" s="4" t="s">
        <v>246</v>
      </c>
      <c r="D242" s="4">
        <v>3520707</v>
      </c>
    </row>
    <row r="243" spans="3:4" x14ac:dyDescent="0.25">
      <c r="C243" s="4" t="s">
        <v>247</v>
      </c>
      <c r="D243" s="4">
        <v>3520806</v>
      </c>
    </row>
    <row r="244" spans="3:4" x14ac:dyDescent="0.25">
      <c r="C244" s="4" t="s">
        <v>248</v>
      </c>
      <c r="D244" s="4">
        <v>3520905</v>
      </c>
    </row>
    <row r="245" spans="3:4" x14ac:dyDescent="0.25">
      <c r="C245" s="4" t="s">
        <v>249</v>
      </c>
      <c r="D245" s="4">
        <v>3521002</v>
      </c>
    </row>
    <row r="246" spans="3:4" x14ac:dyDescent="0.25">
      <c r="C246" s="4" t="s">
        <v>250</v>
      </c>
      <c r="D246" s="4">
        <v>3521101</v>
      </c>
    </row>
    <row r="247" spans="3:4" x14ac:dyDescent="0.25">
      <c r="C247" s="4" t="s">
        <v>251</v>
      </c>
      <c r="D247" s="4">
        <v>3521150</v>
      </c>
    </row>
    <row r="248" spans="3:4" x14ac:dyDescent="0.25">
      <c r="C248" s="4" t="s">
        <v>252</v>
      </c>
      <c r="D248" s="4">
        <v>3521200</v>
      </c>
    </row>
    <row r="249" spans="3:4" x14ac:dyDescent="0.25">
      <c r="C249" s="4" t="s">
        <v>253</v>
      </c>
      <c r="D249" s="4">
        <v>3521309</v>
      </c>
    </row>
    <row r="250" spans="3:4" x14ac:dyDescent="0.25">
      <c r="C250" s="4" t="s">
        <v>254</v>
      </c>
      <c r="D250" s="4">
        <v>3521408</v>
      </c>
    </row>
    <row r="251" spans="3:4" x14ac:dyDescent="0.25">
      <c r="C251" s="4" t="s">
        <v>255</v>
      </c>
      <c r="D251" s="4">
        <v>3521507</v>
      </c>
    </row>
    <row r="252" spans="3:4" x14ac:dyDescent="0.25">
      <c r="C252" s="4" t="s">
        <v>256</v>
      </c>
      <c r="D252" s="4">
        <v>3521606</v>
      </c>
    </row>
    <row r="253" spans="3:4" x14ac:dyDescent="0.25">
      <c r="C253" s="4" t="s">
        <v>257</v>
      </c>
      <c r="D253" s="4">
        <v>3521705</v>
      </c>
    </row>
    <row r="254" spans="3:4" x14ac:dyDescent="0.25">
      <c r="C254" s="4" t="s">
        <v>258</v>
      </c>
      <c r="D254" s="4">
        <v>3521804</v>
      </c>
    </row>
    <row r="255" spans="3:4" x14ac:dyDescent="0.25">
      <c r="C255" s="4" t="s">
        <v>259</v>
      </c>
      <c r="D255" s="4">
        <v>3521903</v>
      </c>
    </row>
    <row r="256" spans="3:4" x14ac:dyDescent="0.25">
      <c r="C256" s="4" t="s">
        <v>260</v>
      </c>
      <c r="D256" s="4">
        <v>3522000</v>
      </c>
    </row>
    <row r="257" spans="3:4" x14ac:dyDescent="0.25">
      <c r="C257" s="4" t="s">
        <v>261</v>
      </c>
      <c r="D257" s="4">
        <v>3522109</v>
      </c>
    </row>
    <row r="258" spans="3:4" x14ac:dyDescent="0.25">
      <c r="C258" s="4" t="s">
        <v>262</v>
      </c>
      <c r="D258" s="4">
        <v>3522158</v>
      </c>
    </row>
    <row r="259" spans="3:4" x14ac:dyDescent="0.25">
      <c r="C259" s="4" t="s">
        <v>263</v>
      </c>
      <c r="D259" s="4">
        <v>3522208</v>
      </c>
    </row>
    <row r="260" spans="3:4" x14ac:dyDescent="0.25">
      <c r="C260" s="4" t="s">
        <v>264</v>
      </c>
      <c r="D260" s="4">
        <v>3522307</v>
      </c>
    </row>
    <row r="261" spans="3:4" x14ac:dyDescent="0.25">
      <c r="C261" s="4" t="s">
        <v>265</v>
      </c>
      <c r="D261" s="4">
        <v>3522406</v>
      </c>
    </row>
    <row r="262" spans="3:4" x14ac:dyDescent="0.25">
      <c r="C262" s="4" t="s">
        <v>266</v>
      </c>
      <c r="D262" s="4">
        <v>3522505</v>
      </c>
    </row>
    <row r="263" spans="3:4" x14ac:dyDescent="0.25">
      <c r="C263" s="4" t="s">
        <v>267</v>
      </c>
      <c r="D263" s="4">
        <v>3522604</v>
      </c>
    </row>
    <row r="264" spans="3:4" x14ac:dyDescent="0.25">
      <c r="C264" s="4" t="s">
        <v>268</v>
      </c>
      <c r="D264" s="4">
        <v>3522653</v>
      </c>
    </row>
    <row r="265" spans="3:4" x14ac:dyDescent="0.25">
      <c r="C265" s="4" t="s">
        <v>269</v>
      </c>
      <c r="D265" s="4">
        <v>3522703</v>
      </c>
    </row>
    <row r="266" spans="3:4" x14ac:dyDescent="0.25">
      <c r="C266" s="4" t="s">
        <v>270</v>
      </c>
      <c r="D266" s="4">
        <v>3522802</v>
      </c>
    </row>
    <row r="267" spans="3:4" x14ac:dyDescent="0.25">
      <c r="C267" s="4" t="s">
        <v>271</v>
      </c>
      <c r="D267" s="4">
        <v>3522901</v>
      </c>
    </row>
    <row r="268" spans="3:4" x14ac:dyDescent="0.25">
      <c r="C268" s="4" t="s">
        <v>272</v>
      </c>
      <c r="D268" s="4">
        <v>3523008</v>
      </c>
    </row>
    <row r="269" spans="3:4" x14ac:dyDescent="0.25">
      <c r="C269" s="4" t="s">
        <v>273</v>
      </c>
      <c r="D269" s="4">
        <v>3523107</v>
      </c>
    </row>
    <row r="270" spans="3:4" x14ac:dyDescent="0.25">
      <c r="C270" s="4" t="s">
        <v>274</v>
      </c>
      <c r="D270" s="4">
        <v>3523206</v>
      </c>
    </row>
    <row r="271" spans="3:4" x14ac:dyDescent="0.25">
      <c r="C271" s="4" t="s">
        <v>275</v>
      </c>
      <c r="D271" s="4">
        <v>3523305</v>
      </c>
    </row>
    <row r="272" spans="3:4" x14ac:dyDescent="0.25">
      <c r="C272" s="4" t="s">
        <v>276</v>
      </c>
      <c r="D272" s="4">
        <v>3523404</v>
      </c>
    </row>
    <row r="273" spans="3:4" x14ac:dyDescent="0.25">
      <c r="C273" s="4" t="s">
        <v>277</v>
      </c>
      <c r="D273" s="4">
        <v>3523503</v>
      </c>
    </row>
    <row r="274" spans="3:4" x14ac:dyDescent="0.25">
      <c r="C274" s="4" t="s">
        <v>278</v>
      </c>
      <c r="D274" s="4">
        <v>3523602</v>
      </c>
    </row>
    <row r="275" spans="3:4" x14ac:dyDescent="0.25">
      <c r="C275" s="4" t="s">
        <v>279</v>
      </c>
      <c r="D275" s="4">
        <v>3523701</v>
      </c>
    </row>
    <row r="276" spans="3:4" x14ac:dyDescent="0.25">
      <c r="C276" s="4" t="s">
        <v>280</v>
      </c>
      <c r="D276" s="4">
        <v>3523800</v>
      </c>
    </row>
    <row r="277" spans="3:4" x14ac:dyDescent="0.25">
      <c r="C277" s="4" t="s">
        <v>281</v>
      </c>
      <c r="D277" s="4">
        <v>3523909</v>
      </c>
    </row>
    <row r="278" spans="3:4" x14ac:dyDescent="0.25">
      <c r="C278" s="4" t="s">
        <v>282</v>
      </c>
      <c r="D278" s="4">
        <v>3524006</v>
      </c>
    </row>
    <row r="279" spans="3:4" x14ac:dyDescent="0.25">
      <c r="C279" s="4" t="s">
        <v>283</v>
      </c>
      <c r="D279" s="4">
        <v>3524105</v>
      </c>
    </row>
    <row r="280" spans="3:4" x14ac:dyDescent="0.25">
      <c r="C280" s="4" t="s">
        <v>284</v>
      </c>
      <c r="D280" s="4">
        <v>3524204</v>
      </c>
    </row>
    <row r="281" spans="3:4" x14ac:dyDescent="0.25">
      <c r="C281" s="4" t="s">
        <v>285</v>
      </c>
      <c r="D281" s="4">
        <v>3524303</v>
      </c>
    </row>
    <row r="282" spans="3:4" x14ac:dyDescent="0.25">
      <c r="C282" s="4" t="s">
        <v>286</v>
      </c>
      <c r="D282" s="4">
        <v>3524402</v>
      </c>
    </row>
    <row r="283" spans="3:4" x14ac:dyDescent="0.25">
      <c r="C283" s="4" t="s">
        <v>287</v>
      </c>
      <c r="D283" s="4">
        <v>3524501</v>
      </c>
    </row>
    <row r="284" spans="3:4" x14ac:dyDescent="0.25">
      <c r="C284" s="4" t="s">
        <v>288</v>
      </c>
      <c r="D284" s="4">
        <v>3524600</v>
      </c>
    </row>
    <row r="285" spans="3:4" x14ac:dyDescent="0.25">
      <c r="C285" s="4" t="s">
        <v>289</v>
      </c>
      <c r="D285" s="4">
        <v>3524709</v>
      </c>
    </row>
    <row r="286" spans="3:4" x14ac:dyDescent="0.25">
      <c r="C286" s="4" t="s">
        <v>290</v>
      </c>
      <c r="D286" s="4">
        <v>3524808</v>
      </c>
    </row>
    <row r="287" spans="3:4" x14ac:dyDescent="0.25">
      <c r="C287" s="4" t="s">
        <v>291</v>
      </c>
      <c r="D287" s="4">
        <v>3524907</v>
      </c>
    </row>
    <row r="288" spans="3:4" x14ac:dyDescent="0.25">
      <c r="C288" s="4" t="s">
        <v>292</v>
      </c>
      <c r="D288" s="4">
        <v>3525003</v>
      </c>
    </row>
    <row r="289" spans="3:4" x14ac:dyDescent="0.25">
      <c r="C289" s="4" t="s">
        <v>293</v>
      </c>
      <c r="D289" s="4">
        <v>3525102</v>
      </c>
    </row>
    <row r="290" spans="3:4" x14ac:dyDescent="0.25">
      <c r="C290" s="4" t="s">
        <v>294</v>
      </c>
      <c r="D290" s="4">
        <v>3525201</v>
      </c>
    </row>
    <row r="291" spans="3:4" x14ac:dyDescent="0.25">
      <c r="C291" s="4" t="s">
        <v>295</v>
      </c>
      <c r="D291" s="4">
        <v>3525300</v>
      </c>
    </row>
    <row r="292" spans="3:4" x14ac:dyDescent="0.25">
      <c r="C292" s="4" t="s">
        <v>296</v>
      </c>
      <c r="D292" s="4">
        <v>3525409</v>
      </c>
    </row>
    <row r="293" spans="3:4" x14ac:dyDescent="0.25">
      <c r="C293" s="4" t="s">
        <v>297</v>
      </c>
      <c r="D293" s="4">
        <v>3525508</v>
      </c>
    </row>
    <row r="294" spans="3:4" x14ac:dyDescent="0.25">
      <c r="C294" s="4" t="s">
        <v>298</v>
      </c>
      <c r="D294" s="4">
        <v>3525607</v>
      </c>
    </row>
    <row r="295" spans="3:4" x14ac:dyDescent="0.25">
      <c r="C295" s="4" t="s">
        <v>299</v>
      </c>
      <c r="D295" s="4">
        <v>3525706</v>
      </c>
    </row>
    <row r="296" spans="3:4" x14ac:dyDescent="0.25">
      <c r="C296" s="4" t="s">
        <v>300</v>
      </c>
      <c r="D296" s="4">
        <v>3525805</v>
      </c>
    </row>
    <row r="297" spans="3:4" x14ac:dyDescent="0.25">
      <c r="C297" s="4" t="s">
        <v>301</v>
      </c>
      <c r="D297" s="4">
        <v>3525854</v>
      </c>
    </row>
    <row r="298" spans="3:4" x14ac:dyDescent="0.25">
      <c r="C298" s="4" t="s">
        <v>302</v>
      </c>
      <c r="D298" s="4">
        <v>3525904</v>
      </c>
    </row>
    <row r="299" spans="3:4" x14ac:dyDescent="0.25">
      <c r="C299" s="4" t="s">
        <v>303</v>
      </c>
      <c r="D299" s="4">
        <v>3526001</v>
      </c>
    </row>
    <row r="300" spans="3:4" x14ac:dyDescent="0.25">
      <c r="C300" s="4" t="s">
        <v>304</v>
      </c>
      <c r="D300" s="4">
        <v>3526100</v>
      </c>
    </row>
    <row r="301" spans="3:4" x14ac:dyDescent="0.25">
      <c r="C301" s="4" t="s">
        <v>305</v>
      </c>
      <c r="D301" s="4">
        <v>3526209</v>
      </c>
    </row>
    <row r="302" spans="3:4" x14ac:dyDescent="0.25">
      <c r="C302" s="4" t="s">
        <v>306</v>
      </c>
      <c r="D302" s="4">
        <v>3526308</v>
      </c>
    </row>
    <row r="303" spans="3:4" x14ac:dyDescent="0.25">
      <c r="C303" s="4" t="s">
        <v>307</v>
      </c>
      <c r="D303" s="4">
        <v>3526407</v>
      </c>
    </row>
    <row r="304" spans="3:4" x14ac:dyDescent="0.25">
      <c r="C304" s="4" t="s">
        <v>308</v>
      </c>
      <c r="D304" s="4">
        <v>3526506</v>
      </c>
    </row>
    <row r="305" spans="3:4" x14ac:dyDescent="0.25">
      <c r="C305" s="4" t="s">
        <v>309</v>
      </c>
      <c r="D305" s="4">
        <v>3526605</v>
      </c>
    </row>
    <row r="306" spans="3:4" x14ac:dyDescent="0.25">
      <c r="C306" s="4" t="s">
        <v>310</v>
      </c>
      <c r="D306" s="4">
        <v>3526704</v>
      </c>
    </row>
    <row r="307" spans="3:4" x14ac:dyDescent="0.25">
      <c r="C307" s="4" t="s">
        <v>311</v>
      </c>
      <c r="D307" s="4">
        <v>3526803</v>
      </c>
    </row>
    <row r="308" spans="3:4" x14ac:dyDescent="0.25">
      <c r="C308" s="4" t="s">
        <v>312</v>
      </c>
      <c r="D308" s="4">
        <v>3526902</v>
      </c>
    </row>
    <row r="309" spans="3:4" x14ac:dyDescent="0.25">
      <c r="C309" s="4" t="s">
        <v>313</v>
      </c>
      <c r="D309" s="4">
        <v>3527009</v>
      </c>
    </row>
    <row r="310" spans="3:4" x14ac:dyDescent="0.25">
      <c r="C310" s="4" t="s">
        <v>314</v>
      </c>
      <c r="D310" s="4">
        <v>3527108</v>
      </c>
    </row>
    <row r="311" spans="3:4" x14ac:dyDescent="0.25">
      <c r="C311" s="4" t="s">
        <v>315</v>
      </c>
      <c r="D311" s="4">
        <v>3527207</v>
      </c>
    </row>
    <row r="312" spans="3:4" x14ac:dyDescent="0.25">
      <c r="C312" s="4" t="s">
        <v>316</v>
      </c>
      <c r="D312" s="4">
        <v>3527256</v>
      </c>
    </row>
    <row r="313" spans="3:4" x14ac:dyDescent="0.25">
      <c r="C313" s="4" t="s">
        <v>317</v>
      </c>
      <c r="D313" s="4">
        <v>3527306</v>
      </c>
    </row>
    <row r="314" spans="3:4" x14ac:dyDescent="0.25">
      <c r="C314" s="4" t="s">
        <v>318</v>
      </c>
      <c r="D314" s="4">
        <v>3527405</v>
      </c>
    </row>
    <row r="315" spans="3:4" x14ac:dyDescent="0.25">
      <c r="C315" s="4" t="s">
        <v>319</v>
      </c>
      <c r="D315" s="4">
        <v>3527504</v>
      </c>
    </row>
    <row r="316" spans="3:4" x14ac:dyDescent="0.25">
      <c r="C316" s="4" t="s">
        <v>320</v>
      </c>
      <c r="D316" s="4">
        <v>3527603</v>
      </c>
    </row>
    <row r="317" spans="3:4" x14ac:dyDescent="0.25">
      <c r="C317" s="4" t="s">
        <v>321</v>
      </c>
      <c r="D317" s="4">
        <v>3527702</v>
      </c>
    </row>
    <row r="318" spans="3:4" x14ac:dyDescent="0.25">
      <c r="C318" s="4" t="s">
        <v>322</v>
      </c>
      <c r="D318" s="4">
        <v>3527801</v>
      </c>
    </row>
    <row r="319" spans="3:4" x14ac:dyDescent="0.25">
      <c r="C319" s="4" t="s">
        <v>323</v>
      </c>
      <c r="D319" s="4">
        <v>3527900</v>
      </c>
    </row>
    <row r="320" spans="3:4" x14ac:dyDescent="0.25">
      <c r="C320" s="4" t="s">
        <v>324</v>
      </c>
      <c r="D320" s="4">
        <v>3528007</v>
      </c>
    </row>
    <row r="321" spans="3:4" x14ac:dyDescent="0.25">
      <c r="C321" s="4" t="s">
        <v>325</v>
      </c>
      <c r="D321" s="4">
        <v>3528106</v>
      </c>
    </row>
    <row r="322" spans="3:4" x14ac:dyDescent="0.25">
      <c r="C322" s="4" t="s">
        <v>326</v>
      </c>
      <c r="D322" s="4">
        <v>3528205</v>
      </c>
    </row>
    <row r="323" spans="3:4" x14ac:dyDescent="0.25">
      <c r="C323" s="4" t="s">
        <v>327</v>
      </c>
      <c r="D323" s="4">
        <v>3528304</v>
      </c>
    </row>
    <row r="324" spans="3:4" x14ac:dyDescent="0.25">
      <c r="C324" s="4" t="s">
        <v>328</v>
      </c>
      <c r="D324" s="4">
        <v>3528403</v>
      </c>
    </row>
    <row r="325" spans="3:4" x14ac:dyDescent="0.25">
      <c r="C325" s="4" t="s">
        <v>329</v>
      </c>
      <c r="D325" s="4">
        <v>3528502</v>
      </c>
    </row>
    <row r="326" spans="3:4" x14ac:dyDescent="0.25">
      <c r="C326" s="4" t="s">
        <v>330</v>
      </c>
      <c r="D326" s="4">
        <v>3528601</v>
      </c>
    </row>
    <row r="327" spans="3:4" x14ac:dyDescent="0.25">
      <c r="C327" s="4" t="s">
        <v>331</v>
      </c>
      <c r="D327" s="4">
        <v>3528700</v>
      </c>
    </row>
    <row r="328" spans="3:4" x14ac:dyDescent="0.25">
      <c r="C328" s="4" t="s">
        <v>332</v>
      </c>
      <c r="D328" s="4">
        <v>3528809</v>
      </c>
    </row>
    <row r="329" spans="3:4" x14ac:dyDescent="0.25">
      <c r="C329" s="4" t="s">
        <v>333</v>
      </c>
      <c r="D329" s="4">
        <v>3528858</v>
      </c>
    </row>
    <row r="330" spans="3:4" x14ac:dyDescent="0.25">
      <c r="C330" s="4" t="s">
        <v>334</v>
      </c>
      <c r="D330" s="4">
        <v>3528908</v>
      </c>
    </row>
    <row r="331" spans="3:4" x14ac:dyDescent="0.25">
      <c r="C331" s="4" t="s">
        <v>335</v>
      </c>
      <c r="D331" s="4">
        <v>3529005</v>
      </c>
    </row>
    <row r="332" spans="3:4" x14ac:dyDescent="0.25">
      <c r="C332" s="4" t="s">
        <v>336</v>
      </c>
      <c r="D332" s="4">
        <v>3529104</v>
      </c>
    </row>
    <row r="333" spans="3:4" x14ac:dyDescent="0.25">
      <c r="C333" s="4" t="s">
        <v>337</v>
      </c>
      <c r="D333" s="4">
        <v>3529203</v>
      </c>
    </row>
    <row r="334" spans="3:4" x14ac:dyDescent="0.25">
      <c r="C334" s="4" t="s">
        <v>338</v>
      </c>
      <c r="D334" s="4">
        <v>3529302</v>
      </c>
    </row>
    <row r="335" spans="3:4" x14ac:dyDescent="0.25">
      <c r="C335" s="4" t="s">
        <v>339</v>
      </c>
      <c r="D335" s="4">
        <v>3529401</v>
      </c>
    </row>
    <row r="336" spans="3:4" x14ac:dyDescent="0.25">
      <c r="C336" s="4" t="s">
        <v>340</v>
      </c>
      <c r="D336" s="4">
        <v>3529500</v>
      </c>
    </row>
    <row r="337" spans="3:4" x14ac:dyDescent="0.25">
      <c r="C337" s="4" t="s">
        <v>341</v>
      </c>
      <c r="D337" s="4">
        <v>3529609</v>
      </c>
    </row>
    <row r="338" spans="3:4" x14ac:dyDescent="0.25">
      <c r="C338" s="4" t="s">
        <v>342</v>
      </c>
      <c r="D338" s="4">
        <v>3529658</v>
      </c>
    </row>
    <row r="339" spans="3:4" x14ac:dyDescent="0.25">
      <c r="C339" s="4" t="s">
        <v>343</v>
      </c>
      <c r="D339" s="4">
        <v>3529708</v>
      </c>
    </row>
    <row r="340" spans="3:4" x14ac:dyDescent="0.25">
      <c r="C340" s="4" t="s">
        <v>344</v>
      </c>
      <c r="D340" s="4">
        <v>3529807</v>
      </c>
    </row>
    <row r="341" spans="3:4" x14ac:dyDescent="0.25">
      <c r="C341" s="4" t="s">
        <v>346</v>
      </c>
      <c r="D341" s="4">
        <v>3530003</v>
      </c>
    </row>
    <row r="342" spans="3:4" x14ac:dyDescent="0.25">
      <c r="C342" s="4" t="s">
        <v>345</v>
      </c>
      <c r="D342" s="4">
        <v>3529906</v>
      </c>
    </row>
    <row r="343" spans="3:4" x14ac:dyDescent="0.25">
      <c r="C343" s="4" t="s">
        <v>347</v>
      </c>
      <c r="D343" s="4">
        <v>3530102</v>
      </c>
    </row>
    <row r="344" spans="3:4" x14ac:dyDescent="0.25">
      <c r="C344" s="4" t="s">
        <v>348</v>
      </c>
      <c r="D344" s="4">
        <v>3530201</v>
      </c>
    </row>
    <row r="345" spans="3:4" x14ac:dyDescent="0.25">
      <c r="C345" s="4" t="s">
        <v>349</v>
      </c>
      <c r="D345" s="4">
        <v>3530300</v>
      </c>
    </row>
    <row r="346" spans="3:4" x14ac:dyDescent="0.25">
      <c r="C346" s="4" t="s">
        <v>350</v>
      </c>
      <c r="D346" s="4">
        <v>3530409</v>
      </c>
    </row>
    <row r="347" spans="3:4" x14ac:dyDescent="0.25">
      <c r="C347" s="4" t="s">
        <v>351</v>
      </c>
      <c r="D347" s="4">
        <v>3530508</v>
      </c>
    </row>
    <row r="348" spans="3:4" x14ac:dyDescent="0.25">
      <c r="C348" s="4" t="s">
        <v>352</v>
      </c>
      <c r="D348" s="4">
        <v>3530607</v>
      </c>
    </row>
    <row r="349" spans="3:4" x14ac:dyDescent="0.25">
      <c r="C349" s="4" t="s">
        <v>353</v>
      </c>
      <c r="D349" s="4">
        <v>3530706</v>
      </c>
    </row>
    <row r="350" spans="3:4" x14ac:dyDescent="0.25">
      <c r="C350" s="4" t="s">
        <v>354</v>
      </c>
      <c r="D350" s="4">
        <v>3530805</v>
      </c>
    </row>
    <row r="351" spans="3:4" x14ac:dyDescent="0.25">
      <c r="C351" s="4" t="s">
        <v>355</v>
      </c>
      <c r="D351" s="4">
        <v>3530904</v>
      </c>
    </row>
    <row r="352" spans="3:4" x14ac:dyDescent="0.25">
      <c r="C352" s="4" t="s">
        <v>356</v>
      </c>
      <c r="D352" s="4">
        <v>3531001</v>
      </c>
    </row>
    <row r="353" spans="3:4" x14ac:dyDescent="0.25">
      <c r="C353" s="4" t="s">
        <v>357</v>
      </c>
      <c r="D353" s="4">
        <v>3531100</v>
      </c>
    </row>
    <row r="354" spans="3:4" x14ac:dyDescent="0.25">
      <c r="C354" s="4" t="s">
        <v>358</v>
      </c>
      <c r="D354" s="4">
        <v>3531209</v>
      </c>
    </row>
    <row r="355" spans="3:4" x14ac:dyDescent="0.25">
      <c r="C355" s="4" t="s">
        <v>359</v>
      </c>
      <c r="D355" s="4">
        <v>3531308</v>
      </c>
    </row>
    <row r="356" spans="3:4" x14ac:dyDescent="0.25">
      <c r="C356" s="4" t="s">
        <v>360</v>
      </c>
      <c r="D356" s="4">
        <v>3531407</v>
      </c>
    </row>
    <row r="357" spans="3:4" x14ac:dyDescent="0.25">
      <c r="C357" s="4" t="s">
        <v>361</v>
      </c>
      <c r="D357" s="4">
        <v>3531506</v>
      </c>
    </row>
    <row r="358" spans="3:4" x14ac:dyDescent="0.25">
      <c r="C358" s="4" t="s">
        <v>362</v>
      </c>
      <c r="D358" s="4">
        <v>3531605</v>
      </c>
    </row>
    <row r="359" spans="3:4" x14ac:dyDescent="0.25">
      <c r="C359" s="4" t="s">
        <v>364</v>
      </c>
      <c r="D359" s="4">
        <v>3531803</v>
      </c>
    </row>
    <row r="360" spans="3:4" x14ac:dyDescent="0.25">
      <c r="C360" s="4" t="s">
        <v>363</v>
      </c>
      <c r="D360" s="4">
        <v>3531704</v>
      </c>
    </row>
    <row r="361" spans="3:4" x14ac:dyDescent="0.25">
      <c r="C361" s="4" t="s">
        <v>365</v>
      </c>
      <c r="D361" s="4">
        <v>3531902</v>
      </c>
    </row>
    <row r="362" spans="3:4" x14ac:dyDescent="0.25">
      <c r="C362" s="4" t="s">
        <v>366</v>
      </c>
      <c r="D362" s="4">
        <v>3532009</v>
      </c>
    </row>
    <row r="363" spans="3:4" x14ac:dyDescent="0.25">
      <c r="C363" s="4" t="s">
        <v>367</v>
      </c>
      <c r="D363" s="4">
        <v>3532058</v>
      </c>
    </row>
    <row r="364" spans="3:4" x14ac:dyDescent="0.25">
      <c r="C364" s="4" t="s">
        <v>368</v>
      </c>
      <c r="D364" s="4">
        <v>3532108</v>
      </c>
    </row>
    <row r="365" spans="3:4" x14ac:dyDescent="0.25">
      <c r="C365" s="4" t="s">
        <v>369</v>
      </c>
      <c r="D365" s="4">
        <v>3532157</v>
      </c>
    </row>
    <row r="366" spans="3:4" x14ac:dyDescent="0.25">
      <c r="C366" s="4" t="s">
        <v>370</v>
      </c>
      <c r="D366" s="4">
        <v>3532207</v>
      </c>
    </row>
    <row r="367" spans="3:4" x14ac:dyDescent="0.25">
      <c r="C367" s="4" t="s">
        <v>371</v>
      </c>
      <c r="D367" s="4">
        <v>3532306</v>
      </c>
    </row>
    <row r="368" spans="3:4" x14ac:dyDescent="0.25">
      <c r="C368" s="4" t="s">
        <v>372</v>
      </c>
      <c r="D368" s="4">
        <v>3532405</v>
      </c>
    </row>
    <row r="369" spans="3:4" x14ac:dyDescent="0.25">
      <c r="C369" s="4" t="s">
        <v>373</v>
      </c>
      <c r="D369" s="4">
        <v>3532504</v>
      </c>
    </row>
    <row r="370" spans="3:4" x14ac:dyDescent="0.25">
      <c r="C370" s="4" t="s">
        <v>374</v>
      </c>
      <c r="D370" s="4">
        <v>3532603</v>
      </c>
    </row>
    <row r="371" spans="3:4" x14ac:dyDescent="0.25">
      <c r="C371" s="4" t="s">
        <v>375</v>
      </c>
      <c r="D371" s="4">
        <v>3532702</v>
      </c>
    </row>
    <row r="372" spans="3:4" x14ac:dyDescent="0.25">
      <c r="C372" s="4" t="s">
        <v>376</v>
      </c>
      <c r="D372" s="4">
        <v>3532801</v>
      </c>
    </row>
    <row r="373" spans="3:4" x14ac:dyDescent="0.25">
      <c r="C373" s="4" t="s">
        <v>377</v>
      </c>
      <c r="D373" s="4">
        <v>3532827</v>
      </c>
    </row>
    <row r="374" spans="3:4" x14ac:dyDescent="0.25">
      <c r="C374" s="4" t="s">
        <v>378</v>
      </c>
      <c r="D374" s="4">
        <v>3532843</v>
      </c>
    </row>
    <row r="375" spans="3:4" x14ac:dyDescent="0.25">
      <c r="C375" s="4" t="s">
        <v>379</v>
      </c>
      <c r="D375" s="4">
        <v>3532868</v>
      </c>
    </row>
    <row r="376" spans="3:4" x14ac:dyDescent="0.25">
      <c r="C376" s="4" t="s">
        <v>380</v>
      </c>
      <c r="D376" s="4">
        <v>3532900</v>
      </c>
    </row>
    <row r="377" spans="3:4" x14ac:dyDescent="0.25">
      <c r="C377" s="4" t="s">
        <v>381</v>
      </c>
      <c r="D377" s="4">
        <v>3533007</v>
      </c>
    </row>
    <row r="378" spans="3:4" x14ac:dyDescent="0.25">
      <c r="C378" s="4" t="s">
        <v>382</v>
      </c>
      <c r="D378" s="4">
        <v>3533106</v>
      </c>
    </row>
    <row r="379" spans="3:4" x14ac:dyDescent="0.25">
      <c r="C379" s="4" t="s">
        <v>383</v>
      </c>
      <c r="D379" s="4">
        <v>3533205</v>
      </c>
    </row>
    <row r="380" spans="3:4" x14ac:dyDescent="0.25">
      <c r="C380" s="4" t="s">
        <v>385</v>
      </c>
      <c r="D380" s="4">
        <v>3533304</v>
      </c>
    </row>
    <row r="381" spans="3:4" x14ac:dyDescent="0.25">
      <c r="C381" s="4" t="s">
        <v>386</v>
      </c>
      <c r="D381" s="4">
        <v>3533403</v>
      </c>
    </row>
    <row r="382" spans="3:4" x14ac:dyDescent="0.25">
      <c r="C382" s="4" t="s">
        <v>384</v>
      </c>
      <c r="D382" s="4">
        <v>3533254</v>
      </c>
    </row>
    <row r="383" spans="3:4" x14ac:dyDescent="0.25">
      <c r="C383" s="4" t="s">
        <v>387</v>
      </c>
      <c r="D383" s="4">
        <v>3533502</v>
      </c>
    </row>
    <row r="384" spans="3:4" x14ac:dyDescent="0.25">
      <c r="C384" s="4" t="s">
        <v>388</v>
      </c>
      <c r="D384" s="4">
        <v>3533601</v>
      </c>
    </row>
    <row r="385" spans="3:4" x14ac:dyDescent="0.25">
      <c r="C385" s="4" t="s">
        <v>389</v>
      </c>
      <c r="D385" s="4">
        <v>3533700</v>
      </c>
    </row>
    <row r="386" spans="3:4" x14ac:dyDescent="0.25">
      <c r="C386" s="4" t="s">
        <v>390</v>
      </c>
      <c r="D386" s="4">
        <v>3533809</v>
      </c>
    </row>
    <row r="387" spans="3:4" x14ac:dyDescent="0.25">
      <c r="C387" s="4" t="s">
        <v>391</v>
      </c>
      <c r="D387" s="4">
        <v>3533908</v>
      </c>
    </row>
    <row r="388" spans="3:4" x14ac:dyDescent="0.25">
      <c r="C388" s="4" t="s">
        <v>392</v>
      </c>
      <c r="D388" s="4">
        <v>3534005</v>
      </c>
    </row>
    <row r="389" spans="3:4" x14ac:dyDescent="0.25">
      <c r="C389" s="4" t="s">
        <v>393</v>
      </c>
      <c r="D389" s="4">
        <v>3534104</v>
      </c>
    </row>
    <row r="390" spans="3:4" x14ac:dyDescent="0.25">
      <c r="C390" s="4" t="s">
        <v>394</v>
      </c>
      <c r="D390" s="4">
        <v>3534203</v>
      </c>
    </row>
    <row r="391" spans="3:4" x14ac:dyDescent="0.25">
      <c r="C391" s="4" t="s">
        <v>395</v>
      </c>
      <c r="D391" s="4">
        <v>3534302</v>
      </c>
    </row>
    <row r="392" spans="3:4" x14ac:dyDescent="0.25">
      <c r="C392" s="4" t="s">
        <v>396</v>
      </c>
      <c r="D392" s="4">
        <v>3534401</v>
      </c>
    </row>
    <row r="393" spans="3:4" x14ac:dyDescent="0.25">
      <c r="C393" s="4" t="s">
        <v>397</v>
      </c>
      <c r="D393" s="4">
        <v>3534500</v>
      </c>
    </row>
    <row r="394" spans="3:4" x14ac:dyDescent="0.25">
      <c r="C394" s="4" t="s">
        <v>398</v>
      </c>
      <c r="D394" s="4">
        <v>3534609</v>
      </c>
    </row>
    <row r="395" spans="3:4" x14ac:dyDescent="0.25">
      <c r="C395" s="4" t="s">
        <v>399</v>
      </c>
      <c r="D395" s="4">
        <v>3534708</v>
      </c>
    </row>
    <row r="396" spans="3:4" x14ac:dyDescent="0.25">
      <c r="C396" s="4" t="s">
        <v>401</v>
      </c>
      <c r="D396" s="4">
        <v>3534807</v>
      </c>
    </row>
    <row r="397" spans="3:4" x14ac:dyDescent="0.25">
      <c r="C397" s="4" t="s">
        <v>400</v>
      </c>
      <c r="D397" s="4">
        <v>3534757</v>
      </c>
    </row>
    <row r="398" spans="3:4" x14ac:dyDescent="0.25">
      <c r="C398" s="4" t="s">
        <v>402</v>
      </c>
      <c r="D398" s="4">
        <v>3534906</v>
      </c>
    </row>
    <row r="399" spans="3:4" x14ac:dyDescent="0.25">
      <c r="C399" s="4" t="s">
        <v>403</v>
      </c>
      <c r="D399" s="4">
        <v>3535002</v>
      </c>
    </row>
    <row r="400" spans="3:4" x14ac:dyDescent="0.25">
      <c r="C400" s="4" t="s">
        <v>404</v>
      </c>
      <c r="D400" s="4">
        <v>3535101</v>
      </c>
    </row>
    <row r="401" spans="3:4" x14ac:dyDescent="0.25">
      <c r="C401" s="4" t="s">
        <v>405</v>
      </c>
      <c r="D401" s="4">
        <v>3535200</v>
      </c>
    </row>
    <row r="402" spans="3:4" x14ac:dyDescent="0.25">
      <c r="C402" s="4" t="s">
        <v>406</v>
      </c>
      <c r="D402" s="4">
        <v>3535309</v>
      </c>
    </row>
    <row r="403" spans="3:4" x14ac:dyDescent="0.25">
      <c r="C403" s="4" t="s">
        <v>407</v>
      </c>
      <c r="D403" s="4">
        <v>3535408</v>
      </c>
    </row>
    <row r="404" spans="3:4" x14ac:dyDescent="0.25">
      <c r="C404" s="4" t="s">
        <v>408</v>
      </c>
      <c r="D404" s="4">
        <v>3535507</v>
      </c>
    </row>
    <row r="405" spans="3:4" x14ac:dyDescent="0.25">
      <c r="C405" s="4" t="s">
        <v>409</v>
      </c>
      <c r="D405" s="4">
        <v>3535606</v>
      </c>
    </row>
    <row r="406" spans="3:4" x14ac:dyDescent="0.25">
      <c r="C406" s="4" t="s">
        <v>410</v>
      </c>
      <c r="D406" s="4">
        <v>3535705</v>
      </c>
    </row>
    <row r="407" spans="3:4" x14ac:dyDescent="0.25">
      <c r="C407" s="4" t="s">
        <v>411</v>
      </c>
      <c r="D407" s="4">
        <v>3535804</v>
      </c>
    </row>
    <row r="408" spans="3:4" x14ac:dyDescent="0.25">
      <c r="C408" s="4" t="s">
        <v>412</v>
      </c>
      <c r="D408" s="4">
        <v>3535903</v>
      </c>
    </row>
    <row r="409" spans="3:4" x14ac:dyDescent="0.25">
      <c r="C409" s="4" t="s">
        <v>413</v>
      </c>
      <c r="D409" s="4">
        <v>3536000</v>
      </c>
    </row>
    <row r="410" spans="3:4" x14ac:dyDescent="0.25">
      <c r="C410" s="4" t="s">
        <v>414</v>
      </c>
      <c r="D410" s="4">
        <v>3536109</v>
      </c>
    </row>
    <row r="411" spans="3:4" x14ac:dyDescent="0.25">
      <c r="C411" s="4" t="s">
        <v>415</v>
      </c>
      <c r="D411" s="4">
        <v>3536208</v>
      </c>
    </row>
    <row r="412" spans="3:4" x14ac:dyDescent="0.25">
      <c r="C412" s="4" t="s">
        <v>416</v>
      </c>
      <c r="D412" s="4">
        <v>3536257</v>
      </c>
    </row>
    <row r="413" spans="3:4" x14ac:dyDescent="0.25">
      <c r="C413" s="4" t="s">
        <v>417</v>
      </c>
      <c r="D413" s="4">
        <v>3536307</v>
      </c>
    </row>
    <row r="414" spans="3:4" x14ac:dyDescent="0.25">
      <c r="C414" s="4" t="s">
        <v>418</v>
      </c>
      <c r="D414" s="4">
        <v>3536406</v>
      </c>
    </row>
    <row r="415" spans="3:4" x14ac:dyDescent="0.25">
      <c r="C415" s="4" t="s">
        <v>419</v>
      </c>
      <c r="D415" s="4">
        <v>3536505</v>
      </c>
    </row>
    <row r="416" spans="3:4" x14ac:dyDescent="0.25">
      <c r="C416" s="4" t="s">
        <v>420</v>
      </c>
      <c r="D416" s="4">
        <v>3536570</v>
      </c>
    </row>
    <row r="417" spans="3:4" x14ac:dyDescent="0.25">
      <c r="C417" s="4" t="s">
        <v>421</v>
      </c>
      <c r="D417" s="4">
        <v>3536604</v>
      </c>
    </row>
    <row r="418" spans="3:4" x14ac:dyDescent="0.25">
      <c r="C418" s="4" t="s">
        <v>422</v>
      </c>
      <c r="D418" s="4">
        <v>3536703</v>
      </c>
    </row>
    <row r="419" spans="3:4" x14ac:dyDescent="0.25">
      <c r="C419" s="4" t="s">
        <v>423</v>
      </c>
      <c r="D419" s="4">
        <v>3536802</v>
      </c>
    </row>
    <row r="420" spans="3:4" x14ac:dyDescent="0.25">
      <c r="C420" s="4" t="s">
        <v>424</v>
      </c>
      <c r="D420" s="4">
        <v>3536901</v>
      </c>
    </row>
    <row r="421" spans="3:4" x14ac:dyDescent="0.25">
      <c r="C421" s="4" t="s">
        <v>425</v>
      </c>
      <c r="D421" s="4">
        <v>3537008</v>
      </c>
    </row>
    <row r="422" spans="3:4" x14ac:dyDescent="0.25">
      <c r="C422" s="4" t="s">
        <v>426</v>
      </c>
      <c r="D422" s="4">
        <v>3537107</v>
      </c>
    </row>
    <row r="423" spans="3:4" x14ac:dyDescent="0.25">
      <c r="C423" s="4" t="s">
        <v>427</v>
      </c>
      <c r="D423" s="4">
        <v>3537156</v>
      </c>
    </row>
    <row r="424" spans="3:4" x14ac:dyDescent="0.25">
      <c r="C424" s="4" t="s">
        <v>428</v>
      </c>
      <c r="D424" s="4">
        <v>3537206</v>
      </c>
    </row>
    <row r="425" spans="3:4" x14ac:dyDescent="0.25">
      <c r="C425" s="4" t="s">
        <v>429</v>
      </c>
      <c r="D425" s="4">
        <v>3537305</v>
      </c>
    </row>
    <row r="426" spans="3:4" x14ac:dyDescent="0.25">
      <c r="C426" s="4" t="s">
        <v>430</v>
      </c>
      <c r="D426" s="4">
        <v>3537404</v>
      </c>
    </row>
    <row r="427" spans="3:4" x14ac:dyDescent="0.25">
      <c r="C427" s="4" t="s">
        <v>431</v>
      </c>
      <c r="D427" s="4">
        <v>3537503</v>
      </c>
    </row>
    <row r="428" spans="3:4" x14ac:dyDescent="0.25">
      <c r="C428" s="4" t="s">
        <v>432</v>
      </c>
      <c r="D428" s="4">
        <v>3537602</v>
      </c>
    </row>
    <row r="429" spans="3:4" x14ac:dyDescent="0.25">
      <c r="C429" s="4" t="s">
        <v>433</v>
      </c>
      <c r="D429" s="4">
        <v>3537701</v>
      </c>
    </row>
    <row r="430" spans="3:4" x14ac:dyDescent="0.25">
      <c r="C430" s="4" t="s">
        <v>434</v>
      </c>
      <c r="D430" s="4">
        <v>3537800</v>
      </c>
    </row>
    <row r="431" spans="3:4" x14ac:dyDescent="0.25">
      <c r="C431" s="4" t="s">
        <v>435</v>
      </c>
      <c r="D431" s="4">
        <v>3537909</v>
      </c>
    </row>
    <row r="432" spans="3:4" x14ac:dyDescent="0.25">
      <c r="C432" s="4" t="s">
        <v>436</v>
      </c>
      <c r="D432" s="4">
        <v>3538006</v>
      </c>
    </row>
    <row r="433" spans="3:4" x14ac:dyDescent="0.25">
      <c r="C433" s="4" t="s">
        <v>437</v>
      </c>
      <c r="D433" s="4">
        <v>3538105</v>
      </c>
    </row>
    <row r="434" spans="3:4" x14ac:dyDescent="0.25">
      <c r="C434" s="4" t="s">
        <v>438</v>
      </c>
      <c r="D434" s="4">
        <v>3538204</v>
      </c>
    </row>
    <row r="435" spans="3:4" x14ac:dyDescent="0.25">
      <c r="C435" s="4" t="s">
        <v>439</v>
      </c>
      <c r="D435" s="4">
        <v>3538303</v>
      </c>
    </row>
    <row r="436" spans="3:4" x14ac:dyDescent="0.25">
      <c r="C436" s="4" t="s">
        <v>440</v>
      </c>
      <c r="D436" s="4">
        <v>3538501</v>
      </c>
    </row>
    <row r="437" spans="3:4" x14ac:dyDescent="0.25">
      <c r="C437" s="4" t="s">
        <v>441</v>
      </c>
      <c r="D437" s="4">
        <v>3538600</v>
      </c>
    </row>
    <row r="438" spans="3:4" x14ac:dyDescent="0.25">
      <c r="C438" s="4" t="s">
        <v>442</v>
      </c>
      <c r="D438" s="4">
        <v>3538709</v>
      </c>
    </row>
    <row r="439" spans="3:4" x14ac:dyDescent="0.25">
      <c r="C439" s="4" t="s">
        <v>443</v>
      </c>
      <c r="D439" s="4">
        <v>3538808</v>
      </c>
    </row>
    <row r="440" spans="3:4" x14ac:dyDescent="0.25">
      <c r="C440" s="4" t="s">
        <v>444</v>
      </c>
      <c r="D440" s="4">
        <v>3538907</v>
      </c>
    </row>
    <row r="441" spans="3:4" x14ac:dyDescent="0.25">
      <c r="C441" s="4" t="s">
        <v>445</v>
      </c>
      <c r="D441" s="4">
        <v>3539004</v>
      </c>
    </row>
    <row r="442" spans="3:4" x14ac:dyDescent="0.25">
      <c r="C442" s="4" t="s">
        <v>446</v>
      </c>
      <c r="D442" s="4">
        <v>3539103</v>
      </c>
    </row>
    <row r="443" spans="3:4" x14ac:dyDescent="0.25">
      <c r="C443" s="4" t="s">
        <v>447</v>
      </c>
      <c r="D443" s="4">
        <v>3539202</v>
      </c>
    </row>
    <row r="444" spans="3:4" x14ac:dyDescent="0.25">
      <c r="C444" s="4" t="s">
        <v>448</v>
      </c>
      <c r="D444" s="4">
        <v>3539301</v>
      </c>
    </row>
    <row r="445" spans="3:4" x14ac:dyDescent="0.25">
      <c r="C445" s="4" t="s">
        <v>449</v>
      </c>
      <c r="D445" s="4">
        <v>3539400</v>
      </c>
    </row>
    <row r="446" spans="3:4" x14ac:dyDescent="0.25">
      <c r="C446" s="4" t="s">
        <v>450</v>
      </c>
      <c r="D446" s="4">
        <v>3539509</v>
      </c>
    </row>
    <row r="447" spans="3:4" x14ac:dyDescent="0.25">
      <c r="C447" s="4" t="s">
        <v>451</v>
      </c>
      <c r="D447" s="4">
        <v>3539608</v>
      </c>
    </row>
    <row r="448" spans="3:4" x14ac:dyDescent="0.25">
      <c r="C448" s="4" t="s">
        <v>452</v>
      </c>
      <c r="D448" s="4">
        <v>3539707</v>
      </c>
    </row>
    <row r="449" spans="3:4" x14ac:dyDescent="0.25">
      <c r="C449" s="4" t="s">
        <v>453</v>
      </c>
      <c r="D449" s="4">
        <v>3539806</v>
      </c>
    </row>
    <row r="450" spans="3:4" x14ac:dyDescent="0.25">
      <c r="C450" s="4" t="s">
        <v>454</v>
      </c>
      <c r="D450" s="4">
        <v>3539905</v>
      </c>
    </row>
    <row r="451" spans="3:4" x14ac:dyDescent="0.25">
      <c r="C451" s="4" t="s">
        <v>455</v>
      </c>
      <c r="D451" s="4">
        <v>3540002</v>
      </c>
    </row>
    <row r="452" spans="3:4" x14ac:dyDescent="0.25">
      <c r="C452" s="4" t="s">
        <v>456</v>
      </c>
      <c r="D452" s="4">
        <v>3540101</v>
      </c>
    </row>
    <row r="453" spans="3:4" x14ac:dyDescent="0.25">
      <c r="C453" s="4" t="s">
        <v>457</v>
      </c>
      <c r="D453" s="4">
        <v>3540200</v>
      </c>
    </row>
    <row r="454" spans="3:4" x14ac:dyDescent="0.25">
      <c r="C454" s="4" t="s">
        <v>458</v>
      </c>
      <c r="D454" s="4">
        <v>3540259</v>
      </c>
    </row>
    <row r="455" spans="3:4" x14ac:dyDescent="0.25">
      <c r="C455" s="4" t="s">
        <v>459</v>
      </c>
      <c r="D455" s="4">
        <v>3540309</v>
      </c>
    </row>
    <row r="456" spans="3:4" x14ac:dyDescent="0.25">
      <c r="C456" s="4" t="s">
        <v>460</v>
      </c>
      <c r="D456" s="4">
        <v>3540408</v>
      </c>
    </row>
    <row r="457" spans="3:4" x14ac:dyDescent="0.25">
      <c r="C457" s="4" t="s">
        <v>461</v>
      </c>
      <c r="D457" s="4">
        <v>3540507</v>
      </c>
    </row>
    <row r="458" spans="3:4" x14ac:dyDescent="0.25">
      <c r="C458" s="4" t="s">
        <v>462</v>
      </c>
      <c r="D458" s="4">
        <v>3540606</v>
      </c>
    </row>
    <row r="459" spans="3:4" x14ac:dyDescent="0.25">
      <c r="C459" s="4" t="s">
        <v>463</v>
      </c>
      <c r="D459" s="4">
        <v>3540705</v>
      </c>
    </row>
    <row r="460" spans="3:4" x14ac:dyDescent="0.25">
      <c r="C460" s="4" t="s">
        <v>464</v>
      </c>
      <c r="D460" s="4">
        <v>3540754</v>
      </c>
    </row>
    <row r="461" spans="3:4" x14ac:dyDescent="0.25">
      <c r="C461" s="4" t="s">
        <v>465</v>
      </c>
      <c r="D461" s="4">
        <v>3540804</v>
      </c>
    </row>
    <row r="462" spans="3:4" x14ac:dyDescent="0.25">
      <c r="C462" s="4" t="s">
        <v>466</v>
      </c>
      <c r="D462" s="4">
        <v>3540853</v>
      </c>
    </row>
    <row r="463" spans="3:4" x14ac:dyDescent="0.25">
      <c r="C463" s="4" t="s">
        <v>467</v>
      </c>
      <c r="D463" s="4">
        <v>3540903</v>
      </c>
    </row>
    <row r="464" spans="3:4" x14ac:dyDescent="0.25">
      <c r="C464" s="4" t="s">
        <v>468</v>
      </c>
      <c r="D464" s="4">
        <v>3541000</v>
      </c>
    </row>
    <row r="465" spans="3:4" x14ac:dyDescent="0.25">
      <c r="C465" s="4" t="s">
        <v>469</v>
      </c>
      <c r="D465" s="4">
        <v>3541059</v>
      </c>
    </row>
    <row r="466" spans="3:4" x14ac:dyDescent="0.25">
      <c r="C466" s="4" t="s">
        <v>470</v>
      </c>
      <c r="D466" s="4">
        <v>3541109</v>
      </c>
    </row>
    <row r="467" spans="3:4" x14ac:dyDescent="0.25">
      <c r="C467" s="4" t="s">
        <v>471</v>
      </c>
      <c r="D467" s="4">
        <v>3541208</v>
      </c>
    </row>
    <row r="468" spans="3:4" x14ac:dyDescent="0.25">
      <c r="C468" s="4" t="s">
        <v>472</v>
      </c>
      <c r="D468" s="4">
        <v>3541307</v>
      </c>
    </row>
    <row r="469" spans="3:4" x14ac:dyDescent="0.25">
      <c r="C469" s="4" t="s">
        <v>473</v>
      </c>
      <c r="D469" s="4">
        <v>3541406</v>
      </c>
    </row>
    <row r="470" spans="3:4" x14ac:dyDescent="0.25">
      <c r="C470" s="4" t="s">
        <v>474</v>
      </c>
      <c r="D470" s="4">
        <v>3541505</v>
      </c>
    </row>
    <row r="471" spans="3:4" x14ac:dyDescent="0.25">
      <c r="C471" s="4" t="s">
        <v>475</v>
      </c>
      <c r="D471" s="4">
        <v>3541604</v>
      </c>
    </row>
    <row r="472" spans="3:4" x14ac:dyDescent="0.25">
      <c r="C472" s="4" t="s">
        <v>476</v>
      </c>
      <c r="D472" s="4">
        <v>3541653</v>
      </c>
    </row>
    <row r="473" spans="3:4" x14ac:dyDescent="0.25">
      <c r="C473" s="4" t="s">
        <v>477</v>
      </c>
      <c r="D473" s="4">
        <v>3541703</v>
      </c>
    </row>
    <row r="474" spans="3:4" x14ac:dyDescent="0.25">
      <c r="C474" s="4" t="s">
        <v>478</v>
      </c>
      <c r="D474" s="4">
        <v>3541802</v>
      </c>
    </row>
    <row r="475" spans="3:4" x14ac:dyDescent="0.25">
      <c r="C475" s="4" t="s">
        <v>479</v>
      </c>
      <c r="D475" s="4">
        <v>3541901</v>
      </c>
    </row>
    <row r="476" spans="3:4" x14ac:dyDescent="0.25">
      <c r="C476" s="4" t="s">
        <v>480</v>
      </c>
      <c r="D476" s="4">
        <v>3542008</v>
      </c>
    </row>
    <row r="477" spans="3:4" x14ac:dyDescent="0.25">
      <c r="C477" s="4" t="s">
        <v>481</v>
      </c>
      <c r="D477" s="4">
        <v>3542107</v>
      </c>
    </row>
    <row r="478" spans="3:4" x14ac:dyDescent="0.25">
      <c r="C478" s="4" t="s">
        <v>482</v>
      </c>
      <c r="D478" s="4">
        <v>3542206</v>
      </c>
    </row>
    <row r="479" spans="3:4" x14ac:dyDescent="0.25">
      <c r="C479" s="4" t="s">
        <v>483</v>
      </c>
      <c r="D479" s="4">
        <v>3542305</v>
      </c>
    </row>
    <row r="480" spans="3:4" x14ac:dyDescent="0.25">
      <c r="C480" s="4" t="s">
        <v>484</v>
      </c>
      <c r="D480" s="4">
        <v>3542404</v>
      </c>
    </row>
    <row r="481" spans="3:4" x14ac:dyDescent="0.25">
      <c r="C481" s="4" t="s">
        <v>485</v>
      </c>
      <c r="D481" s="4">
        <v>3542503</v>
      </c>
    </row>
    <row r="482" spans="3:4" x14ac:dyDescent="0.25">
      <c r="C482" s="4" t="s">
        <v>486</v>
      </c>
      <c r="D482" s="4">
        <v>3542602</v>
      </c>
    </row>
    <row r="483" spans="3:4" x14ac:dyDescent="0.25">
      <c r="C483" s="4" t="s">
        <v>487</v>
      </c>
      <c r="D483" s="4">
        <v>3542701</v>
      </c>
    </row>
    <row r="484" spans="3:4" x14ac:dyDescent="0.25">
      <c r="C484" s="4" t="s">
        <v>488</v>
      </c>
      <c r="D484" s="4">
        <v>3542800</v>
      </c>
    </row>
    <row r="485" spans="3:4" x14ac:dyDescent="0.25">
      <c r="C485" s="4" t="s">
        <v>489</v>
      </c>
      <c r="D485" s="4">
        <v>3542909</v>
      </c>
    </row>
    <row r="486" spans="3:4" x14ac:dyDescent="0.25">
      <c r="C486" s="4" t="s">
        <v>490</v>
      </c>
      <c r="D486" s="4">
        <v>3543006</v>
      </c>
    </row>
    <row r="487" spans="3:4" x14ac:dyDescent="0.25">
      <c r="C487" s="4" t="s">
        <v>491</v>
      </c>
      <c r="D487" s="4">
        <v>3543105</v>
      </c>
    </row>
    <row r="488" spans="3:4" x14ac:dyDescent="0.25">
      <c r="C488" s="4" t="s">
        <v>493</v>
      </c>
      <c r="D488" s="4">
        <v>3543204</v>
      </c>
    </row>
    <row r="489" spans="3:4" x14ac:dyDescent="0.25">
      <c r="C489" s="4" t="s">
        <v>492</v>
      </c>
      <c r="D489" s="4">
        <v>3543238</v>
      </c>
    </row>
    <row r="490" spans="3:4" x14ac:dyDescent="0.25">
      <c r="C490" s="4" t="s">
        <v>494</v>
      </c>
      <c r="D490" s="4">
        <v>3543253</v>
      </c>
    </row>
    <row r="491" spans="3:4" x14ac:dyDescent="0.25">
      <c r="C491" s="4" t="s">
        <v>495</v>
      </c>
      <c r="D491" s="4">
        <v>3543303</v>
      </c>
    </row>
    <row r="492" spans="3:4" x14ac:dyDescent="0.25">
      <c r="C492" s="4" t="s">
        <v>496</v>
      </c>
      <c r="D492" s="4">
        <v>3543402</v>
      </c>
    </row>
    <row r="493" spans="3:4" x14ac:dyDescent="0.25">
      <c r="C493" s="4" t="s">
        <v>497</v>
      </c>
      <c r="D493" s="4">
        <v>3543600</v>
      </c>
    </row>
    <row r="494" spans="3:4" x14ac:dyDescent="0.25">
      <c r="C494" s="4" t="s">
        <v>498</v>
      </c>
      <c r="D494" s="4">
        <v>3543709</v>
      </c>
    </row>
    <row r="495" spans="3:4" x14ac:dyDescent="0.25">
      <c r="C495" s="4" t="s">
        <v>499</v>
      </c>
      <c r="D495" s="4">
        <v>3543808</v>
      </c>
    </row>
    <row r="496" spans="3:4" x14ac:dyDescent="0.25">
      <c r="C496" s="4" t="s">
        <v>500</v>
      </c>
      <c r="D496" s="4">
        <v>3543907</v>
      </c>
    </row>
    <row r="497" spans="3:4" x14ac:dyDescent="0.25">
      <c r="C497" s="4" t="s">
        <v>501</v>
      </c>
      <c r="D497" s="4">
        <v>3544004</v>
      </c>
    </row>
    <row r="498" spans="3:4" x14ac:dyDescent="0.25">
      <c r="C498" s="4" t="s">
        <v>502</v>
      </c>
      <c r="D498" s="4">
        <v>3544103</v>
      </c>
    </row>
    <row r="499" spans="3:4" x14ac:dyDescent="0.25">
      <c r="C499" s="4" t="s">
        <v>503</v>
      </c>
      <c r="D499" s="4">
        <v>3544202</v>
      </c>
    </row>
    <row r="500" spans="3:4" x14ac:dyDescent="0.25">
      <c r="C500" s="4" t="s">
        <v>504</v>
      </c>
      <c r="D500" s="4">
        <v>3543501</v>
      </c>
    </row>
    <row r="501" spans="3:4" x14ac:dyDescent="0.25">
      <c r="C501" s="4" t="s">
        <v>505</v>
      </c>
      <c r="D501" s="4">
        <v>3544251</v>
      </c>
    </row>
    <row r="502" spans="3:4" x14ac:dyDescent="0.25">
      <c r="C502" s="4" t="s">
        <v>506</v>
      </c>
      <c r="D502" s="4">
        <v>3544301</v>
      </c>
    </row>
    <row r="503" spans="3:4" x14ac:dyDescent="0.25">
      <c r="C503" s="4" t="s">
        <v>507</v>
      </c>
      <c r="D503" s="4">
        <v>3544400</v>
      </c>
    </row>
    <row r="504" spans="3:4" x14ac:dyDescent="0.25">
      <c r="C504" s="4" t="s">
        <v>508</v>
      </c>
      <c r="D504" s="4">
        <v>3544509</v>
      </c>
    </row>
    <row r="505" spans="3:4" x14ac:dyDescent="0.25">
      <c r="C505" s="4" t="s">
        <v>509</v>
      </c>
      <c r="D505" s="4">
        <v>3544608</v>
      </c>
    </row>
    <row r="506" spans="3:4" x14ac:dyDescent="0.25">
      <c r="C506" s="4" t="s">
        <v>510</v>
      </c>
      <c r="D506" s="4">
        <v>3544707</v>
      </c>
    </row>
    <row r="507" spans="3:4" x14ac:dyDescent="0.25">
      <c r="C507" s="4" t="s">
        <v>511</v>
      </c>
      <c r="D507" s="4">
        <v>3544806</v>
      </c>
    </row>
    <row r="508" spans="3:4" x14ac:dyDescent="0.25">
      <c r="C508" s="4" t="s">
        <v>512</v>
      </c>
      <c r="D508" s="4">
        <v>3544905</v>
      </c>
    </row>
    <row r="509" spans="3:4" x14ac:dyDescent="0.25">
      <c r="C509" s="4" t="s">
        <v>513</v>
      </c>
      <c r="D509" s="4">
        <v>3545001</v>
      </c>
    </row>
    <row r="510" spans="3:4" x14ac:dyDescent="0.25">
      <c r="C510" s="4" t="s">
        <v>514</v>
      </c>
      <c r="D510" s="4">
        <v>3545100</v>
      </c>
    </row>
    <row r="511" spans="3:4" x14ac:dyDescent="0.25">
      <c r="C511" s="4" t="s">
        <v>515</v>
      </c>
      <c r="D511" s="4">
        <v>3545159</v>
      </c>
    </row>
    <row r="512" spans="3:4" x14ac:dyDescent="0.25">
      <c r="C512" s="4" t="s">
        <v>516</v>
      </c>
      <c r="D512" s="4">
        <v>3545209</v>
      </c>
    </row>
    <row r="513" spans="3:4" x14ac:dyDescent="0.25">
      <c r="C513" s="4" t="s">
        <v>517</v>
      </c>
      <c r="D513" s="4">
        <v>3545308</v>
      </c>
    </row>
    <row r="514" spans="3:4" x14ac:dyDescent="0.25">
      <c r="C514" s="4" t="s">
        <v>518</v>
      </c>
      <c r="D514" s="4">
        <v>3545407</v>
      </c>
    </row>
    <row r="515" spans="3:4" x14ac:dyDescent="0.25">
      <c r="C515" s="4" t="s">
        <v>519</v>
      </c>
      <c r="D515" s="4">
        <v>3545506</v>
      </c>
    </row>
    <row r="516" spans="3:4" x14ac:dyDescent="0.25">
      <c r="C516" s="4" t="s">
        <v>520</v>
      </c>
      <c r="D516" s="4">
        <v>3545605</v>
      </c>
    </row>
    <row r="517" spans="3:4" x14ac:dyDescent="0.25">
      <c r="C517" s="4" t="s">
        <v>521</v>
      </c>
      <c r="D517" s="4">
        <v>3545704</v>
      </c>
    </row>
    <row r="518" spans="3:4" x14ac:dyDescent="0.25">
      <c r="C518" s="4" t="s">
        <v>522</v>
      </c>
      <c r="D518" s="4">
        <v>3545803</v>
      </c>
    </row>
    <row r="519" spans="3:4" x14ac:dyDescent="0.25">
      <c r="C519" s="4" t="s">
        <v>523</v>
      </c>
      <c r="D519" s="4">
        <v>3546009</v>
      </c>
    </row>
    <row r="520" spans="3:4" x14ac:dyDescent="0.25">
      <c r="C520" s="4" t="s">
        <v>524</v>
      </c>
      <c r="D520" s="4">
        <v>3546108</v>
      </c>
    </row>
    <row r="521" spans="3:4" x14ac:dyDescent="0.25">
      <c r="C521" s="4" t="s">
        <v>525</v>
      </c>
      <c r="D521" s="4">
        <v>3546207</v>
      </c>
    </row>
    <row r="522" spans="3:4" x14ac:dyDescent="0.25">
      <c r="C522" s="4" t="s">
        <v>526</v>
      </c>
      <c r="D522" s="4">
        <v>3546256</v>
      </c>
    </row>
    <row r="523" spans="3:4" x14ac:dyDescent="0.25">
      <c r="C523" s="4" t="s">
        <v>527</v>
      </c>
      <c r="D523" s="4">
        <v>3546306</v>
      </c>
    </row>
    <row r="524" spans="3:4" x14ac:dyDescent="0.25">
      <c r="C524" s="4" t="s">
        <v>528</v>
      </c>
      <c r="D524" s="4">
        <v>3546405</v>
      </c>
    </row>
    <row r="525" spans="3:4" x14ac:dyDescent="0.25">
      <c r="C525" s="4" t="s">
        <v>529</v>
      </c>
      <c r="D525" s="4">
        <v>3546504</v>
      </c>
    </row>
    <row r="526" spans="3:4" x14ac:dyDescent="0.25">
      <c r="C526" s="4" t="s">
        <v>530</v>
      </c>
      <c r="D526" s="4">
        <v>3546603</v>
      </c>
    </row>
    <row r="527" spans="3:4" x14ac:dyDescent="0.25">
      <c r="C527" s="4" t="s">
        <v>531</v>
      </c>
      <c r="D527" s="4">
        <v>3546702</v>
      </c>
    </row>
    <row r="528" spans="3:4" x14ac:dyDescent="0.25">
      <c r="C528" s="4" t="s">
        <v>532</v>
      </c>
      <c r="D528" s="4">
        <v>3546801</v>
      </c>
    </row>
    <row r="529" spans="3:4" x14ac:dyDescent="0.25">
      <c r="C529" s="4" t="s">
        <v>533</v>
      </c>
      <c r="D529" s="4">
        <v>3546900</v>
      </c>
    </row>
    <row r="530" spans="3:4" x14ac:dyDescent="0.25">
      <c r="C530" s="4" t="s">
        <v>534</v>
      </c>
      <c r="D530" s="4">
        <v>3547007</v>
      </c>
    </row>
    <row r="531" spans="3:4" x14ac:dyDescent="0.25">
      <c r="C531" s="4" t="s">
        <v>535</v>
      </c>
      <c r="D531" s="4">
        <v>3547106</v>
      </c>
    </row>
    <row r="532" spans="3:4" x14ac:dyDescent="0.25">
      <c r="C532" s="4" t="s">
        <v>539</v>
      </c>
      <c r="D532" s="4">
        <v>3547502</v>
      </c>
    </row>
    <row r="533" spans="3:4" x14ac:dyDescent="0.25">
      <c r="C533" s="4" t="s">
        <v>538</v>
      </c>
      <c r="D533" s="4">
        <v>3547403</v>
      </c>
    </row>
    <row r="534" spans="3:4" x14ac:dyDescent="0.25">
      <c r="C534" s="4" t="s">
        <v>540</v>
      </c>
      <c r="D534" s="4">
        <v>3547601</v>
      </c>
    </row>
    <row r="535" spans="3:4" x14ac:dyDescent="0.25">
      <c r="C535" s="4" t="s">
        <v>541</v>
      </c>
      <c r="D535" s="4">
        <v>3547650</v>
      </c>
    </row>
    <row r="536" spans="3:4" x14ac:dyDescent="0.25">
      <c r="C536" s="4" t="s">
        <v>536</v>
      </c>
      <c r="D536" s="4">
        <v>3547205</v>
      </c>
    </row>
    <row r="537" spans="3:4" x14ac:dyDescent="0.25">
      <c r="C537" s="4" t="s">
        <v>537</v>
      </c>
      <c r="D537" s="4">
        <v>3547304</v>
      </c>
    </row>
    <row r="538" spans="3:4" x14ac:dyDescent="0.25">
      <c r="C538" s="4" t="s">
        <v>542</v>
      </c>
      <c r="D538" s="4">
        <v>3547700</v>
      </c>
    </row>
    <row r="539" spans="3:4" x14ac:dyDescent="0.25">
      <c r="C539" s="4" t="s">
        <v>543</v>
      </c>
      <c r="D539" s="4">
        <v>3547809</v>
      </c>
    </row>
    <row r="540" spans="3:4" x14ac:dyDescent="0.25">
      <c r="C540" s="4" t="s">
        <v>544</v>
      </c>
      <c r="D540" s="4">
        <v>3547908</v>
      </c>
    </row>
    <row r="541" spans="3:4" x14ac:dyDescent="0.25">
      <c r="C541" s="4" t="s">
        <v>545</v>
      </c>
      <c r="D541" s="4">
        <v>3548005</v>
      </c>
    </row>
    <row r="542" spans="3:4" x14ac:dyDescent="0.25">
      <c r="C542" s="4" t="s">
        <v>546</v>
      </c>
      <c r="D542" s="4">
        <v>3548054</v>
      </c>
    </row>
    <row r="543" spans="3:4" x14ac:dyDescent="0.25">
      <c r="C543" s="4" t="s">
        <v>547</v>
      </c>
      <c r="D543" s="4">
        <v>3548104</v>
      </c>
    </row>
    <row r="544" spans="3:4" x14ac:dyDescent="0.25">
      <c r="C544" s="4" t="s">
        <v>548</v>
      </c>
      <c r="D544" s="4">
        <v>3548203</v>
      </c>
    </row>
    <row r="545" spans="3:4" x14ac:dyDescent="0.25">
      <c r="C545" s="4" t="s">
        <v>549</v>
      </c>
      <c r="D545" s="4">
        <v>3548302</v>
      </c>
    </row>
    <row r="546" spans="3:4" x14ac:dyDescent="0.25">
      <c r="C546" s="4" t="s">
        <v>550</v>
      </c>
      <c r="D546" s="4">
        <v>3548401</v>
      </c>
    </row>
    <row r="547" spans="3:4" x14ac:dyDescent="0.25">
      <c r="C547" s="4" t="s">
        <v>551</v>
      </c>
      <c r="D547" s="4">
        <v>3548500</v>
      </c>
    </row>
    <row r="548" spans="3:4" x14ac:dyDescent="0.25">
      <c r="C548" s="4" t="s">
        <v>552</v>
      </c>
      <c r="D548" s="4">
        <v>3548609</v>
      </c>
    </row>
    <row r="549" spans="3:4" x14ac:dyDescent="0.25">
      <c r="C549" s="4" t="s">
        <v>553</v>
      </c>
      <c r="D549" s="4">
        <v>3548708</v>
      </c>
    </row>
    <row r="550" spans="3:4" x14ac:dyDescent="0.25">
      <c r="C550" s="4" t="s">
        <v>554</v>
      </c>
      <c r="D550" s="4">
        <v>3548807</v>
      </c>
    </row>
    <row r="551" spans="3:4" x14ac:dyDescent="0.25">
      <c r="C551" s="4" t="s">
        <v>555</v>
      </c>
      <c r="D551" s="4">
        <v>3548906</v>
      </c>
    </row>
    <row r="552" spans="3:4" x14ac:dyDescent="0.25">
      <c r="C552" s="4" t="s">
        <v>556</v>
      </c>
      <c r="D552" s="4">
        <v>3549003</v>
      </c>
    </row>
    <row r="553" spans="3:4" x14ac:dyDescent="0.25">
      <c r="C553" s="4" t="s">
        <v>557</v>
      </c>
      <c r="D553" s="4">
        <v>3549102</v>
      </c>
    </row>
    <row r="554" spans="3:4" x14ac:dyDescent="0.25">
      <c r="C554" s="4" t="s">
        <v>558</v>
      </c>
      <c r="D554" s="4">
        <v>3549201</v>
      </c>
    </row>
    <row r="555" spans="3:4" x14ac:dyDescent="0.25">
      <c r="C555" s="4" t="s">
        <v>559</v>
      </c>
      <c r="D555" s="4">
        <v>3549250</v>
      </c>
    </row>
    <row r="556" spans="3:4" x14ac:dyDescent="0.25">
      <c r="C556" s="4" t="s">
        <v>560</v>
      </c>
      <c r="D556" s="4">
        <v>3549300</v>
      </c>
    </row>
    <row r="557" spans="3:4" x14ac:dyDescent="0.25">
      <c r="C557" s="4" t="s">
        <v>561</v>
      </c>
      <c r="D557" s="4">
        <v>3549409</v>
      </c>
    </row>
    <row r="558" spans="3:4" x14ac:dyDescent="0.25">
      <c r="C558" s="4" t="s">
        <v>562</v>
      </c>
      <c r="D558" s="4">
        <v>3549508</v>
      </c>
    </row>
    <row r="559" spans="3:4" x14ac:dyDescent="0.25">
      <c r="C559" s="4" t="s">
        <v>563</v>
      </c>
      <c r="D559" s="4">
        <v>3549607</v>
      </c>
    </row>
    <row r="560" spans="3:4" x14ac:dyDescent="0.25">
      <c r="C560" s="4" t="s">
        <v>564</v>
      </c>
      <c r="D560" s="4">
        <v>3549706</v>
      </c>
    </row>
    <row r="561" spans="3:4" x14ac:dyDescent="0.25">
      <c r="C561" s="4" t="s">
        <v>565</v>
      </c>
      <c r="D561" s="4">
        <v>3549805</v>
      </c>
    </row>
    <row r="562" spans="3:4" x14ac:dyDescent="0.25">
      <c r="C562" s="4" t="s">
        <v>566</v>
      </c>
      <c r="D562" s="4">
        <v>3549904</v>
      </c>
    </row>
    <row r="563" spans="3:4" x14ac:dyDescent="0.25">
      <c r="C563" s="4" t="s">
        <v>567</v>
      </c>
      <c r="D563" s="4">
        <v>3549953</v>
      </c>
    </row>
    <row r="564" spans="3:4" x14ac:dyDescent="0.25">
      <c r="C564" s="4" t="s">
        <v>655</v>
      </c>
      <c r="D564" s="4">
        <v>3550001</v>
      </c>
    </row>
    <row r="565" spans="3:4" x14ac:dyDescent="0.25">
      <c r="C565" s="4" t="s">
        <v>568</v>
      </c>
      <c r="D565" s="4">
        <v>3550100</v>
      </c>
    </row>
    <row r="566" spans="3:4" x14ac:dyDescent="0.25">
      <c r="C566" s="4" t="s">
        <v>569</v>
      </c>
      <c r="D566" s="4">
        <v>3550209</v>
      </c>
    </row>
    <row r="567" spans="3:4" x14ac:dyDescent="0.25">
      <c r="C567" s="4" t="s">
        <v>570</v>
      </c>
      <c r="D567" s="4">
        <v>3550407</v>
      </c>
    </row>
    <row r="568" spans="3:4" x14ac:dyDescent="0.25">
      <c r="C568" s="4" t="s">
        <v>571</v>
      </c>
      <c r="D568" s="4">
        <v>3550506</v>
      </c>
    </row>
    <row r="569" spans="3:4" x14ac:dyDescent="0.25">
      <c r="C569" s="4" t="s">
        <v>572</v>
      </c>
      <c r="D569" s="4">
        <v>3550605</v>
      </c>
    </row>
    <row r="570" spans="3:4" x14ac:dyDescent="0.25">
      <c r="C570" s="4" t="s">
        <v>573</v>
      </c>
      <c r="D570" s="4">
        <v>3550704</v>
      </c>
    </row>
    <row r="571" spans="3:4" x14ac:dyDescent="0.25">
      <c r="C571" s="4" t="s">
        <v>574</v>
      </c>
      <c r="D571" s="4">
        <v>3550803</v>
      </c>
    </row>
    <row r="572" spans="3:4" x14ac:dyDescent="0.25">
      <c r="C572" s="4" t="s">
        <v>575</v>
      </c>
      <c r="D572" s="4">
        <v>3550902</v>
      </c>
    </row>
    <row r="573" spans="3:4" x14ac:dyDescent="0.25">
      <c r="C573" s="4" t="s">
        <v>576</v>
      </c>
      <c r="D573" s="4">
        <v>3551009</v>
      </c>
    </row>
    <row r="574" spans="3:4" x14ac:dyDescent="0.25">
      <c r="C574" s="4" t="s">
        <v>577</v>
      </c>
      <c r="D574" s="4">
        <v>3551108</v>
      </c>
    </row>
    <row r="575" spans="3:4" x14ac:dyDescent="0.25">
      <c r="C575" s="4" t="s">
        <v>578</v>
      </c>
      <c r="D575" s="4">
        <v>3551207</v>
      </c>
    </row>
    <row r="576" spans="3:4" x14ac:dyDescent="0.25">
      <c r="C576" s="4" t="s">
        <v>579</v>
      </c>
      <c r="D576" s="4">
        <v>3551306</v>
      </c>
    </row>
    <row r="577" spans="3:4" x14ac:dyDescent="0.25">
      <c r="C577" s="4" t="s">
        <v>580</v>
      </c>
      <c r="D577" s="4">
        <v>3551405</v>
      </c>
    </row>
    <row r="578" spans="3:4" x14ac:dyDescent="0.25">
      <c r="C578" s="4" t="s">
        <v>582</v>
      </c>
      <c r="D578" s="4">
        <v>3551603</v>
      </c>
    </row>
    <row r="579" spans="3:4" x14ac:dyDescent="0.25">
      <c r="C579" s="4" t="s">
        <v>581</v>
      </c>
      <c r="D579" s="4">
        <v>3551504</v>
      </c>
    </row>
    <row r="580" spans="3:4" x14ac:dyDescent="0.25">
      <c r="C580" s="4" t="s">
        <v>583</v>
      </c>
      <c r="D580" s="4">
        <v>3551702</v>
      </c>
    </row>
    <row r="581" spans="3:4" x14ac:dyDescent="0.25">
      <c r="C581" s="4" t="s">
        <v>584</v>
      </c>
      <c r="D581" s="4">
        <v>3551801</v>
      </c>
    </row>
    <row r="582" spans="3:4" x14ac:dyDescent="0.25">
      <c r="C582" s="4" t="s">
        <v>585</v>
      </c>
      <c r="D582" s="4">
        <v>3551900</v>
      </c>
    </row>
    <row r="583" spans="3:4" x14ac:dyDescent="0.25">
      <c r="C583" s="4" t="s">
        <v>586</v>
      </c>
      <c r="D583" s="4">
        <v>3552007</v>
      </c>
    </row>
    <row r="584" spans="3:4" x14ac:dyDescent="0.25">
      <c r="C584" s="4" t="s">
        <v>587</v>
      </c>
      <c r="D584" s="4">
        <v>3552106</v>
      </c>
    </row>
    <row r="585" spans="3:4" x14ac:dyDescent="0.25">
      <c r="C585" s="4" t="s">
        <v>588</v>
      </c>
      <c r="D585" s="4">
        <v>3552205</v>
      </c>
    </row>
    <row r="586" spans="3:4" x14ac:dyDescent="0.25">
      <c r="C586" s="4" t="s">
        <v>589</v>
      </c>
      <c r="D586" s="4">
        <v>3552304</v>
      </c>
    </row>
    <row r="587" spans="3:4" x14ac:dyDescent="0.25">
      <c r="C587" s="4" t="s">
        <v>590</v>
      </c>
      <c r="D587" s="4">
        <v>3552403</v>
      </c>
    </row>
    <row r="588" spans="3:4" x14ac:dyDescent="0.25">
      <c r="C588" s="4" t="s">
        <v>591</v>
      </c>
      <c r="D588" s="4">
        <v>3552551</v>
      </c>
    </row>
    <row r="589" spans="3:4" x14ac:dyDescent="0.25">
      <c r="C589" s="4" t="s">
        <v>592</v>
      </c>
      <c r="D589" s="4">
        <v>3552502</v>
      </c>
    </row>
    <row r="590" spans="3:4" x14ac:dyDescent="0.25">
      <c r="C590" s="4" t="s">
        <v>593</v>
      </c>
      <c r="D590" s="4">
        <v>3552601</v>
      </c>
    </row>
    <row r="591" spans="3:4" x14ac:dyDescent="0.25">
      <c r="C591" s="4" t="s">
        <v>594</v>
      </c>
      <c r="D591" s="4">
        <v>3552700</v>
      </c>
    </row>
    <row r="592" spans="3:4" x14ac:dyDescent="0.25">
      <c r="C592" s="4" t="s">
        <v>595</v>
      </c>
      <c r="D592" s="4">
        <v>3552809</v>
      </c>
    </row>
    <row r="593" spans="3:4" x14ac:dyDescent="0.25">
      <c r="C593" s="4" t="s">
        <v>596</v>
      </c>
      <c r="D593" s="4">
        <v>3552908</v>
      </c>
    </row>
    <row r="594" spans="3:4" x14ac:dyDescent="0.25">
      <c r="C594" s="4" t="s">
        <v>597</v>
      </c>
      <c r="D594" s="4">
        <v>3553005</v>
      </c>
    </row>
    <row r="595" spans="3:4" x14ac:dyDescent="0.25">
      <c r="C595" s="4" t="s">
        <v>598</v>
      </c>
      <c r="D595" s="4">
        <v>3553104</v>
      </c>
    </row>
    <row r="596" spans="3:4" x14ac:dyDescent="0.25">
      <c r="C596" s="4" t="s">
        <v>599</v>
      </c>
      <c r="D596" s="4">
        <v>3553203</v>
      </c>
    </row>
    <row r="597" spans="3:4" x14ac:dyDescent="0.25">
      <c r="C597" s="4" t="s">
        <v>600</v>
      </c>
      <c r="D597" s="4">
        <v>3553302</v>
      </c>
    </row>
    <row r="598" spans="3:4" x14ac:dyDescent="0.25">
      <c r="C598" s="4" t="s">
        <v>601</v>
      </c>
      <c r="D598" s="4">
        <v>3553401</v>
      </c>
    </row>
    <row r="599" spans="3:4" x14ac:dyDescent="0.25">
      <c r="C599" s="4" t="s">
        <v>602</v>
      </c>
      <c r="D599" s="4">
        <v>3553500</v>
      </c>
    </row>
    <row r="600" spans="3:4" x14ac:dyDescent="0.25">
      <c r="C600" s="4" t="s">
        <v>603</v>
      </c>
      <c r="D600" s="4">
        <v>3553609</v>
      </c>
    </row>
    <row r="601" spans="3:4" x14ac:dyDescent="0.25">
      <c r="C601" s="4" t="s">
        <v>604</v>
      </c>
      <c r="D601" s="4">
        <v>3553658</v>
      </c>
    </row>
    <row r="602" spans="3:4" x14ac:dyDescent="0.25">
      <c r="C602" s="4" t="s">
        <v>605</v>
      </c>
      <c r="D602" s="4">
        <v>3553708</v>
      </c>
    </row>
    <row r="603" spans="3:4" x14ac:dyDescent="0.25">
      <c r="C603" s="4" t="s">
        <v>606</v>
      </c>
      <c r="D603" s="4">
        <v>3553807</v>
      </c>
    </row>
    <row r="604" spans="3:4" x14ac:dyDescent="0.25">
      <c r="C604" s="4" t="s">
        <v>607</v>
      </c>
      <c r="D604" s="4">
        <v>3553856</v>
      </c>
    </row>
    <row r="605" spans="3:4" x14ac:dyDescent="0.25">
      <c r="C605" s="4" t="s">
        <v>608</v>
      </c>
      <c r="D605" s="4">
        <v>3553906</v>
      </c>
    </row>
    <row r="606" spans="3:4" x14ac:dyDescent="0.25">
      <c r="C606" s="4" t="s">
        <v>609</v>
      </c>
      <c r="D606" s="4">
        <v>3553955</v>
      </c>
    </row>
    <row r="607" spans="3:4" x14ac:dyDescent="0.25">
      <c r="C607" s="4" t="s">
        <v>610</v>
      </c>
      <c r="D607" s="4">
        <v>3554003</v>
      </c>
    </row>
    <row r="608" spans="3:4" x14ac:dyDescent="0.25">
      <c r="C608" s="4" t="s">
        <v>611</v>
      </c>
      <c r="D608" s="4">
        <v>3554102</v>
      </c>
    </row>
    <row r="609" spans="3:4" x14ac:dyDescent="0.25">
      <c r="C609" s="4" t="s">
        <v>612</v>
      </c>
      <c r="D609" s="4">
        <v>3554201</v>
      </c>
    </row>
    <row r="610" spans="3:4" x14ac:dyDescent="0.25">
      <c r="C610" s="4" t="s">
        <v>613</v>
      </c>
      <c r="D610" s="4">
        <v>3554300</v>
      </c>
    </row>
    <row r="611" spans="3:4" x14ac:dyDescent="0.25">
      <c r="C611" s="4" t="s">
        <v>614</v>
      </c>
      <c r="D611" s="4">
        <v>3554409</v>
      </c>
    </row>
    <row r="612" spans="3:4" x14ac:dyDescent="0.25">
      <c r="C612" s="4" t="s">
        <v>615</v>
      </c>
      <c r="D612" s="4">
        <v>3554508</v>
      </c>
    </row>
    <row r="613" spans="3:4" x14ac:dyDescent="0.25">
      <c r="C613" s="4" t="s">
        <v>616</v>
      </c>
      <c r="D613" s="4">
        <v>3554607</v>
      </c>
    </row>
    <row r="614" spans="3:4" x14ac:dyDescent="0.25">
      <c r="C614" s="4" t="s">
        <v>617</v>
      </c>
      <c r="D614" s="4">
        <v>3554656</v>
      </c>
    </row>
    <row r="615" spans="3:4" x14ac:dyDescent="0.25">
      <c r="C615" s="4" t="s">
        <v>618</v>
      </c>
      <c r="D615" s="4">
        <v>3554706</v>
      </c>
    </row>
    <row r="616" spans="3:4" x14ac:dyDescent="0.25">
      <c r="C616" s="4" t="s">
        <v>619</v>
      </c>
      <c r="D616" s="4">
        <v>3554755</v>
      </c>
    </row>
    <row r="617" spans="3:4" x14ac:dyDescent="0.25">
      <c r="C617" s="4" t="s">
        <v>620</v>
      </c>
      <c r="D617" s="4">
        <v>3554805</v>
      </c>
    </row>
    <row r="618" spans="3:4" x14ac:dyDescent="0.25">
      <c r="C618" s="4" t="s">
        <v>621</v>
      </c>
      <c r="D618" s="4">
        <v>3554904</v>
      </c>
    </row>
    <row r="619" spans="3:4" x14ac:dyDescent="0.25">
      <c r="C619" s="4" t="s">
        <v>622</v>
      </c>
      <c r="D619" s="4">
        <v>3554953</v>
      </c>
    </row>
    <row r="620" spans="3:4" x14ac:dyDescent="0.25">
      <c r="C620" s="4" t="s">
        <v>623</v>
      </c>
      <c r="D620" s="4">
        <v>3555000</v>
      </c>
    </row>
    <row r="621" spans="3:4" x14ac:dyDescent="0.25">
      <c r="C621" s="4" t="s">
        <v>624</v>
      </c>
      <c r="D621" s="4">
        <v>3555109</v>
      </c>
    </row>
    <row r="622" spans="3:4" x14ac:dyDescent="0.25">
      <c r="C622" s="4" t="s">
        <v>625</v>
      </c>
      <c r="D622" s="4">
        <v>3555208</v>
      </c>
    </row>
    <row r="623" spans="3:4" x14ac:dyDescent="0.25">
      <c r="C623" s="4" t="s">
        <v>626</v>
      </c>
      <c r="D623" s="4">
        <v>3555307</v>
      </c>
    </row>
    <row r="624" spans="3:4" x14ac:dyDescent="0.25">
      <c r="C624" s="4" t="s">
        <v>627</v>
      </c>
      <c r="D624" s="4">
        <v>3555356</v>
      </c>
    </row>
    <row r="625" spans="3:4" x14ac:dyDescent="0.25">
      <c r="C625" s="4" t="s">
        <v>628</v>
      </c>
      <c r="D625" s="4">
        <v>3555406</v>
      </c>
    </row>
    <row r="626" spans="3:4" x14ac:dyDescent="0.25">
      <c r="C626" s="4" t="s">
        <v>629</v>
      </c>
      <c r="D626" s="4">
        <v>3555505</v>
      </c>
    </row>
    <row r="627" spans="3:4" x14ac:dyDescent="0.25">
      <c r="C627" s="4" t="s">
        <v>630</v>
      </c>
      <c r="D627" s="4">
        <v>3555604</v>
      </c>
    </row>
    <row r="628" spans="3:4" x14ac:dyDescent="0.25">
      <c r="C628" s="4" t="s">
        <v>631</v>
      </c>
      <c r="D628" s="4">
        <v>3555703</v>
      </c>
    </row>
    <row r="629" spans="3:4" x14ac:dyDescent="0.25">
      <c r="C629" s="4" t="s">
        <v>632</v>
      </c>
      <c r="D629" s="4">
        <v>3555802</v>
      </c>
    </row>
    <row r="630" spans="3:4" x14ac:dyDescent="0.25">
      <c r="C630" s="4" t="s">
        <v>633</v>
      </c>
      <c r="D630" s="4">
        <v>3555901</v>
      </c>
    </row>
    <row r="631" spans="3:4" x14ac:dyDescent="0.25">
      <c r="C631" s="4" t="s">
        <v>634</v>
      </c>
      <c r="D631" s="4">
        <v>3556008</v>
      </c>
    </row>
    <row r="632" spans="3:4" x14ac:dyDescent="0.25">
      <c r="C632" s="4" t="s">
        <v>635</v>
      </c>
      <c r="D632" s="4">
        <v>3556107</v>
      </c>
    </row>
    <row r="633" spans="3:4" x14ac:dyDescent="0.25">
      <c r="C633" s="4" t="s">
        <v>636</v>
      </c>
      <c r="D633" s="4">
        <v>3556206</v>
      </c>
    </row>
    <row r="634" spans="3:4" x14ac:dyDescent="0.25">
      <c r="C634" s="4" t="s">
        <v>637</v>
      </c>
      <c r="D634" s="4">
        <v>3556305</v>
      </c>
    </row>
    <row r="635" spans="3:4" x14ac:dyDescent="0.25">
      <c r="C635" s="4" t="s">
        <v>638</v>
      </c>
      <c r="D635" s="4">
        <v>3556354</v>
      </c>
    </row>
    <row r="636" spans="3:4" x14ac:dyDescent="0.25">
      <c r="C636" s="4" t="s">
        <v>639</v>
      </c>
      <c r="D636" s="4">
        <v>3556404</v>
      </c>
    </row>
    <row r="637" spans="3:4" x14ac:dyDescent="0.25">
      <c r="C637" s="4" t="s">
        <v>640</v>
      </c>
      <c r="D637" s="4">
        <v>3556453</v>
      </c>
    </row>
    <row r="638" spans="3:4" x14ac:dyDescent="0.25">
      <c r="C638" s="4" t="s">
        <v>641</v>
      </c>
      <c r="D638" s="4">
        <v>3556503</v>
      </c>
    </row>
    <row r="639" spans="3:4" x14ac:dyDescent="0.25">
      <c r="C639" s="4" t="s">
        <v>642</v>
      </c>
      <c r="D639" s="4">
        <v>3556602</v>
      </c>
    </row>
    <row r="640" spans="3:4" x14ac:dyDescent="0.25">
      <c r="C640" s="4" t="s">
        <v>643</v>
      </c>
      <c r="D640" s="4">
        <v>3556701</v>
      </c>
    </row>
    <row r="641" spans="3:4" x14ac:dyDescent="0.25">
      <c r="C641" s="4" t="s">
        <v>644</v>
      </c>
      <c r="D641" s="4">
        <v>3556800</v>
      </c>
    </row>
    <row r="642" spans="3:4" x14ac:dyDescent="0.25">
      <c r="C642" s="4" t="s">
        <v>645</v>
      </c>
      <c r="D642" s="4">
        <v>3556909</v>
      </c>
    </row>
    <row r="643" spans="3:4" x14ac:dyDescent="0.25">
      <c r="C643" s="4" t="s">
        <v>646</v>
      </c>
      <c r="D643" s="4">
        <v>3556958</v>
      </c>
    </row>
    <row r="644" spans="3:4" x14ac:dyDescent="0.25">
      <c r="C644" s="4" t="s">
        <v>647</v>
      </c>
      <c r="D644" s="4">
        <v>3557006</v>
      </c>
    </row>
    <row r="645" spans="3:4" x14ac:dyDescent="0.25">
      <c r="C645" s="4" t="s">
        <v>648</v>
      </c>
      <c r="D645" s="4">
        <v>3557105</v>
      </c>
    </row>
    <row r="646" spans="3:4" x14ac:dyDescent="0.25">
      <c r="C646" s="4" t="s">
        <v>649</v>
      </c>
      <c r="D646" s="4">
        <v>3557154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47"/>
  <sheetViews>
    <sheetView windowProtection="1" topLeftCell="A621" workbookViewId="0">
      <selection sqref="A1:XFD1048576"/>
    </sheetView>
  </sheetViews>
  <sheetFormatPr defaultRowHeight="15" x14ac:dyDescent="0.25"/>
  <cols>
    <col min="1" max="1" width="18" style="37" customWidth="1"/>
    <col min="2" max="2" width="26.42578125" bestFit="1" customWidth="1"/>
    <col min="3" max="3" width="14.5703125" bestFit="1" customWidth="1"/>
    <col min="4" max="4" width="15" bestFit="1" customWidth="1"/>
    <col min="5" max="5" width="17.5703125" bestFit="1" customWidth="1"/>
  </cols>
  <sheetData>
    <row r="1" spans="1:5" x14ac:dyDescent="0.25">
      <c r="A1" s="37" t="s">
        <v>744</v>
      </c>
      <c r="B1" t="s">
        <v>651</v>
      </c>
      <c r="C1" t="s">
        <v>652</v>
      </c>
      <c r="D1" t="s">
        <v>653</v>
      </c>
      <c r="E1" s="2" t="s">
        <v>654</v>
      </c>
    </row>
    <row r="2" spans="1:5" x14ac:dyDescent="0.25">
      <c r="A2" s="37">
        <f>VLOOKUP(B2,cod_ibge!$C$2:$D$646,2,FALSE)</f>
        <v>3500105</v>
      </c>
      <c r="B2" t="s">
        <v>7</v>
      </c>
      <c r="C2">
        <v>2019</v>
      </c>
      <c r="D2">
        <v>8</v>
      </c>
      <c r="E2" s="2">
        <v>175052141.53</v>
      </c>
    </row>
    <row r="3" spans="1:5" x14ac:dyDescent="0.25">
      <c r="A3" s="37">
        <f>VLOOKUP(B3,cod_ibge!$C$2:$D$646,2,FALSE)</f>
        <v>3500204</v>
      </c>
      <c r="B3" t="s">
        <v>8</v>
      </c>
      <c r="C3">
        <v>2019</v>
      </c>
      <c r="D3">
        <v>8</v>
      </c>
      <c r="E3" s="2">
        <v>21241425.079999998</v>
      </c>
    </row>
    <row r="4" spans="1:5" x14ac:dyDescent="0.25">
      <c r="A4" s="37">
        <f>VLOOKUP(B4,cod_ibge!$C$2:$D$646,2,FALSE)</f>
        <v>3500303</v>
      </c>
      <c r="B4" t="s">
        <v>9</v>
      </c>
      <c r="C4">
        <v>2019</v>
      </c>
      <c r="D4">
        <v>8</v>
      </c>
      <c r="E4" s="2">
        <v>86660978.980000004</v>
      </c>
    </row>
    <row r="5" spans="1:5" x14ac:dyDescent="0.25">
      <c r="A5" s="37">
        <f>VLOOKUP(B5,cod_ibge!$C$2:$D$646,2,FALSE)</f>
        <v>3500402</v>
      </c>
      <c r="B5" t="s">
        <v>10</v>
      </c>
      <c r="C5">
        <v>2019</v>
      </c>
      <c r="D5">
        <v>8</v>
      </c>
      <c r="E5" s="2">
        <v>23552517.5</v>
      </c>
    </row>
    <row r="6" spans="1:5" x14ac:dyDescent="0.25">
      <c r="A6" s="37">
        <f>VLOOKUP(B6,cod_ibge!$C$2:$D$646,2,FALSE)</f>
        <v>3500501</v>
      </c>
      <c r="B6" t="s">
        <v>11</v>
      </c>
      <c r="C6">
        <v>2019</v>
      </c>
      <c r="D6">
        <v>8</v>
      </c>
      <c r="E6" s="2">
        <v>83222602.030000001</v>
      </c>
    </row>
    <row r="7" spans="1:5" x14ac:dyDescent="0.25">
      <c r="A7" s="37">
        <f>VLOOKUP(B7,cod_ibge!$C$2:$D$646,2,FALSE)</f>
        <v>3500550</v>
      </c>
      <c r="B7" t="s">
        <v>12</v>
      </c>
      <c r="C7">
        <v>2019</v>
      </c>
      <c r="D7">
        <v>8</v>
      </c>
      <c r="E7" s="2">
        <v>33409687.140000001</v>
      </c>
    </row>
    <row r="8" spans="1:5" x14ac:dyDescent="0.25">
      <c r="A8" s="37">
        <f>VLOOKUP(B8,cod_ibge!$C$2:$D$646,2,FALSE)</f>
        <v>3500600</v>
      </c>
      <c r="B8" t="s">
        <v>13</v>
      </c>
      <c r="C8">
        <v>2019</v>
      </c>
      <c r="D8">
        <v>8</v>
      </c>
      <c r="E8" s="2">
        <v>27925145.920000002</v>
      </c>
    </row>
    <row r="9" spans="1:5" x14ac:dyDescent="0.25">
      <c r="A9" s="37">
        <f>VLOOKUP(B9,cod_ibge!$C$2:$D$646,2,FALSE)</f>
        <v>3500709</v>
      </c>
      <c r="B9" t="s">
        <v>14</v>
      </c>
      <c r="C9">
        <v>2019</v>
      </c>
      <c r="D9">
        <v>8</v>
      </c>
      <c r="E9" s="2">
        <v>160796033.68000001</v>
      </c>
    </row>
    <row r="10" spans="1:5" x14ac:dyDescent="0.25">
      <c r="A10" s="37">
        <f>VLOOKUP(B10,cod_ibge!$C$2:$D$646,2,FALSE)</f>
        <v>3500758</v>
      </c>
      <c r="B10" t="s">
        <v>15</v>
      </c>
      <c r="C10">
        <v>2019</v>
      </c>
      <c r="D10">
        <v>8</v>
      </c>
      <c r="E10" s="2">
        <v>19892318.27</v>
      </c>
    </row>
    <row r="11" spans="1:5" x14ac:dyDescent="0.25">
      <c r="A11" s="37">
        <f>VLOOKUP(B11,cod_ibge!$C$2:$D$646,2,FALSE)</f>
        <v>3500808</v>
      </c>
      <c r="B11" t="s">
        <v>16</v>
      </c>
      <c r="C11">
        <v>2019</v>
      </c>
      <c r="D11">
        <v>8</v>
      </c>
      <c r="E11" s="2">
        <v>15467656.91</v>
      </c>
    </row>
    <row r="12" spans="1:5" x14ac:dyDescent="0.25">
      <c r="A12" s="37">
        <f>VLOOKUP(B12,cod_ibge!$C$2:$D$646,2,FALSE)</f>
        <v>3500907</v>
      </c>
      <c r="B12" t="s">
        <v>17</v>
      </c>
      <c r="C12">
        <v>2019</v>
      </c>
      <c r="D12">
        <v>8</v>
      </c>
      <c r="E12" s="2">
        <v>19991164.370000001</v>
      </c>
    </row>
    <row r="13" spans="1:5" x14ac:dyDescent="0.25">
      <c r="A13" s="37">
        <f>VLOOKUP(B13,cod_ibge!$C$2:$D$646,2,FALSE)</f>
        <v>3501004</v>
      </c>
      <c r="B13" t="s">
        <v>18</v>
      </c>
      <c r="C13">
        <v>2019</v>
      </c>
      <c r="D13">
        <v>8</v>
      </c>
      <c r="E13" s="2">
        <v>60567203.950000003</v>
      </c>
    </row>
    <row r="14" spans="1:5" x14ac:dyDescent="0.25">
      <c r="A14" s="37">
        <f>VLOOKUP(B14,cod_ibge!$C$2:$D$646,2,FALSE)</f>
        <v>3501103</v>
      </c>
      <c r="B14" t="s">
        <v>19</v>
      </c>
      <c r="C14">
        <v>2019</v>
      </c>
      <c r="D14">
        <v>8</v>
      </c>
      <c r="E14" s="2">
        <v>19039890.48</v>
      </c>
    </row>
    <row r="15" spans="1:5" x14ac:dyDescent="0.25">
      <c r="A15" s="37">
        <f>VLOOKUP(B15,cod_ibge!$C$2:$D$646,2,FALSE)</f>
        <v>3501152</v>
      </c>
      <c r="B15" t="s">
        <v>20</v>
      </c>
      <c r="C15">
        <v>2019</v>
      </c>
      <c r="D15">
        <v>8</v>
      </c>
      <c r="E15" s="2">
        <v>73907424.819999993</v>
      </c>
    </row>
    <row r="16" spans="1:5" x14ac:dyDescent="0.25">
      <c r="A16" s="37">
        <f>VLOOKUP(B16,cod_ibge!$C$2:$D$646,2,FALSE)</f>
        <v>3501202</v>
      </c>
      <c r="B16" t="s">
        <v>21</v>
      </c>
      <c r="C16">
        <v>2019</v>
      </c>
      <c r="D16">
        <v>8</v>
      </c>
      <c r="E16" s="2">
        <v>19208925.02</v>
      </c>
    </row>
    <row r="17" spans="1:5" x14ac:dyDescent="0.25">
      <c r="A17" s="37">
        <f>VLOOKUP(B17,cod_ibge!$C$2:$D$646,2,FALSE)</f>
        <v>3501301</v>
      </c>
      <c r="B17" t="s">
        <v>22</v>
      </c>
      <c r="C17">
        <v>2019</v>
      </c>
      <c r="D17">
        <v>8</v>
      </c>
      <c r="E17" s="2">
        <v>65144098.359999999</v>
      </c>
    </row>
    <row r="18" spans="1:5" x14ac:dyDescent="0.25">
      <c r="A18" s="37">
        <f>VLOOKUP(B18,cod_ibge!$C$2:$D$646,2,FALSE)</f>
        <v>3501400</v>
      </c>
      <c r="B18" t="s">
        <v>23</v>
      </c>
      <c r="C18">
        <v>2019</v>
      </c>
      <c r="D18">
        <v>8</v>
      </c>
      <c r="E18" s="2">
        <v>15687013.529999999</v>
      </c>
    </row>
    <row r="19" spans="1:5" x14ac:dyDescent="0.25">
      <c r="A19" s="37">
        <f>VLOOKUP(B19,cod_ibge!$C$2:$D$646,2,FALSE)</f>
        <v>3501509</v>
      </c>
      <c r="B19" t="s">
        <v>24</v>
      </c>
      <c r="C19">
        <v>2019</v>
      </c>
      <c r="D19">
        <v>8</v>
      </c>
      <c r="E19" s="2">
        <v>14097057.210000001</v>
      </c>
    </row>
    <row r="20" spans="1:5" x14ac:dyDescent="0.25">
      <c r="A20" s="37">
        <f>VLOOKUP(B20,cod_ibge!$C$2:$D$646,2,FALSE)</f>
        <v>3501608</v>
      </c>
      <c r="B20" t="s">
        <v>25</v>
      </c>
      <c r="C20">
        <v>2019</v>
      </c>
      <c r="D20">
        <v>8</v>
      </c>
      <c r="E20" s="2">
        <v>754126800.00999999</v>
      </c>
    </row>
    <row r="21" spans="1:5" x14ac:dyDescent="0.25">
      <c r="A21" s="37">
        <f>VLOOKUP(B21,cod_ibge!$C$2:$D$646,2,FALSE)</f>
        <v>3501707</v>
      </c>
      <c r="B21" t="s">
        <v>26</v>
      </c>
      <c r="C21">
        <v>2019</v>
      </c>
      <c r="D21">
        <v>8</v>
      </c>
      <c r="E21" s="2">
        <v>98462809.219999999</v>
      </c>
    </row>
    <row r="22" spans="1:5" x14ac:dyDescent="0.25">
      <c r="A22" s="37">
        <f>VLOOKUP(B22,cod_ibge!$C$2:$D$646,2,FALSE)</f>
        <v>3501806</v>
      </c>
      <c r="B22" t="s">
        <v>27</v>
      </c>
      <c r="C22">
        <v>2019</v>
      </c>
      <c r="D22">
        <v>8</v>
      </c>
      <c r="E22" s="2">
        <v>21764234.73</v>
      </c>
    </row>
    <row r="23" spans="1:5" x14ac:dyDescent="0.25">
      <c r="A23" s="37">
        <f>VLOOKUP(B23,cod_ibge!$C$2:$D$646,2,FALSE)</f>
        <v>3501905</v>
      </c>
      <c r="B23" t="s">
        <v>28</v>
      </c>
      <c r="C23">
        <v>2019</v>
      </c>
      <c r="D23">
        <v>8</v>
      </c>
      <c r="E23" s="2">
        <v>262165014.16</v>
      </c>
    </row>
    <row r="24" spans="1:5" x14ac:dyDescent="0.25">
      <c r="A24" s="37">
        <f>VLOOKUP(B24,cod_ibge!$C$2:$D$646,2,FALSE)</f>
        <v>3502002</v>
      </c>
      <c r="B24" t="s">
        <v>29</v>
      </c>
      <c r="C24">
        <v>2019</v>
      </c>
      <c r="D24">
        <v>8</v>
      </c>
      <c r="E24" s="2">
        <v>25854999.77</v>
      </c>
    </row>
    <row r="25" spans="1:5" x14ac:dyDescent="0.25">
      <c r="A25" s="37">
        <f>VLOOKUP(B25,cod_ibge!$C$2:$D$646,2,FALSE)</f>
        <v>3502101</v>
      </c>
      <c r="B25" t="s">
        <v>30</v>
      </c>
      <c r="C25">
        <v>2019</v>
      </c>
      <c r="D25">
        <v>8</v>
      </c>
      <c r="E25" s="2">
        <v>165592660.31999999</v>
      </c>
    </row>
    <row r="26" spans="1:5" x14ac:dyDescent="0.25">
      <c r="A26" s="37">
        <f>VLOOKUP(B26,cod_ibge!$C$2:$D$646,2,FALSE)</f>
        <v>3502200</v>
      </c>
      <c r="B26" t="s">
        <v>31</v>
      </c>
      <c r="C26">
        <v>2019</v>
      </c>
      <c r="D26">
        <v>8</v>
      </c>
      <c r="E26" s="2">
        <v>81604721.739999995</v>
      </c>
    </row>
    <row r="27" spans="1:5" x14ac:dyDescent="0.25">
      <c r="A27" s="37">
        <f>VLOOKUP(B27,cod_ibge!$C$2:$D$646,2,FALSE)</f>
        <v>3502309</v>
      </c>
      <c r="B27" t="s">
        <v>32</v>
      </c>
      <c r="C27">
        <v>2019</v>
      </c>
      <c r="D27">
        <v>8</v>
      </c>
      <c r="E27" s="2">
        <v>34602884.619999997</v>
      </c>
    </row>
    <row r="28" spans="1:5" x14ac:dyDescent="0.25">
      <c r="A28" s="37">
        <f>VLOOKUP(B28,cod_ibge!$C$2:$D$646,2,FALSE)</f>
        <v>3502408</v>
      </c>
      <c r="B28" t="s">
        <v>33</v>
      </c>
      <c r="C28">
        <v>2019</v>
      </c>
      <c r="D28">
        <v>8</v>
      </c>
      <c r="E28" s="2">
        <v>18161593.899999999</v>
      </c>
    </row>
    <row r="29" spans="1:5" x14ac:dyDescent="0.25">
      <c r="A29" s="37">
        <f>VLOOKUP(B29,cod_ibge!$C$2:$D$646,2,FALSE)</f>
        <v>3502507</v>
      </c>
      <c r="B29" t="s">
        <v>34</v>
      </c>
      <c r="C29">
        <v>2019</v>
      </c>
      <c r="D29">
        <v>8</v>
      </c>
      <c r="E29" s="2">
        <v>132188228.15000001</v>
      </c>
    </row>
    <row r="30" spans="1:5" x14ac:dyDescent="0.25">
      <c r="A30" s="37">
        <f>VLOOKUP(B30,cod_ibge!$C$2:$D$646,2,FALSE)</f>
        <v>3502606</v>
      </c>
      <c r="B30" t="s">
        <v>35</v>
      </c>
      <c r="C30">
        <v>2019</v>
      </c>
      <c r="D30">
        <v>8</v>
      </c>
      <c r="E30" s="2">
        <v>16994205.940000001</v>
      </c>
    </row>
    <row r="31" spans="1:5" x14ac:dyDescent="0.25">
      <c r="A31" s="37">
        <f>VLOOKUP(B31,cod_ibge!$C$2:$D$646,2,FALSE)</f>
        <v>3502705</v>
      </c>
      <c r="B31" t="s">
        <v>36</v>
      </c>
      <c r="C31">
        <v>2019</v>
      </c>
      <c r="D31">
        <v>8</v>
      </c>
      <c r="E31" s="2">
        <v>65820283.670000002</v>
      </c>
    </row>
    <row r="32" spans="1:5" x14ac:dyDescent="0.25">
      <c r="A32" s="37">
        <f>VLOOKUP(B32,cod_ibge!$C$2:$D$646,2,FALSE)</f>
        <v>3502754</v>
      </c>
      <c r="B32" t="s">
        <v>37</v>
      </c>
      <c r="C32">
        <v>2019</v>
      </c>
      <c r="D32">
        <v>8</v>
      </c>
      <c r="E32" s="2">
        <v>107176108.09</v>
      </c>
    </row>
    <row r="33" spans="1:5" x14ac:dyDescent="0.25">
      <c r="A33" s="37">
        <f>VLOOKUP(B33,cod_ibge!$C$2:$D$646,2,FALSE)</f>
        <v>3502804</v>
      </c>
      <c r="B33" t="s">
        <v>38</v>
      </c>
      <c r="C33">
        <v>2019</v>
      </c>
      <c r="D33">
        <v>8</v>
      </c>
      <c r="E33" s="2">
        <v>536860227.16000003</v>
      </c>
    </row>
    <row r="34" spans="1:5" x14ac:dyDescent="0.25">
      <c r="A34" s="37">
        <f>VLOOKUP(B34,cod_ibge!$C$2:$D$646,2,FALSE)</f>
        <v>3502903</v>
      </c>
      <c r="B34" t="s">
        <v>39</v>
      </c>
      <c r="C34">
        <v>2019</v>
      </c>
      <c r="D34">
        <v>8</v>
      </c>
      <c r="E34" s="2">
        <v>97069829.310000002</v>
      </c>
    </row>
    <row r="35" spans="1:5" x14ac:dyDescent="0.25">
      <c r="A35" s="37">
        <f>VLOOKUP(B35,cod_ibge!$C$2:$D$646,2,FALSE)</f>
        <v>3503000</v>
      </c>
      <c r="B35" t="s">
        <v>40</v>
      </c>
      <c r="C35">
        <v>2019</v>
      </c>
      <c r="D35">
        <v>8</v>
      </c>
      <c r="E35" s="2">
        <v>21748708.690000001</v>
      </c>
    </row>
    <row r="36" spans="1:5" x14ac:dyDescent="0.25">
      <c r="A36" s="37">
        <f>VLOOKUP(B36,cod_ibge!$C$2:$D$646,2,FALSE)</f>
        <v>3503109</v>
      </c>
      <c r="B36" t="s">
        <v>41</v>
      </c>
      <c r="C36">
        <v>2019</v>
      </c>
      <c r="D36">
        <v>8</v>
      </c>
      <c r="E36" s="2">
        <v>26894209.670000002</v>
      </c>
    </row>
    <row r="37" spans="1:5" x14ac:dyDescent="0.25">
      <c r="A37" s="37">
        <f>VLOOKUP(B37,cod_ibge!$C$2:$D$646,2,FALSE)</f>
        <v>3503158</v>
      </c>
      <c r="B37" t="s">
        <v>42</v>
      </c>
      <c r="C37">
        <v>2019</v>
      </c>
      <c r="D37">
        <v>8</v>
      </c>
      <c r="E37" s="2">
        <v>14684223.300000001</v>
      </c>
    </row>
    <row r="38" spans="1:5" x14ac:dyDescent="0.25">
      <c r="A38" s="37">
        <f>VLOOKUP(B38,cod_ibge!$C$2:$D$646,2,FALSE)</f>
        <v>3503208</v>
      </c>
      <c r="B38" t="s">
        <v>43</v>
      </c>
      <c r="C38">
        <v>2019</v>
      </c>
      <c r="D38">
        <v>8</v>
      </c>
      <c r="E38" s="2">
        <v>843990979.88999999</v>
      </c>
    </row>
    <row r="39" spans="1:5" x14ac:dyDescent="0.25">
      <c r="A39" s="37">
        <f>VLOOKUP(B39,cod_ibge!$C$2:$D$646,2,FALSE)</f>
        <v>3503307</v>
      </c>
      <c r="B39" t="s">
        <v>44</v>
      </c>
      <c r="C39">
        <v>2019</v>
      </c>
      <c r="D39">
        <v>8</v>
      </c>
      <c r="E39" s="2">
        <v>468998044.83999997</v>
      </c>
    </row>
    <row r="40" spans="1:5" x14ac:dyDescent="0.25">
      <c r="A40" s="37">
        <f>VLOOKUP(B40,cod_ibge!$C$2:$D$646,2,FALSE)</f>
        <v>3503356</v>
      </c>
      <c r="B40" t="s">
        <v>45</v>
      </c>
      <c r="C40">
        <v>2019</v>
      </c>
      <c r="D40">
        <v>8</v>
      </c>
      <c r="E40" s="2">
        <v>14179947.76</v>
      </c>
    </row>
    <row r="41" spans="1:5" x14ac:dyDescent="0.25">
      <c r="A41" s="37">
        <f>VLOOKUP(B41,cod_ibge!$C$2:$D$646,2,FALSE)</f>
        <v>3503406</v>
      </c>
      <c r="B41" t="s">
        <v>46</v>
      </c>
      <c r="C41">
        <v>2019</v>
      </c>
      <c r="D41">
        <v>8</v>
      </c>
      <c r="E41" s="2">
        <v>26933597.239999998</v>
      </c>
    </row>
    <row r="42" spans="1:5" x14ac:dyDescent="0.25">
      <c r="A42" s="37">
        <f>VLOOKUP(B42,cod_ibge!$C$2:$D$646,2,FALSE)</f>
        <v>3503505</v>
      </c>
      <c r="B42" t="s">
        <v>47</v>
      </c>
      <c r="C42">
        <v>2019</v>
      </c>
      <c r="D42">
        <v>8</v>
      </c>
      <c r="E42" s="2">
        <v>17141134.699999999</v>
      </c>
    </row>
    <row r="43" spans="1:5" x14ac:dyDescent="0.25">
      <c r="A43" s="37">
        <f>VLOOKUP(B43,cod_ibge!$C$2:$D$646,2,FALSE)</f>
        <v>3503604</v>
      </c>
      <c r="B43" t="s">
        <v>48</v>
      </c>
      <c r="C43">
        <v>2019</v>
      </c>
      <c r="D43">
        <v>8</v>
      </c>
      <c r="E43" s="2">
        <v>29666706.670000002</v>
      </c>
    </row>
    <row r="44" spans="1:5" x14ac:dyDescent="0.25">
      <c r="A44" s="37">
        <f>VLOOKUP(B44,cod_ibge!$C$2:$D$646,2,FALSE)</f>
        <v>3503703</v>
      </c>
      <c r="B44" t="s">
        <v>49</v>
      </c>
      <c r="C44">
        <v>2019</v>
      </c>
      <c r="D44">
        <v>8</v>
      </c>
      <c r="E44" s="2">
        <v>37684308.689999998</v>
      </c>
    </row>
    <row r="45" spans="1:5" x14ac:dyDescent="0.25">
      <c r="A45" s="37">
        <f>VLOOKUP(B45,cod_ibge!$C$2:$D$646,2,FALSE)</f>
        <v>3503802</v>
      </c>
      <c r="B45" t="s">
        <v>50</v>
      </c>
      <c r="C45">
        <v>2019</v>
      </c>
      <c r="D45">
        <v>8</v>
      </c>
      <c r="E45" s="2">
        <v>140983684.83000001</v>
      </c>
    </row>
    <row r="46" spans="1:5" x14ac:dyDescent="0.25">
      <c r="A46" s="37">
        <f>VLOOKUP(B46,cod_ibge!$C$2:$D$646,2,FALSE)</f>
        <v>3503901</v>
      </c>
      <c r="B46" t="s">
        <v>51</v>
      </c>
      <c r="C46">
        <v>2019</v>
      </c>
      <c r="D46">
        <v>8</v>
      </c>
      <c r="E46" s="2">
        <v>285981505.89999998</v>
      </c>
    </row>
    <row r="47" spans="1:5" x14ac:dyDescent="0.25">
      <c r="A47" s="37">
        <f>VLOOKUP(B47,cod_ibge!$C$2:$D$646,2,FALSE)</f>
        <v>3503950</v>
      </c>
      <c r="B47" t="s">
        <v>52</v>
      </c>
      <c r="C47">
        <v>2019</v>
      </c>
      <c r="D47">
        <v>8</v>
      </c>
      <c r="E47" s="2">
        <v>11145695.380000001</v>
      </c>
    </row>
    <row r="48" spans="1:5" x14ac:dyDescent="0.25">
      <c r="A48" s="37">
        <f>VLOOKUP(B48,cod_ibge!$C$2:$D$646,2,FALSE)</f>
        <v>3504008</v>
      </c>
      <c r="B48" t="s">
        <v>53</v>
      </c>
      <c r="C48">
        <v>2019</v>
      </c>
      <c r="D48">
        <v>8</v>
      </c>
      <c r="E48" s="2">
        <v>308667858.62</v>
      </c>
    </row>
    <row r="49" spans="1:5" x14ac:dyDescent="0.25">
      <c r="A49" s="37">
        <f>VLOOKUP(B49,cod_ibge!$C$2:$D$646,2,FALSE)</f>
        <v>3504107</v>
      </c>
      <c r="B49" t="s">
        <v>54</v>
      </c>
      <c r="C49">
        <v>2019</v>
      </c>
      <c r="D49">
        <v>8</v>
      </c>
      <c r="E49" s="2">
        <v>499897468.51999998</v>
      </c>
    </row>
    <row r="50" spans="1:5" x14ac:dyDescent="0.25">
      <c r="A50" s="37">
        <f>VLOOKUP(B50,cod_ibge!$C$2:$D$646,2,FALSE)</f>
        <v>3504206</v>
      </c>
      <c r="B50" t="s">
        <v>55</v>
      </c>
      <c r="C50">
        <v>2019</v>
      </c>
      <c r="D50">
        <v>8</v>
      </c>
      <c r="E50" s="2">
        <v>40960359.229999997</v>
      </c>
    </row>
    <row r="51" spans="1:5" x14ac:dyDescent="0.25">
      <c r="A51" s="37">
        <f>VLOOKUP(B51,cod_ibge!$C$2:$D$646,2,FALSE)</f>
        <v>3504305</v>
      </c>
      <c r="B51" t="s">
        <v>56</v>
      </c>
      <c r="C51">
        <v>2019</v>
      </c>
      <c r="D51">
        <v>8</v>
      </c>
      <c r="E51" s="2">
        <v>20903872.809999999</v>
      </c>
    </row>
    <row r="52" spans="1:5" x14ac:dyDescent="0.25">
      <c r="A52" s="37">
        <f>VLOOKUP(B52,cod_ibge!$C$2:$D$646,2,FALSE)</f>
        <v>3504404</v>
      </c>
      <c r="B52" t="s">
        <v>57</v>
      </c>
      <c r="C52">
        <v>2019</v>
      </c>
      <c r="D52">
        <v>8</v>
      </c>
      <c r="E52" s="2">
        <v>36058960.990000002</v>
      </c>
    </row>
    <row r="53" spans="1:5" x14ac:dyDescent="0.25">
      <c r="A53" s="37">
        <f>VLOOKUP(B53,cod_ibge!$C$2:$D$646,2,FALSE)</f>
        <v>3504503</v>
      </c>
      <c r="B53" t="s">
        <v>58</v>
      </c>
      <c r="C53">
        <v>2019</v>
      </c>
      <c r="D53">
        <v>8</v>
      </c>
      <c r="E53" s="2">
        <v>276228039.56</v>
      </c>
    </row>
    <row r="54" spans="1:5" x14ac:dyDescent="0.25">
      <c r="A54" s="37">
        <f>VLOOKUP(B54,cod_ibge!$C$2:$D$646,2,FALSE)</f>
        <v>3504602</v>
      </c>
      <c r="B54" t="s">
        <v>59</v>
      </c>
      <c r="C54">
        <v>2019</v>
      </c>
      <c r="D54">
        <v>8</v>
      </c>
      <c r="E54" s="2">
        <v>58415768.32</v>
      </c>
    </row>
    <row r="55" spans="1:5" x14ac:dyDescent="0.25">
      <c r="A55" s="37">
        <f>VLOOKUP(B55,cod_ibge!$C$2:$D$646,2,FALSE)</f>
        <v>3504701</v>
      </c>
      <c r="B55" t="s">
        <v>60</v>
      </c>
      <c r="C55">
        <v>2019</v>
      </c>
      <c r="D55">
        <v>8</v>
      </c>
      <c r="E55" s="2">
        <v>14065399.67</v>
      </c>
    </row>
    <row r="56" spans="1:5" x14ac:dyDescent="0.25">
      <c r="A56" s="37">
        <f>VLOOKUP(B56,cod_ibge!$C$2:$D$646,2,FALSE)</f>
        <v>3504800</v>
      </c>
      <c r="B56" t="s">
        <v>61</v>
      </c>
      <c r="C56">
        <v>2019</v>
      </c>
      <c r="D56">
        <v>8</v>
      </c>
      <c r="E56" s="2">
        <v>24619902.219999999</v>
      </c>
    </row>
    <row r="57" spans="1:5" x14ac:dyDescent="0.25">
      <c r="A57" s="37">
        <f>VLOOKUP(B57,cod_ibge!$C$2:$D$646,2,FALSE)</f>
        <v>3504909</v>
      </c>
      <c r="B57" t="s">
        <v>62</v>
      </c>
      <c r="C57">
        <v>2019</v>
      </c>
      <c r="D57">
        <v>8</v>
      </c>
      <c r="E57" s="2">
        <v>32691305</v>
      </c>
    </row>
    <row r="58" spans="1:5" x14ac:dyDescent="0.25">
      <c r="A58" s="37">
        <f>VLOOKUP(B58,cod_ibge!$C$2:$D$646,2,FALSE)</f>
        <v>3505005</v>
      </c>
      <c r="B58" t="s">
        <v>63</v>
      </c>
      <c r="C58">
        <v>2019</v>
      </c>
      <c r="D58">
        <v>8</v>
      </c>
      <c r="E58" s="2">
        <v>15018035.949999999</v>
      </c>
    </row>
    <row r="59" spans="1:5" x14ac:dyDescent="0.25">
      <c r="A59" s="37">
        <f>VLOOKUP(B59,cod_ibge!$C$2:$D$646,2,FALSE)</f>
        <v>3505104</v>
      </c>
      <c r="B59" t="s">
        <v>64</v>
      </c>
      <c r="C59">
        <v>2019</v>
      </c>
      <c r="D59">
        <v>8</v>
      </c>
      <c r="E59" s="2">
        <v>21791180.469999999</v>
      </c>
    </row>
    <row r="60" spans="1:5" x14ac:dyDescent="0.25">
      <c r="A60" s="37">
        <f>VLOOKUP(B60,cod_ibge!$C$2:$D$646,2,FALSE)</f>
        <v>3505203</v>
      </c>
      <c r="B60" t="s">
        <v>65</v>
      </c>
      <c r="C60">
        <v>2019</v>
      </c>
      <c r="D60">
        <v>8</v>
      </c>
      <c r="E60" s="2">
        <v>97207984.560000002</v>
      </c>
    </row>
    <row r="61" spans="1:5" x14ac:dyDescent="0.25">
      <c r="A61" s="37">
        <f>VLOOKUP(B61,cod_ibge!$C$2:$D$646,2,FALSE)</f>
        <v>3505302</v>
      </c>
      <c r="B61" t="s">
        <v>66</v>
      </c>
      <c r="C61">
        <v>2019</v>
      </c>
      <c r="D61">
        <v>8</v>
      </c>
      <c r="E61" s="2">
        <v>122532593.59</v>
      </c>
    </row>
    <row r="62" spans="1:5" x14ac:dyDescent="0.25">
      <c r="A62" s="37">
        <f>VLOOKUP(B62,cod_ibge!$C$2:$D$646,2,FALSE)</f>
        <v>3505351</v>
      </c>
      <c r="B62" t="s">
        <v>67</v>
      </c>
      <c r="C62">
        <v>2019</v>
      </c>
      <c r="D62">
        <v>8</v>
      </c>
      <c r="E62" s="2">
        <v>19384126.690000001</v>
      </c>
    </row>
    <row r="63" spans="1:5" x14ac:dyDescent="0.25">
      <c r="A63" s="37">
        <f>VLOOKUP(B63,cod_ibge!$C$2:$D$646,2,FALSE)</f>
        <v>3505401</v>
      </c>
      <c r="B63" t="s">
        <v>68</v>
      </c>
      <c r="C63">
        <v>2019</v>
      </c>
      <c r="D63">
        <v>8</v>
      </c>
      <c r="E63" s="2">
        <v>32630360.960000001</v>
      </c>
    </row>
    <row r="64" spans="1:5" x14ac:dyDescent="0.25">
      <c r="A64" s="37">
        <f>VLOOKUP(B64,cod_ibge!$C$2:$D$646,2,FALSE)</f>
        <v>3505500</v>
      </c>
      <c r="B64" t="s">
        <v>69</v>
      </c>
      <c r="C64">
        <v>2019</v>
      </c>
      <c r="D64">
        <v>8</v>
      </c>
      <c r="E64" s="2">
        <v>545329374.38999999</v>
      </c>
    </row>
    <row r="65" spans="1:5" x14ac:dyDescent="0.25">
      <c r="A65" s="37">
        <f>VLOOKUP(B65,cod_ibge!$C$2:$D$646,2,FALSE)</f>
        <v>3505609</v>
      </c>
      <c r="B65" t="s">
        <v>70</v>
      </c>
      <c r="C65">
        <v>2019</v>
      </c>
      <c r="D65">
        <v>8</v>
      </c>
      <c r="E65" s="2">
        <v>79822143.049999997</v>
      </c>
    </row>
    <row r="66" spans="1:5" x14ac:dyDescent="0.25">
      <c r="A66" s="37">
        <f>VLOOKUP(B66,cod_ibge!$C$2:$D$646,2,FALSE)</f>
        <v>3505708</v>
      </c>
      <c r="B66" t="s">
        <v>71</v>
      </c>
      <c r="C66">
        <v>2019</v>
      </c>
      <c r="D66">
        <v>8</v>
      </c>
      <c r="E66" s="2">
        <v>2841202856.5999999</v>
      </c>
    </row>
    <row r="67" spans="1:5" x14ac:dyDescent="0.25">
      <c r="A67" s="37">
        <f>VLOOKUP(B67,cod_ibge!$C$2:$D$646,2,FALSE)</f>
        <v>3505807</v>
      </c>
      <c r="B67" t="s">
        <v>72</v>
      </c>
      <c r="C67">
        <v>2019</v>
      </c>
      <c r="D67">
        <v>8</v>
      </c>
      <c r="E67" s="2">
        <v>62293941.409999996</v>
      </c>
    </row>
    <row r="68" spans="1:5" x14ac:dyDescent="0.25">
      <c r="A68" s="37">
        <f>VLOOKUP(B68,cod_ibge!$C$2:$D$646,2,FALSE)</f>
        <v>3505906</v>
      </c>
      <c r="B68" t="s">
        <v>73</v>
      </c>
      <c r="C68">
        <v>2019</v>
      </c>
      <c r="D68">
        <v>8</v>
      </c>
      <c r="E68" s="2">
        <v>176073776.08000001</v>
      </c>
    </row>
    <row r="69" spans="1:5" x14ac:dyDescent="0.25">
      <c r="A69" s="37">
        <f>VLOOKUP(B69,cod_ibge!$C$2:$D$646,2,FALSE)</f>
        <v>3506003</v>
      </c>
      <c r="B69" t="s">
        <v>74</v>
      </c>
      <c r="C69">
        <v>2019</v>
      </c>
      <c r="D69">
        <v>8</v>
      </c>
      <c r="E69" s="2">
        <v>1038247138.99</v>
      </c>
    </row>
    <row r="70" spans="1:5" x14ac:dyDescent="0.25">
      <c r="A70" s="37">
        <f>VLOOKUP(B70,cod_ibge!$C$2:$D$646,2,FALSE)</f>
        <v>3506102</v>
      </c>
      <c r="B70" t="s">
        <v>75</v>
      </c>
      <c r="C70">
        <v>2019</v>
      </c>
      <c r="D70">
        <v>8</v>
      </c>
      <c r="E70" s="2">
        <v>242325796.65000001</v>
      </c>
    </row>
    <row r="71" spans="1:5" x14ac:dyDescent="0.25">
      <c r="A71" s="37">
        <f>VLOOKUP(B71,cod_ibge!$C$2:$D$646,2,FALSE)</f>
        <v>3506201</v>
      </c>
      <c r="B71" t="s">
        <v>76</v>
      </c>
      <c r="C71">
        <v>2019</v>
      </c>
      <c r="D71">
        <v>8</v>
      </c>
      <c r="E71" s="2">
        <v>19793576.829999998</v>
      </c>
    </row>
    <row r="72" spans="1:5" x14ac:dyDescent="0.25">
      <c r="A72" s="37">
        <f>VLOOKUP(B72,cod_ibge!$C$2:$D$646,2,FALSE)</f>
        <v>3506300</v>
      </c>
      <c r="B72" t="s">
        <v>77</v>
      </c>
      <c r="C72">
        <v>2019</v>
      </c>
      <c r="D72">
        <v>8</v>
      </c>
      <c r="E72" s="2">
        <v>31804298.530000001</v>
      </c>
    </row>
    <row r="73" spans="1:5" x14ac:dyDescent="0.25">
      <c r="A73" s="37">
        <f>VLOOKUP(B73,cod_ibge!$C$2:$D$646,2,FALSE)</f>
        <v>3506359</v>
      </c>
      <c r="B73" t="s">
        <v>78</v>
      </c>
      <c r="C73">
        <v>2019</v>
      </c>
      <c r="D73">
        <v>8</v>
      </c>
      <c r="E73" s="2">
        <v>396697176.19</v>
      </c>
    </row>
    <row r="74" spans="1:5" x14ac:dyDescent="0.25">
      <c r="A74" s="37">
        <f>VLOOKUP(B74,cod_ibge!$C$2:$D$646,2,FALSE)</f>
        <v>3506409</v>
      </c>
      <c r="B74" t="s">
        <v>79</v>
      </c>
      <c r="C74">
        <v>2019</v>
      </c>
      <c r="D74">
        <v>8</v>
      </c>
      <c r="E74" s="2">
        <v>25714660.530000001</v>
      </c>
    </row>
    <row r="75" spans="1:5" x14ac:dyDescent="0.25">
      <c r="A75" s="37">
        <f>VLOOKUP(B75,cod_ibge!$C$2:$D$646,2,FALSE)</f>
        <v>3506508</v>
      </c>
      <c r="B75" t="s">
        <v>80</v>
      </c>
      <c r="C75">
        <v>2019</v>
      </c>
      <c r="D75">
        <v>8</v>
      </c>
      <c r="E75" s="2">
        <v>342982964.06999999</v>
      </c>
    </row>
    <row r="76" spans="1:5" x14ac:dyDescent="0.25">
      <c r="A76" s="37">
        <f>VLOOKUP(B76,cod_ibge!$C$2:$D$646,2,FALSE)</f>
        <v>3506607</v>
      </c>
      <c r="B76" t="s">
        <v>81</v>
      </c>
      <c r="C76">
        <v>2019</v>
      </c>
      <c r="D76">
        <v>8</v>
      </c>
      <c r="E76" s="2">
        <v>66016839.270000003</v>
      </c>
    </row>
    <row r="77" spans="1:5" x14ac:dyDescent="0.25">
      <c r="A77" s="37">
        <f>VLOOKUP(B77,cod_ibge!$C$2:$D$646,2,FALSE)</f>
        <v>3506706</v>
      </c>
      <c r="B77" t="s">
        <v>82</v>
      </c>
      <c r="C77">
        <v>2019</v>
      </c>
      <c r="D77">
        <v>8</v>
      </c>
      <c r="E77" s="2">
        <v>49283647.960000001</v>
      </c>
    </row>
    <row r="78" spans="1:5" x14ac:dyDescent="0.25">
      <c r="A78" s="37">
        <f>VLOOKUP(B78,cod_ibge!$C$2:$D$646,2,FALSE)</f>
        <v>3506805</v>
      </c>
      <c r="B78" t="s">
        <v>83</v>
      </c>
      <c r="C78">
        <v>2019</v>
      </c>
      <c r="D78">
        <v>8</v>
      </c>
      <c r="E78" s="2">
        <v>38225944.329999998</v>
      </c>
    </row>
    <row r="79" spans="1:5" x14ac:dyDescent="0.25">
      <c r="A79" s="37">
        <f>VLOOKUP(B79,cod_ibge!$C$2:$D$646,2,FALSE)</f>
        <v>3506904</v>
      </c>
      <c r="B79" t="s">
        <v>84</v>
      </c>
      <c r="C79">
        <v>2019</v>
      </c>
      <c r="D79">
        <v>8</v>
      </c>
      <c r="E79" s="2">
        <v>36640486.880000003</v>
      </c>
    </row>
    <row r="80" spans="1:5" x14ac:dyDescent="0.25">
      <c r="A80" s="37">
        <f>VLOOKUP(B80,cod_ibge!$C$2:$D$646,2,FALSE)</f>
        <v>3507001</v>
      </c>
      <c r="B80" t="s">
        <v>85</v>
      </c>
      <c r="C80">
        <v>2019</v>
      </c>
      <c r="D80">
        <v>8</v>
      </c>
      <c r="E80" s="2">
        <v>197922112.13999999</v>
      </c>
    </row>
    <row r="81" spans="1:5" x14ac:dyDescent="0.25">
      <c r="A81" s="37">
        <f>VLOOKUP(B81,cod_ibge!$C$2:$D$646,2,FALSE)</f>
        <v>3507100</v>
      </c>
      <c r="B81" t="s">
        <v>86</v>
      </c>
      <c r="C81">
        <v>2019</v>
      </c>
      <c r="D81">
        <v>8</v>
      </c>
      <c r="E81" s="2">
        <v>74803571.870000005</v>
      </c>
    </row>
    <row r="82" spans="1:5" x14ac:dyDescent="0.25">
      <c r="A82" s="37">
        <f>VLOOKUP(B82,cod_ibge!$C$2:$D$646,2,FALSE)</f>
        <v>3507159</v>
      </c>
      <c r="B82" t="s">
        <v>87</v>
      </c>
      <c r="C82">
        <v>2019</v>
      </c>
      <c r="D82">
        <v>8</v>
      </c>
      <c r="E82" s="2">
        <v>15399278.449999999</v>
      </c>
    </row>
    <row r="83" spans="1:5" x14ac:dyDescent="0.25">
      <c r="A83" s="37">
        <f>VLOOKUP(B83,cod_ibge!$C$2:$D$646,2,FALSE)</f>
        <v>3507209</v>
      </c>
      <c r="B83" t="s">
        <v>88</v>
      </c>
      <c r="C83">
        <v>2019</v>
      </c>
      <c r="D83">
        <v>8</v>
      </c>
      <c r="E83" s="2">
        <v>11833623.890000001</v>
      </c>
    </row>
    <row r="84" spans="1:5" x14ac:dyDescent="0.25">
      <c r="A84" s="37">
        <f>VLOOKUP(B84,cod_ibge!$C$2:$D$646,2,FALSE)</f>
        <v>3507308</v>
      </c>
      <c r="B84" t="s">
        <v>89</v>
      </c>
      <c r="C84">
        <v>2019</v>
      </c>
      <c r="D84">
        <v>8</v>
      </c>
      <c r="E84" s="2">
        <v>21114857.989999998</v>
      </c>
    </row>
    <row r="85" spans="1:5" x14ac:dyDescent="0.25">
      <c r="A85" s="37">
        <f>VLOOKUP(B85,cod_ibge!$C$2:$D$646,2,FALSE)</f>
        <v>3507407</v>
      </c>
      <c r="B85" t="s">
        <v>90</v>
      </c>
      <c r="C85">
        <v>2019</v>
      </c>
      <c r="D85">
        <v>8</v>
      </c>
      <c r="E85" s="2">
        <v>48626856</v>
      </c>
    </row>
    <row r="86" spans="1:5" x14ac:dyDescent="0.25">
      <c r="A86" s="37">
        <f>VLOOKUP(B86,cod_ibge!$C$2:$D$646,2,FALSE)</f>
        <v>3507456</v>
      </c>
      <c r="B86" t="s">
        <v>91</v>
      </c>
      <c r="C86">
        <v>2019</v>
      </c>
      <c r="D86">
        <v>8</v>
      </c>
      <c r="E86" s="2">
        <v>19031370.52</v>
      </c>
    </row>
    <row r="87" spans="1:5" x14ac:dyDescent="0.25">
      <c r="A87" s="37">
        <f>VLOOKUP(B87,cod_ibge!$C$2:$D$646,2,FALSE)</f>
        <v>3507506</v>
      </c>
      <c r="B87" t="s">
        <v>92</v>
      </c>
      <c r="C87">
        <v>2019</v>
      </c>
      <c r="D87">
        <v>8</v>
      </c>
      <c r="E87" s="2">
        <v>330803528.68000001</v>
      </c>
    </row>
    <row r="88" spans="1:5" x14ac:dyDescent="0.25">
      <c r="A88" s="37">
        <f>VLOOKUP(B88,cod_ibge!$C$2:$D$646,2,FALSE)</f>
        <v>3507605</v>
      </c>
      <c r="B88" t="s">
        <v>93</v>
      </c>
      <c r="C88">
        <v>2019</v>
      </c>
      <c r="D88">
        <v>8</v>
      </c>
      <c r="E88" s="2">
        <v>487796848.19</v>
      </c>
    </row>
    <row r="89" spans="1:5" x14ac:dyDescent="0.25">
      <c r="A89" s="37">
        <f>VLOOKUP(B89,cod_ibge!$C$2:$D$646,2,FALSE)</f>
        <v>3507704</v>
      </c>
      <c r="B89" t="s">
        <v>94</v>
      </c>
      <c r="C89">
        <v>2019</v>
      </c>
      <c r="D89">
        <v>8</v>
      </c>
      <c r="E89" s="2">
        <v>19618696.420000002</v>
      </c>
    </row>
    <row r="90" spans="1:5" x14ac:dyDescent="0.25">
      <c r="A90" s="37">
        <f>VLOOKUP(B90,cod_ibge!$C$2:$D$646,2,FALSE)</f>
        <v>3507753</v>
      </c>
      <c r="B90" t="s">
        <v>95</v>
      </c>
      <c r="C90">
        <v>2019</v>
      </c>
      <c r="D90">
        <v>8</v>
      </c>
      <c r="E90" s="2">
        <v>18843296.25</v>
      </c>
    </row>
    <row r="91" spans="1:5" x14ac:dyDescent="0.25">
      <c r="A91" s="37">
        <f>VLOOKUP(B91,cod_ibge!$C$2:$D$646,2,FALSE)</f>
        <v>3507803</v>
      </c>
      <c r="B91" t="s">
        <v>96</v>
      </c>
      <c r="C91">
        <v>2019</v>
      </c>
      <c r="D91">
        <v>8</v>
      </c>
      <c r="E91" s="2">
        <v>75459931.209999993</v>
      </c>
    </row>
    <row r="92" spans="1:5" x14ac:dyDescent="0.25">
      <c r="A92" s="37">
        <f>VLOOKUP(B92,cod_ibge!$C$2:$D$646,2,FALSE)</f>
        <v>3507902</v>
      </c>
      <c r="B92" t="s">
        <v>97</v>
      </c>
      <c r="C92">
        <v>2019</v>
      </c>
      <c r="D92">
        <v>8</v>
      </c>
      <c r="E92" s="2">
        <v>94287666.989999995</v>
      </c>
    </row>
    <row r="93" spans="1:5" x14ac:dyDescent="0.25">
      <c r="A93" s="37">
        <f>VLOOKUP(B93,cod_ibge!$C$2:$D$646,2,FALSE)</f>
        <v>3508009</v>
      </c>
      <c r="B93" t="s">
        <v>98</v>
      </c>
      <c r="C93">
        <v>2019</v>
      </c>
      <c r="D93">
        <v>8</v>
      </c>
      <c r="E93" s="2">
        <v>63409738.93</v>
      </c>
    </row>
    <row r="94" spans="1:5" x14ac:dyDescent="0.25">
      <c r="A94" s="37">
        <f>VLOOKUP(B94,cod_ibge!$C$2:$D$646,2,FALSE)</f>
        <v>3508108</v>
      </c>
      <c r="B94" t="s">
        <v>99</v>
      </c>
      <c r="C94">
        <v>2019</v>
      </c>
      <c r="D94">
        <v>8</v>
      </c>
      <c r="E94" s="2">
        <v>64957626.939999998</v>
      </c>
    </row>
    <row r="95" spans="1:5" x14ac:dyDescent="0.25">
      <c r="A95" s="37">
        <f>VLOOKUP(B95,cod_ibge!$C$2:$D$646,2,FALSE)</f>
        <v>3508207</v>
      </c>
      <c r="B95" t="s">
        <v>100</v>
      </c>
      <c r="C95">
        <v>2019</v>
      </c>
      <c r="D95">
        <v>8</v>
      </c>
      <c r="E95" s="2">
        <v>24903008.050000001</v>
      </c>
    </row>
    <row r="96" spans="1:5" x14ac:dyDescent="0.25">
      <c r="A96" s="37">
        <f>VLOOKUP(B96,cod_ibge!$C$2:$D$646,2,FALSE)</f>
        <v>3508306</v>
      </c>
      <c r="B96" t="s">
        <v>101</v>
      </c>
      <c r="C96">
        <v>2019</v>
      </c>
      <c r="D96">
        <v>8</v>
      </c>
      <c r="E96" s="2">
        <v>17228831.93</v>
      </c>
    </row>
    <row r="97" spans="1:5" x14ac:dyDescent="0.25">
      <c r="A97" s="37">
        <f>VLOOKUP(B97,cod_ibge!$C$2:$D$646,2,FALSE)</f>
        <v>3508405</v>
      </c>
      <c r="B97" t="s">
        <v>102</v>
      </c>
      <c r="C97">
        <v>2019</v>
      </c>
      <c r="D97">
        <v>8</v>
      </c>
      <c r="E97" s="2">
        <v>195932778.16999999</v>
      </c>
    </row>
    <row r="98" spans="1:5" x14ac:dyDescent="0.25">
      <c r="A98" s="37">
        <f>VLOOKUP(B98,cod_ibge!$C$2:$D$646,2,FALSE)</f>
        <v>3508504</v>
      </c>
      <c r="B98" t="s">
        <v>103</v>
      </c>
      <c r="C98">
        <v>2019</v>
      </c>
      <c r="D98">
        <v>8</v>
      </c>
      <c r="E98" s="2">
        <v>244691634.00999999</v>
      </c>
    </row>
    <row r="99" spans="1:5" x14ac:dyDescent="0.25">
      <c r="A99" s="37">
        <f>VLOOKUP(B99,cod_ibge!$C$2:$D$646,2,FALSE)</f>
        <v>3508603</v>
      </c>
      <c r="B99" t="s">
        <v>104</v>
      </c>
      <c r="C99">
        <v>2019</v>
      </c>
      <c r="D99">
        <v>8</v>
      </c>
      <c r="E99" s="2">
        <v>85563653.799999997</v>
      </c>
    </row>
    <row r="100" spans="1:5" x14ac:dyDescent="0.25">
      <c r="A100" s="37">
        <f>VLOOKUP(B100,cod_ibge!$C$2:$D$646,2,FALSE)</f>
        <v>3508702</v>
      </c>
      <c r="B100" t="s">
        <v>105</v>
      </c>
      <c r="C100">
        <v>2019</v>
      </c>
      <c r="D100">
        <v>8</v>
      </c>
      <c r="E100" s="2">
        <v>48117963.609999999</v>
      </c>
    </row>
    <row r="101" spans="1:5" x14ac:dyDescent="0.25">
      <c r="A101" s="37">
        <f>VLOOKUP(B101,cod_ibge!$C$2:$D$646,2,FALSE)</f>
        <v>3508801</v>
      </c>
      <c r="B101" t="s">
        <v>106</v>
      </c>
      <c r="C101">
        <v>2019</v>
      </c>
      <c r="D101">
        <v>8</v>
      </c>
      <c r="E101" s="2">
        <v>61690786.479999997</v>
      </c>
    </row>
    <row r="102" spans="1:5" x14ac:dyDescent="0.25">
      <c r="A102" s="37">
        <f>VLOOKUP(B102,cod_ibge!$C$2:$D$646,2,FALSE)</f>
        <v>3508900</v>
      </c>
      <c r="B102" t="s">
        <v>107</v>
      </c>
      <c r="C102">
        <v>2019</v>
      </c>
      <c r="D102">
        <v>8</v>
      </c>
      <c r="E102" s="2">
        <v>14686561.25</v>
      </c>
    </row>
    <row r="103" spans="1:5" x14ac:dyDescent="0.25">
      <c r="A103" s="37">
        <f>VLOOKUP(B103,cod_ibge!$C$2:$D$646,2,FALSE)</f>
        <v>3509007</v>
      </c>
      <c r="B103" t="s">
        <v>108</v>
      </c>
      <c r="C103">
        <v>2019</v>
      </c>
      <c r="D103">
        <v>8</v>
      </c>
      <c r="E103" s="2">
        <v>264377679.72</v>
      </c>
    </row>
    <row r="104" spans="1:5" x14ac:dyDescent="0.25">
      <c r="A104" s="37">
        <f>VLOOKUP(B104,cod_ibge!$C$2:$D$646,2,FALSE)</f>
        <v>3509106</v>
      </c>
      <c r="B104" t="s">
        <v>109</v>
      </c>
      <c r="C104">
        <v>2019</v>
      </c>
      <c r="D104">
        <v>8</v>
      </c>
      <c r="E104" s="2">
        <v>24142593.780000001</v>
      </c>
    </row>
    <row r="105" spans="1:5" x14ac:dyDescent="0.25">
      <c r="A105" s="37">
        <f>VLOOKUP(B105,cod_ibge!$C$2:$D$646,2,FALSE)</f>
        <v>3509205</v>
      </c>
      <c r="B105" t="s">
        <v>110</v>
      </c>
      <c r="C105">
        <v>2019</v>
      </c>
      <c r="D105">
        <v>8</v>
      </c>
      <c r="E105" s="2">
        <v>449008357.39999998</v>
      </c>
    </row>
    <row r="106" spans="1:5" x14ac:dyDescent="0.25">
      <c r="A106" s="37">
        <f>VLOOKUP(B106,cod_ibge!$C$2:$D$646,2,FALSE)</f>
        <v>3509254</v>
      </c>
      <c r="B106" t="s">
        <v>111</v>
      </c>
      <c r="C106">
        <v>2019</v>
      </c>
      <c r="D106">
        <v>8</v>
      </c>
      <c r="E106" s="2">
        <v>96288948.510000005</v>
      </c>
    </row>
    <row r="107" spans="1:5" x14ac:dyDescent="0.25">
      <c r="A107" s="37">
        <f>VLOOKUP(B107,cod_ibge!$C$2:$D$646,2,FALSE)</f>
        <v>3509304</v>
      </c>
      <c r="B107" t="s">
        <v>112</v>
      </c>
      <c r="C107">
        <v>2019</v>
      </c>
      <c r="D107">
        <v>8</v>
      </c>
      <c r="E107" s="2">
        <v>31754045.670000002</v>
      </c>
    </row>
    <row r="108" spans="1:5" x14ac:dyDescent="0.25">
      <c r="A108" s="37">
        <f>VLOOKUP(B108,cod_ibge!$C$2:$D$646,2,FALSE)</f>
        <v>3509403</v>
      </c>
      <c r="B108" t="s">
        <v>113</v>
      </c>
      <c r="C108">
        <v>2019</v>
      </c>
      <c r="D108">
        <v>8</v>
      </c>
      <c r="E108" s="2">
        <v>67359081.5</v>
      </c>
    </row>
    <row r="109" spans="1:5" x14ac:dyDescent="0.25">
      <c r="A109" s="37">
        <f>VLOOKUP(B109,cod_ibge!$C$2:$D$646,2,FALSE)</f>
        <v>3509452</v>
      </c>
      <c r="B109" t="s">
        <v>114</v>
      </c>
      <c r="C109">
        <v>2019</v>
      </c>
      <c r="D109">
        <v>8</v>
      </c>
      <c r="E109" s="2">
        <v>20763882.620000001</v>
      </c>
    </row>
    <row r="110" spans="1:5" x14ac:dyDescent="0.25">
      <c r="A110" s="37">
        <f>VLOOKUP(B110,cod_ibge!$C$2:$D$646,2,FALSE)</f>
        <v>3509502</v>
      </c>
      <c r="B110" t="s">
        <v>115</v>
      </c>
      <c r="C110">
        <v>2019</v>
      </c>
      <c r="D110">
        <v>8</v>
      </c>
      <c r="E110" s="2">
        <v>4627363615.8900003</v>
      </c>
    </row>
    <row r="111" spans="1:5" x14ac:dyDescent="0.25">
      <c r="A111" s="37">
        <f>VLOOKUP(B111,cod_ibge!$C$2:$D$646,2,FALSE)</f>
        <v>3509601</v>
      </c>
      <c r="B111" t="s">
        <v>116</v>
      </c>
      <c r="C111">
        <v>2019</v>
      </c>
      <c r="D111">
        <v>8</v>
      </c>
      <c r="E111" s="2">
        <v>204759000.09999999</v>
      </c>
    </row>
    <row r="112" spans="1:5" x14ac:dyDescent="0.25">
      <c r="A112" s="37">
        <f>VLOOKUP(B112,cod_ibge!$C$2:$D$646,2,FALSE)</f>
        <v>3509700</v>
      </c>
      <c r="B112" t="s">
        <v>117</v>
      </c>
      <c r="C112">
        <v>2019</v>
      </c>
      <c r="D112">
        <v>8</v>
      </c>
      <c r="E112" s="2">
        <v>202441852.75999999</v>
      </c>
    </row>
    <row r="113" spans="1:5" x14ac:dyDescent="0.25">
      <c r="A113" s="37">
        <f>VLOOKUP(B113,cod_ibge!$C$2:$D$646,2,FALSE)</f>
        <v>3509809</v>
      </c>
      <c r="B113" t="s">
        <v>118</v>
      </c>
      <c r="C113">
        <v>2019</v>
      </c>
      <c r="D113">
        <v>8</v>
      </c>
      <c r="E113" s="2">
        <v>20801885.239999998</v>
      </c>
    </row>
    <row r="114" spans="1:5" x14ac:dyDescent="0.25">
      <c r="A114" s="37">
        <f>VLOOKUP(B114,cod_ibge!$C$2:$D$646,2,FALSE)</f>
        <v>3509908</v>
      </c>
      <c r="B114" t="s">
        <v>119</v>
      </c>
      <c r="C114">
        <v>2019</v>
      </c>
      <c r="D114">
        <v>8</v>
      </c>
      <c r="E114" s="2">
        <v>58464234.039999999</v>
      </c>
    </row>
    <row r="115" spans="1:5" x14ac:dyDescent="0.25">
      <c r="A115" s="37">
        <f>VLOOKUP(B115,cod_ibge!$C$2:$D$646,2,FALSE)</f>
        <v>3509957</v>
      </c>
      <c r="B115" t="s">
        <v>120</v>
      </c>
      <c r="C115">
        <v>2019</v>
      </c>
      <c r="D115">
        <v>8</v>
      </c>
      <c r="E115" s="2">
        <v>19698624.870000001</v>
      </c>
    </row>
    <row r="116" spans="1:5" x14ac:dyDescent="0.25">
      <c r="A116" s="37">
        <f>VLOOKUP(B116,cod_ibge!$C$2:$D$646,2,FALSE)</f>
        <v>3510005</v>
      </c>
      <c r="B116" t="s">
        <v>121</v>
      </c>
      <c r="C116">
        <v>2019</v>
      </c>
      <c r="D116">
        <v>8</v>
      </c>
      <c r="E116" s="2">
        <v>93333436.5</v>
      </c>
    </row>
    <row r="117" spans="1:5" x14ac:dyDescent="0.25">
      <c r="A117" s="37">
        <f>VLOOKUP(B117,cod_ibge!$C$2:$D$646,2,FALSE)</f>
        <v>3510104</v>
      </c>
      <c r="B117" t="s">
        <v>122</v>
      </c>
      <c r="C117">
        <v>2019</v>
      </c>
      <c r="D117">
        <v>8</v>
      </c>
      <c r="E117" s="2">
        <v>15053541.439999999</v>
      </c>
    </row>
    <row r="118" spans="1:5" x14ac:dyDescent="0.25">
      <c r="A118" s="37">
        <f>VLOOKUP(B118,cod_ibge!$C$2:$D$646,2,FALSE)</f>
        <v>3510153</v>
      </c>
      <c r="B118" t="s">
        <v>123</v>
      </c>
      <c r="C118">
        <v>2019</v>
      </c>
      <c r="D118">
        <v>8</v>
      </c>
      <c r="E118" s="2">
        <v>19327590.079999998</v>
      </c>
    </row>
    <row r="119" spans="1:5" x14ac:dyDescent="0.25">
      <c r="A119" s="37">
        <f>VLOOKUP(B119,cod_ibge!$C$2:$D$646,2,FALSE)</f>
        <v>3510203</v>
      </c>
      <c r="B119" t="s">
        <v>124</v>
      </c>
      <c r="C119">
        <v>2019</v>
      </c>
      <c r="D119">
        <v>8</v>
      </c>
      <c r="E119" s="2">
        <v>131428231.88</v>
      </c>
    </row>
    <row r="120" spans="1:5" x14ac:dyDescent="0.25">
      <c r="A120" s="37">
        <f>VLOOKUP(B120,cod_ibge!$C$2:$D$646,2,FALSE)</f>
        <v>3510302</v>
      </c>
      <c r="B120" t="s">
        <v>125</v>
      </c>
      <c r="C120">
        <v>2019</v>
      </c>
      <c r="D120">
        <v>8</v>
      </c>
      <c r="E120" s="2">
        <v>58410128.530000001</v>
      </c>
    </row>
    <row r="121" spans="1:5" x14ac:dyDescent="0.25">
      <c r="A121" s="37">
        <f>VLOOKUP(B121,cod_ibge!$C$2:$D$646,2,FALSE)</f>
        <v>3510401</v>
      </c>
      <c r="B121" t="s">
        <v>126</v>
      </c>
      <c r="C121">
        <v>2019</v>
      </c>
      <c r="D121">
        <v>8</v>
      </c>
      <c r="E121" s="2">
        <v>175667028.94</v>
      </c>
    </row>
    <row r="122" spans="1:5" x14ac:dyDescent="0.25">
      <c r="A122" s="37">
        <f>VLOOKUP(B122,cod_ibge!$C$2:$D$646,2,FALSE)</f>
        <v>3510500</v>
      </c>
      <c r="B122" t="s">
        <v>127</v>
      </c>
      <c r="C122">
        <v>2019</v>
      </c>
      <c r="D122">
        <v>8</v>
      </c>
      <c r="E122" s="2">
        <v>571640002.12</v>
      </c>
    </row>
    <row r="123" spans="1:5" x14ac:dyDescent="0.25">
      <c r="A123" s="37">
        <f>VLOOKUP(B123,cod_ibge!$C$2:$D$646,2,FALSE)</f>
        <v>3510609</v>
      </c>
      <c r="B123" t="s">
        <v>128</v>
      </c>
      <c r="C123">
        <v>2019</v>
      </c>
      <c r="D123">
        <v>8</v>
      </c>
      <c r="E123" s="2">
        <v>521022046.63999999</v>
      </c>
    </row>
    <row r="124" spans="1:5" x14ac:dyDescent="0.25">
      <c r="A124" s="37">
        <f>VLOOKUP(B124,cod_ibge!$C$2:$D$646,2,FALSE)</f>
        <v>3510708</v>
      </c>
      <c r="B124" t="s">
        <v>129</v>
      </c>
      <c r="C124">
        <v>2019</v>
      </c>
      <c r="D124">
        <v>8</v>
      </c>
      <c r="E124" s="2">
        <v>42168209.490000002</v>
      </c>
    </row>
    <row r="125" spans="1:5" x14ac:dyDescent="0.25">
      <c r="A125" s="37">
        <f>VLOOKUP(B125,cod_ibge!$C$2:$D$646,2,FALSE)</f>
        <v>3510807</v>
      </c>
      <c r="B125" t="s">
        <v>130</v>
      </c>
      <c r="C125">
        <v>2019</v>
      </c>
      <c r="D125">
        <v>8</v>
      </c>
      <c r="E125" s="2">
        <v>100398471.56999999</v>
      </c>
    </row>
    <row r="126" spans="1:5" x14ac:dyDescent="0.25">
      <c r="A126" s="37">
        <f>VLOOKUP(B126,cod_ibge!$C$2:$D$646,2,FALSE)</f>
        <v>3510906</v>
      </c>
      <c r="B126" t="s">
        <v>131</v>
      </c>
      <c r="C126">
        <v>2019</v>
      </c>
      <c r="D126">
        <v>8</v>
      </c>
      <c r="E126" s="2">
        <v>15873794.34</v>
      </c>
    </row>
    <row r="127" spans="1:5" x14ac:dyDescent="0.25">
      <c r="A127" s="37">
        <f>VLOOKUP(B127,cod_ibge!$C$2:$D$646,2,FALSE)</f>
        <v>3511003</v>
      </c>
      <c r="B127" t="s">
        <v>132</v>
      </c>
      <c r="C127">
        <v>2019</v>
      </c>
      <c r="D127">
        <v>8</v>
      </c>
      <c r="E127" s="2">
        <v>86610067.680000007</v>
      </c>
    </row>
    <row r="128" spans="1:5" x14ac:dyDescent="0.25">
      <c r="A128" s="37">
        <f>VLOOKUP(B128,cod_ibge!$C$2:$D$646,2,FALSE)</f>
        <v>3511102</v>
      </c>
      <c r="B128" t="s">
        <v>133</v>
      </c>
      <c r="C128">
        <v>2019</v>
      </c>
      <c r="D128">
        <v>8</v>
      </c>
      <c r="E128" s="2">
        <v>420302656.5</v>
      </c>
    </row>
    <row r="129" spans="1:5" x14ac:dyDescent="0.25">
      <c r="A129" s="37">
        <f>VLOOKUP(B129,cod_ibge!$C$2:$D$646,2,FALSE)</f>
        <v>3511201</v>
      </c>
      <c r="B129" t="s">
        <v>134</v>
      </c>
      <c r="C129">
        <v>2019</v>
      </c>
      <c r="D129">
        <v>8</v>
      </c>
      <c r="E129" s="2">
        <v>20693150.59</v>
      </c>
    </row>
    <row r="130" spans="1:5" x14ac:dyDescent="0.25">
      <c r="A130" s="37">
        <f>VLOOKUP(B130,cod_ibge!$C$2:$D$646,2,FALSE)</f>
        <v>3511300</v>
      </c>
      <c r="B130" t="s">
        <v>135</v>
      </c>
      <c r="C130">
        <v>2019</v>
      </c>
      <c r="D130">
        <v>8</v>
      </c>
      <c r="E130" s="2">
        <v>41557519.869999997</v>
      </c>
    </row>
    <row r="131" spans="1:5" x14ac:dyDescent="0.25">
      <c r="A131" s="37">
        <f>VLOOKUP(B131,cod_ibge!$C$2:$D$646,2,FALSE)</f>
        <v>3511409</v>
      </c>
      <c r="B131" t="s">
        <v>136</v>
      </c>
      <c r="C131">
        <v>2019</v>
      </c>
      <c r="D131">
        <v>8</v>
      </c>
      <c r="E131" s="2">
        <v>59899065.07</v>
      </c>
    </row>
    <row r="132" spans="1:5" x14ac:dyDescent="0.25">
      <c r="A132" s="37">
        <f>VLOOKUP(B132,cod_ibge!$C$2:$D$646,2,FALSE)</f>
        <v>3511508</v>
      </c>
      <c r="B132" t="s">
        <v>137</v>
      </c>
      <c r="C132">
        <v>2019</v>
      </c>
      <c r="D132">
        <v>8</v>
      </c>
      <c r="E132" s="2">
        <v>143538543.24000001</v>
      </c>
    </row>
    <row r="133" spans="1:5" x14ac:dyDescent="0.25">
      <c r="A133" s="37">
        <f>VLOOKUP(B133,cod_ibge!$C$2:$D$646,2,FALSE)</f>
        <v>3511607</v>
      </c>
      <c r="B133" t="s">
        <v>138</v>
      </c>
      <c r="C133">
        <v>2019</v>
      </c>
      <c r="D133">
        <v>8</v>
      </c>
      <c r="E133" s="2">
        <v>56070609.950000003</v>
      </c>
    </row>
    <row r="134" spans="1:5" x14ac:dyDescent="0.25">
      <c r="A134" s="37">
        <f>VLOOKUP(B134,cod_ibge!$C$2:$D$646,2,FALSE)</f>
        <v>3511706</v>
      </c>
      <c r="B134" t="s">
        <v>139</v>
      </c>
      <c r="C134">
        <v>2019</v>
      </c>
      <c r="D134">
        <v>8</v>
      </c>
      <c r="E134" s="2">
        <v>45277159.07</v>
      </c>
    </row>
    <row r="135" spans="1:5" x14ac:dyDescent="0.25">
      <c r="A135" s="37">
        <f>VLOOKUP(B135,cod_ibge!$C$2:$D$646,2,FALSE)</f>
        <v>3557204</v>
      </c>
      <c r="B135" t="s">
        <v>140</v>
      </c>
      <c r="C135">
        <v>2019</v>
      </c>
      <c r="D135">
        <v>8</v>
      </c>
      <c r="E135" s="2">
        <v>40055735.240000002</v>
      </c>
    </row>
    <row r="136" spans="1:5" x14ac:dyDescent="0.25">
      <c r="A136" s="37">
        <f>VLOOKUP(B136,cod_ibge!$C$2:$D$646,2,FALSE)</f>
        <v>3511904</v>
      </c>
      <c r="B136" t="s">
        <v>141</v>
      </c>
      <c r="C136">
        <v>2019</v>
      </c>
      <c r="D136">
        <v>8</v>
      </c>
      <c r="E136" s="2">
        <v>26643582.52</v>
      </c>
    </row>
    <row r="137" spans="1:5" x14ac:dyDescent="0.25">
      <c r="A137" s="37">
        <f>VLOOKUP(B137,cod_ibge!$C$2:$D$646,2,FALSE)</f>
        <v>3512001</v>
      </c>
      <c r="B137" t="s">
        <v>142</v>
      </c>
      <c r="C137">
        <v>2019</v>
      </c>
      <c r="D137">
        <v>8</v>
      </c>
      <c r="E137" s="2">
        <v>78987510.280000001</v>
      </c>
    </row>
    <row r="138" spans="1:5" x14ac:dyDescent="0.25">
      <c r="A138" s="37">
        <f>VLOOKUP(B138,cod_ibge!$C$2:$D$646,2,FALSE)</f>
        <v>3512100</v>
      </c>
      <c r="B138" t="s">
        <v>143</v>
      </c>
      <c r="C138">
        <v>2019</v>
      </c>
      <c r="D138">
        <v>8</v>
      </c>
      <c r="E138" s="2">
        <v>42919814.5</v>
      </c>
    </row>
    <row r="139" spans="1:5" x14ac:dyDescent="0.25">
      <c r="A139" s="37">
        <f>VLOOKUP(B139,cod_ibge!$C$2:$D$646,2,FALSE)</f>
        <v>3512209</v>
      </c>
      <c r="B139" t="s">
        <v>144</v>
      </c>
      <c r="C139">
        <v>2019</v>
      </c>
      <c r="D139">
        <v>8</v>
      </c>
      <c r="E139" s="2">
        <v>85520302.829999998</v>
      </c>
    </row>
    <row r="140" spans="1:5" x14ac:dyDescent="0.25">
      <c r="A140" s="37">
        <f>VLOOKUP(B140,cod_ibge!$C$2:$D$646,2,FALSE)</f>
        <v>3512308</v>
      </c>
      <c r="B140" t="s">
        <v>145</v>
      </c>
      <c r="C140">
        <v>2019</v>
      </c>
      <c r="D140">
        <v>8</v>
      </c>
      <c r="E140" s="2">
        <v>53820922.899999999</v>
      </c>
    </row>
    <row r="141" spans="1:5" x14ac:dyDescent="0.25">
      <c r="A141" s="37">
        <f>VLOOKUP(B141,cod_ibge!$C$2:$D$646,2,FALSE)</f>
        <v>3512407</v>
      </c>
      <c r="B141" t="s">
        <v>146</v>
      </c>
      <c r="C141">
        <v>2019</v>
      </c>
      <c r="D141">
        <v>8</v>
      </c>
      <c r="E141" s="2">
        <v>147760552.08000001</v>
      </c>
    </row>
    <row r="142" spans="1:5" x14ac:dyDescent="0.25">
      <c r="A142" s="37">
        <f>VLOOKUP(B142,cod_ibge!$C$2:$D$646,2,FALSE)</f>
        <v>3512506</v>
      </c>
      <c r="B142" t="s">
        <v>147</v>
      </c>
      <c r="C142">
        <v>2019</v>
      </c>
      <c r="D142">
        <v>8</v>
      </c>
      <c r="E142" s="2">
        <v>20945325.469999999</v>
      </c>
    </row>
    <row r="143" spans="1:5" x14ac:dyDescent="0.25">
      <c r="A143" s="37">
        <f>VLOOKUP(B143,cod_ibge!$C$2:$D$646,2,FALSE)</f>
        <v>3512605</v>
      </c>
      <c r="B143" t="s">
        <v>148</v>
      </c>
      <c r="C143">
        <v>2019</v>
      </c>
      <c r="D143">
        <v>8</v>
      </c>
      <c r="E143" s="2">
        <v>20694199.66</v>
      </c>
    </row>
    <row r="144" spans="1:5" x14ac:dyDescent="0.25">
      <c r="A144" s="37">
        <f>VLOOKUP(B144,cod_ibge!$C$2:$D$646,2,FALSE)</f>
        <v>3512704</v>
      </c>
      <c r="B144" t="s">
        <v>149</v>
      </c>
      <c r="C144">
        <v>2019</v>
      </c>
      <c r="D144">
        <v>8</v>
      </c>
      <c r="E144" s="2">
        <v>24145462.16</v>
      </c>
    </row>
    <row r="145" spans="1:5" x14ac:dyDescent="0.25">
      <c r="A145" s="37">
        <f>VLOOKUP(B145,cod_ibge!$C$2:$D$646,2,FALSE)</f>
        <v>3512803</v>
      </c>
      <c r="B145" t="s">
        <v>150</v>
      </c>
      <c r="C145">
        <v>2019</v>
      </c>
      <c r="D145">
        <v>8</v>
      </c>
      <c r="E145" s="2">
        <v>169975347.84</v>
      </c>
    </row>
    <row r="146" spans="1:5" x14ac:dyDescent="0.25">
      <c r="A146" s="37">
        <f>VLOOKUP(B146,cod_ibge!$C$2:$D$646,2,FALSE)</f>
        <v>3512902</v>
      </c>
      <c r="B146" t="s">
        <v>151</v>
      </c>
      <c r="C146">
        <v>2019</v>
      </c>
      <c r="D146">
        <v>8</v>
      </c>
      <c r="E146" s="2">
        <v>29185427.300000001</v>
      </c>
    </row>
    <row r="147" spans="1:5" x14ac:dyDescent="0.25">
      <c r="A147" s="37">
        <f>VLOOKUP(B147,cod_ibge!$C$2:$D$646,2,FALSE)</f>
        <v>3513009</v>
      </c>
      <c r="B147" t="s">
        <v>152</v>
      </c>
      <c r="C147">
        <v>2019</v>
      </c>
      <c r="D147">
        <v>8</v>
      </c>
      <c r="E147" s="2">
        <v>825736721.03999996</v>
      </c>
    </row>
    <row r="148" spans="1:5" x14ac:dyDescent="0.25">
      <c r="A148" s="37">
        <f>VLOOKUP(B148,cod_ibge!$C$2:$D$646,2,FALSE)</f>
        <v>3513108</v>
      </c>
      <c r="B148" t="s">
        <v>153</v>
      </c>
      <c r="C148">
        <v>2019</v>
      </c>
      <c r="D148">
        <v>8</v>
      </c>
      <c r="E148" s="2">
        <v>115009033.41</v>
      </c>
    </row>
    <row r="149" spans="1:5" x14ac:dyDescent="0.25">
      <c r="A149" s="37">
        <f>VLOOKUP(B149,cod_ibge!$C$2:$D$646,2,FALSE)</f>
        <v>3513207</v>
      </c>
      <c r="B149" t="s">
        <v>154</v>
      </c>
      <c r="C149">
        <v>2019</v>
      </c>
      <c r="D149">
        <v>8</v>
      </c>
      <c r="E149" s="2">
        <v>29179820.190000001</v>
      </c>
    </row>
    <row r="150" spans="1:5" x14ac:dyDescent="0.25">
      <c r="A150" s="37">
        <f>VLOOKUP(B150,cod_ibge!$C$2:$D$646,2,FALSE)</f>
        <v>3513306</v>
      </c>
      <c r="B150" t="s">
        <v>155</v>
      </c>
      <c r="C150">
        <v>2019</v>
      </c>
      <c r="D150">
        <v>8</v>
      </c>
      <c r="E150" s="2">
        <v>15400990.619999999</v>
      </c>
    </row>
    <row r="151" spans="1:5" x14ac:dyDescent="0.25">
      <c r="A151" s="37">
        <f>VLOOKUP(B151,cod_ibge!$C$2:$D$646,2,FALSE)</f>
        <v>3513405</v>
      </c>
      <c r="B151" t="s">
        <v>156</v>
      </c>
      <c r="C151">
        <v>2019</v>
      </c>
      <c r="D151">
        <v>8</v>
      </c>
      <c r="E151" s="2">
        <v>192237462.75</v>
      </c>
    </row>
    <row r="152" spans="1:5" x14ac:dyDescent="0.25">
      <c r="A152" s="37">
        <f>VLOOKUP(B152,cod_ibge!$C$2:$D$646,2,FALSE)</f>
        <v>3513504</v>
      </c>
      <c r="B152" t="s">
        <v>157</v>
      </c>
      <c r="C152">
        <v>2019</v>
      </c>
      <c r="D152">
        <v>8</v>
      </c>
      <c r="E152" s="2">
        <v>916309449.75</v>
      </c>
    </row>
    <row r="153" spans="1:5" x14ac:dyDescent="0.25">
      <c r="A153" s="37">
        <f>VLOOKUP(B153,cod_ibge!$C$2:$D$646,2,FALSE)</f>
        <v>3513603</v>
      </c>
      <c r="B153" t="s">
        <v>158</v>
      </c>
      <c r="C153">
        <v>2019</v>
      </c>
      <c r="D153">
        <v>8</v>
      </c>
      <c r="E153" s="2">
        <v>62082498.189999998</v>
      </c>
    </row>
    <row r="154" spans="1:5" x14ac:dyDescent="0.25">
      <c r="A154" s="37">
        <f>VLOOKUP(B154,cod_ibge!$C$2:$D$646,2,FALSE)</f>
        <v>3513702</v>
      </c>
      <c r="B154" t="s">
        <v>159</v>
      </c>
      <c r="C154">
        <v>2019</v>
      </c>
      <c r="D154">
        <v>8</v>
      </c>
      <c r="E154" s="2">
        <v>111886312.45</v>
      </c>
    </row>
    <row r="155" spans="1:5" x14ac:dyDescent="0.25">
      <c r="A155" s="37">
        <f>VLOOKUP(B155,cod_ibge!$C$2:$D$646,2,FALSE)</f>
        <v>3513801</v>
      </c>
      <c r="B155" t="s">
        <v>160</v>
      </c>
      <c r="C155">
        <v>2019</v>
      </c>
      <c r="D155">
        <v>8</v>
      </c>
      <c r="E155" s="2">
        <v>1054905706.89</v>
      </c>
    </row>
    <row r="156" spans="1:5" x14ac:dyDescent="0.25">
      <c r="A156" s="37">
        <f>VLOOKUP(B156,cod_ibge!$C$2:$D$646,2,FALSE)</f>
        <v>3513850</v>
      </c>
      <c r="B156" t="s">
        <v>161</v>
      </c>
      <c r="C156">
        <v>2019</v>
      </c>
      <c r="D156">
        <v>8</v>
      </c>
      <c r="E156" s="2">
        <v>11774732.880000001</v>
      </c>
    </row>
    <row r="157" spans="1:5" x14ac:dyDescent="0.25">
      <c r="A157" s="37">
        <f>VLOOKUP(B157,cod_ibge!$C$2:$D$646,2,FALSE)</f>
        <v>3513900</v>
      </c>
      <c r="B157" t="s">
        <v>162</v>
      </c>
      <c r="C157">
        <v>2019</v>
      </c>
      <c r="D157">
        <v>8</v>
      </c>
      <c r="E157" s="2">
        <v>33193623.34</v>
      </c>
    </row>
    <row r="158" spans="1:5" x14ac:dyDescent="0.25">
      <c r="A158" s="37">
        <f>VLOOKUP(B158,cod_ibge!$C$2:$D$646,2,FALSE)</f>
        <v>3514007</v>
      </c>
      <c r="B158" t="s">
        <v>163</v>
      </c>
      <c r="C158">
        <v>2019</v>
      </c>
      <c r="D158">
        <v>8</v>
      </c>
      <c r="E158" s="2">
        <v>21752206.890000001</v>
      </c>
    </row>
    <row r="159" spans="1:5" x14ac:dyDescent="0.25">
      <c r="A159" s="37">
        <f>VLOOKUP(B159,cod_ibge!$C$2:$D$646,2,FALSE)</f>
        <v>3514106</v>
      </c>
      <c r="B159" t="s">
        <v>164</v>
      </c>
      <c r="C159">
        <v>2019</v>
      </c>
      <c r="D159">
        <v>8</v>
      </c>
      <c r="E159" s="2">
        <v>77951605.579999998</v>
      </c>
    </row>
    <row r="160" spans="1:5" x14ac:dyDescent="0.25">
      <c r="A160" s="37">
        <f>VLOOKUP(B160,cod_ibge!$C$2:$D$646,2,FALSE)</f>
        <v>3514205</v>
      </c>
      <c r="B160" t="s">
        <v>165</v>
      </c>
      <c r="C160">
        <v>2019</v>
      </c>
      <c r="D160">
        <v>8</v>
      </c>
      <c r="E160" s="2">
        <v>12365713.539999999</v>
      </c>
    </row>
    <row r="161" spans="1:5" x14ac:dyDescent="0.25">
      <c r="A161" s="37">
        <f>VLOOKUP(B161,cod_ibge!$C$2:$D$646,2,FALSE)</f>
        <v>3514304</v>
      </c>
      <c r="B161" t="s">
        <v>166</v>
      </c>
      <c r="C161">
        <v>2019</v>
      </c>
      <c r="D161">
        <v>8</v>
      </c>
      <c r="E161" s="2">
        <v>33958438.719999999</v>
      </c>
    </row>
    <row r="162" spans="1:5" x14ac:dyDescent="0.25">
      <c r="A162" s="37">
        <f>VLOOKUP(B162,cod_ibge!$C$2:$D$646,2,FALSE)</f>
        <v>3514403</v>
      </c>
      <c r="B162" t="s">
        <v>167</v>
      </c>
      <c r="C162">
        <v>2019</v>
      </c>
      <c r="D162">
        <v>8</v>
      </c>
      <c r="E162" s="2">
        <v>120417374.95999999</v>
      </c>
    </row>
    <row r="163" spans="1:5" x14ac:dyDescent="0.25">
      <c r="A163" s="37">
        <f>VLOOKUP(B163,cod_ibge!$C$2:$D$646,2,FALSE)</f>
        <v>3514502</v>
      </c>
      <c r="B163" t="s">
        <v>168</v>
      </c>
      <c r="C163">
        <v>2019</v>
      </c>
      <c r="D163">
        <v>8</v>
      </c>
      <c r="E163" s="2">
        <v>36068581.600000001</v>
      </c>
    </row>
    <row r="164" spans="1:5" x14ac:dyDescent="0.25">
      <c r="A164" s="37">
        <f>VLOOKUP(B164,cod_ibge!$C$2:$D$646,2,FALSE)</f>
        <v>3514601</v>
      </c>
      <c r="B164" t="s">
        <v>169</v>
      </c>
      <c r="C164">
        <v>2019</v>
      </c>
      <c r="D164">
        <v>8</v>
      </c>
      <c r="E164" s="2">
        <v>30297536.460000001</v>
      </c>
    </row>
    <row r="165" spans="1:5" x14ac:dyDescent="0.25">
      <c r="A165" s="37">
        <f>VLOOKUP(B165,cod_ibge!$C$2:$D$646,2,FALSE)</f>
        <v>3514700</v>
      </c>
      <c r="B165" t="s">
        <v>170</v>
      </c>
      <c r="C165">
        <v>2019</v>
      </c>
      <c r="D165">
        <v>8</v>
      </c>
      <c r="E165" s="2">
        <v>25380024.399999999</v>
      </c>
    </row>
    <row r="166" spans="1:5" x14ac:dyDescent="0.25">
      <c r="A166" s="37">
        <f>VLOOKUP(B166,cod_ibge!$C$2:$D$646,2,FALSE)</f>
        <v>3514809</v>
      </c>
      <c r="B166" t="s">
        <v>171</v>
      </c>
      <c r="C166">
        <v>2019</v>
      </c>
      <c r="D166">
        <v>8</v>
      </c>
      <c r="E166" s="2">
        <v>47951302.729999997</v>
      </c>
    </row>
    <row r="167" spans="1:5" x14ac:dyDescent="0.25">
      <c r="A167" s="37">
        <f>VLOOKUP(B167,cod_ibge!$C$2:$D$646,2,FALSE)</f>
        <v>3514908</v>
      </c>
      <c r="B167" t="s">
        <v>172</v>
      </c>
      <c r="C167">
        <v>2019</v>
      </c>
      <c r="D167">
        <v>8</v>
      </c>
      <c r="E167" s="2">
        <v>61490225.100000001</v>
      </c>
    </row>
    <row r="168" spans="1:5" x14ac:dyDescent="0.25">
      <c r="A168" s="37">
        <f>VLOOKUP(B168,cod_ibge!$C$2:$D$646,2,FALSE)</f>
        <v>3514924</v>
      </c>
      <c r="B168" t="s">
        <v>173</v>
      </c>
      <c r="C168">
        <v>2019</v>
      </c>
      <c r="D168">
        <v>8</v>
      </c>
      <c r="E168" s="2">
        <v>16648578.49</v>
      </c>
    </row>
    <row r="169" spans="1:5" x14ac:dyDescent="0.25">
      <c r="A169" s="37">
        <f>VLOOKUP(B169,cod_ibge!$C$2:$D$646,2,FALSE)</f>
        <v>3514957</v>
      </c>
      <c r="B169" t="s">
        <v>174</v>
      </c>
      <c r="C169">
        <v>2019</v>
      </c>
      <c r="D169">
        <v>8</v>
      </c>
      <c r="E169" s="2">
        <v>13694639.869999999</v>
      </c>
    </row>
    <row r="170" spans="1:5" x14ac:dyDescent="0.25">
      <c r="A170" s="37">
        <f>VLOOKUP(B170,cod_ibge!$C$2:$D$646,2,FALSE)</f>
        <v>3515004</v>
      </c>
      <c r="B170" t="s">
        <v>175</v>
      </c>
      <c r="C170">
        <v>2019</v>
      </c>
      <c r="D170">
        <v>8</v>
      </c>
      <c r="E170" s="2">
        <v>624820161.84000003</v>
      </c>
    </row>
    <row r="171" spans="1:5" x14ac:dyDescent="0.25">
      <c r="A171" s="37">
        <f>VLOOKUP(B171,cod_ibge!$C$2:$D$646,2,FALSE)</f>
        <v>3515103</v>
      </c>
      <c r="B171" t="s">
        <v>176</v>
      </c>
      <c r="C171">
        <v>2019</v>
      </c>
      <c r="D171">
        <v>8</v>
      </c>
      <c r="E171" s="2">
        <v>138935591.75</v>
      </c>
    </row>
    <row r="172" spans="1:5" x14ac:dyDescent="0.25">
      <c r="A172" s="37">
        <f>VLOOKUP(B172,cod_ibge!$C$2:$D$646,2,FALSE)</f>
        <v>3515129</v>
      </c>
      <c r="B172" t="s">
        <v>177</v>
      </c>
      <c r="C172">
        <v>2019</v>
      </c>
      <c r="D172">
        <v>8</v>
      </c>
      <c r="E172" s="2">
        <v>14677419.58</v>
      </c>
    </row>
    <row r="173" spans="1:5" x14ac:dyDescent="0.25">
      <c r="A173" s="37">
        <f>VLOOKUP(B173,cod_ibge!$C$2:$D$646,2,FALSE)</f>
        <v>3515152</v>
      </c>
      <c r="B173" t="s">
        <v>178</v>
      </c>
      <c r="C173">
        <v>2019</v>
      </c>
      <c r="D173">
        <v>8</v>
      </c>
      <c r="E173" s="2">
        <v>56283351.049999997</v>
      </c>
    </row>
    <row r="174" spans="1:5" x14ac:dyDescent="0.25">
      <c r="A174" s="37">
        <f>VLOOKUP(B174,cod_ibge!$C$2:$D$646,2,FALSE)</f>
        <v>3515186</v>
      </c>
      <c r="B174" t="s">
        <v>179</v>
      </c>
      <c r="C174">
        <v>2019</v>
      </c>
      <c r="D174">
        <v>8</v>
      </c>
      <c r="E174" s="2">
        <v>108047137</v>
      </c>
    </row>
    <row r="175" spans="1:5" x14ac:dyDescent="0.25">
      <c r="A175" s="37">
        <f>VLOOKUP(B175,cod_ibge!$C$2:$D$646,2,FALSE)</f>
        <v>3515194</v>
      </c>
      <c r="B175" t="s">
        <v>180</v>
      </c>
      <c r="C175">
        <v>2019</v>
      </c>
      <c r="D175">
        <v>8</v>
      </c>
      <c r="E175" s="2">
        <v>20638218.34</v>
      </c>
    </row>
    <row r="176" spans="1:5" x14ac:dyDescent="0.25">
      <c r="A176" s="37">
        <f>VLOOKUP(B176,cod_ibge!$C$2:$D$646,2,FALSE)</f>
        <v>3557303</v>
      </c>
      <c r="B176" t="s">
        <v>181</v>
      </c>
      <c r="C176">
        <v>2019</v>
      </c>
      <c r="D176">
        <v>8</v>
      </c>
      <c r="E176" s="2">
        <v>37755490.439999998</v>
      </c>
    </row>
    <row r="177" spans="1:5" x14ac:dyDescent="0.25">
      <c r="A177" s="37">
        <f>VLOOKUP(B177,cod_ibge!$C$2:$D$646,2,FALSE)</f>
        <v>3515301</v>
      </c>
      <c r="B177" t="s">
        <v>183</v>
      </c>
      <c r="C177">
        <v>2019</v>
      </c>
      <c r="D177">
        <v>8</v>
      </c>
      <c r="E177" s="2">
        <v>14668673.449999999</v>
      </c>
    </row>
    <row r="178" spans="1:5" x14ac:dyDescent="0.25">
      <c r="A178" s="37">
        <f>VLOOKUP(B178,cod_ibge!$C$2:$D$646,2,FALSE)</f>
        <v>3515202</v>
      </c>
      <c r="B178" t="s">
        <v>182</v>
      </c>
      <c r="C178">
        <v>2019</v>
      </c>
      <c r="D178">
        <v>8</v>
      </c>
      <c r="E178" s="2">
        <v>33414562.879999999</v>
      </c>
    </row>
    <row r="179" spans="1:5" x14ac:dyDescent="0.25">
      <c r="A179" s="37">
        <f>VLOOKUP(B179,cod_ibge!$C$2:$D$646,2,FALSE)</f>
        <v>3515350</v>
      </c>
      <c r="B179" t="s">
        <v>184</v>
      </c>
      <c r="C179">
        <v>2019</v>
      </c>
      <c r="D179">
        <v>8</v>
      </c>
      <c r="E179" s="2">
        <v>27340364.399999999</v>
      </c>
    </row>
    <row r="180" spans="1:5" x14ac:dyDescent="0.25">
      <c r="A180" s="37">
        <f>VLOOKUP(B180,cod_ibge!$C$2:$D$646,2,FALSE)</f>
        <v>3515400</v>
      </c>
      <c r="B180" t="s">
        <v>185</v>
      </c>
      <c r="C180">
        <v>2019</v>
      </c>
      <c r="D180">
        <v>8</v>
      </c>
      <c r="E180" s="2">
        <v>48509282.219999999</v>
      </c>
    </row>
    <row r="181" spans="1:5" x14ac:dyDescent="0.25">
      <c r="A181" s="37">
        <f>VLOOKUP(B181,cod_ibge!$C$2:$D$646,2,FALSE)</f>
        <v>3515608</v>
      </c>
      <c r="B181" t="s">
        <v>187</v>
      </c>
      <c r="C181">
        <v>2019</v>
      </c>
      <c r="D181">
        <v>8</v>
      </c>
      <c r="E181" s="2">
        <v>23139576.690000001</v>
      </c>
    </row>
    <row r="182" spans="1:5" x14ac:dyDescent="0.25">
      <c r="A182" s="37">
        <f>VLOOKUP(B182,cod_ibge!$C$2:$D$646,2,FALSE)</f>
        <v>3515509</v>
      </c>
      <c r="B182" t="s">
        <v>186</v>
      </c>
      <c r="C182">
        <v>2019</v>
      </c>
      <c r="D182">
        <v>8</v>
      </c>
      <c r="E182" s="2">
        <v>183639515.72999999</v>
      </c>
    </row>
    <row r="183" spans="1:5" x14ac:dyDescent="0.25">
      <c r="A183" s="37">
        <f>VLOOKUP(B183,cod_ibge!$C$2:$D$646,2,FALSE)</f>
        <v>3515657</v>
      </c>
      <c r="B183" t="s">
        <v>188</v>
      </c>
      <c r="C183">
        <v>2019</v>
      </c>
      <c r="D183">
        <v>8</v>
      </c>
      <c r="E183" s="2">
        <v>12979481.609999999</v>
      </c>
    </row>
    <row r="184" spans="1:5" x14ac:dyDescent="0.25">
      <c r="A184" s="37">
        <f>VLOOKUP(B184,cod_ibge!$C$2:$D$646,2,FALSE)</f>
        <v>3515707</v>
      </c>
      <c r="B184" t="s">
        <v>189</v>
      </c>
      <c r="C184">
        <v>2019</v>
      </c>
      <c r="D184">
        <v>8</v>
      </c>
      <c r="E184" s="2">
        <v>331616449.38999999</v>
      </c>
    </row>
    <row r="185" spans="1:5" x14ac:dyDescent="0.25">
      <c r="A185" s="37">
        <f>VLOOKUP(B185,cod_ibge!$C$2:$D$646,2,FALSE)</f>
        <v>3515806</v>
      </c>
      <c r="B185" t="s">
        <v>190</v>
      </c>
      <c r="C185">
        <v>2019</v>
      </c>
      <c r="D185">
        <v>8</v>
      </c>
      <c r="E185" s="2">
        <v>12801582.1</v>
      </c>
    </row>
    <row r="186" spans="1:5" x14ac:dyDescent="0.25">
      <c r="A186" s="37">
        <f>VLOOKUP(B186,cod_ibge!$C$2:$D$646,2,FALSE)</f>
        <v>3515905</v>
      </c>
      <c r="B186" t="s">
        <v>191</v>
      </c>
      <c r="C186">
        <v>2019</v>
      </c>
      <c r="D186">
        <v>8</v>
      </c>
      <c r="E186" s="2">
        <v>15520824.119999999</v>
      </c>
    </row>
    <row r="187" spans="1:5" x14ac:dyDescent="0.25">
      <c r="A187" s="37">
        <f>VLOOKUP(B187,cod_ibge!$C$2:$D$646,2,FALSE)</f>
        <v>3516002</v>
      </c>
      <c r="B187" t="s">
        <v>192</v>
      </c>
      <c r="C187">
        <v>2019</v>
      </c>
      <c r="D187">
        <v>8</v>
      </c>
      <c r="E187" s="2">
        <v>33322679.059999999</v>
      </c>
    </row>
    <row r="188" spans="1:5" x14ac:dyDescent="0.25">
      <c r="A188" s="37">
        <f>VLOOKUP(B188,cod_ibge!$C$2:$D$646,2,FALSE)</f>
        <v>3516101</v>
      </c>
      <c r="B188" t="s">
        <v>193</v>
      </c>
      <c r="C188">
        <v>2019</v>
      </c>
      <c r="D188">
        <v>8</v>
      </c>
      <c r="E188" s="2">
        <v>20087315.300000001</v>
      </c>
    </row>
    <row r="189" spans="1:5" x14ac:dyDescent="0.25">
      <c r="A189" s="37">
        <f>VLOOKUP(B189,cod_ibge!$C$2:$D$646,2,FALSE)</f>
        <v>3516200</v>
      </c>
      <c r="B189" t="s">
        <v>194</v>
      </c>
      <c r="C189">
        <v>2019</v>
      </c>
      <c r="D189">
        <v>8</v>
      </c>
      <c r="E189" s="2">
        <v>744348584.12</v>
      </c>
    </row>
    <row r="190" spans="1:5" x14ac:dyDescent="0.25">
      <c r="A190" s="37">
        <f>VLOOKUP(B190,cod_ibge!$C$2:$D$646,2,FALSE)</f>
        <v>3516309</v>
      </c>
      <c r="B190" t="s">
        <v>195</v>
      </c>
      <c r="C190">
        <v>2019</v>
      </c>
      <c r="D190">
        <v>8</v>
      </c>
      <c r="E190" s="2">
        <v>301437340.56999999</v>
      </c>
    </row>
    <row r="191" spans="1:5" x14ac:dyDescent="0.25">
      <c r="A191" s="37">
        <f>VLOOKUP(B191,cod_ibge!$C$2:$D$646,2,FALSE)</f>
        <v>3516408</v>
      </c>
      <c r="B191" t="s">
        <v>196</v>
      </c>
      <c r="C191">
        <v>2019</v>
      </c>
      <c r="D191">
        <v>8</v>
      </c>
      <c r="E191" s="2">
        <v>332821415.97000003</v>
      </c>
    </row>
    <row r="192" spans="1:5" x14ac:dyDescent="0.25">
      <c r="A192" s="37">
        <f>VLOOKUP(B192,cod_ibge!$C$2:$D$646,2,FALSE)</f>
        <v>3516507</v>
      </c>
      <c r="B192" t="s">
        <v>197</v>
      </c>
      <c r="C192">
        <v>2019</v>
      </c>
      <c r="D192">
        <v>8</v>
      </c>
      <c r="E192" s="2">
        <v>14725273.27</v>
      </c>
    </row>
    <row r="193" spans="1:5" x14ac:dyDescent="0.25">
      <c r="A193" s="37">
        <f>VLOOKUP(B193,cod_ibge!$C$2:$D$646,2,FALSE)</f>
        <v>3516606</v>
      </c>
      <c r="B193" t="s">
        <v>198</v>
      </c>
      <c r="C193">
        <v>2019</v>
      </c>
      <c r="D193">
        <v>8</v>
      </c>
      <c r="E193" s="2">
        <v>23334585.100000001</v>
      </c>
    </row>
    <row r="194" spans="1:5" x14ac:dyDescent="0.25">
      <c r="A194" s="37">
        <f>VLOOKUP(B194,cod_ibge!$C$2:$D$646,2,FALSE)</f>
        <v>3516705</v>
      </c>
      <c r="B194" t="s">
        <v>199</v>
      </c>
      <c r="C194">
        <v>2019</v>
      </c>
      <c r="D194">
        <v>8</v>
      </c>
      <c r="E194" s="2">
        <v>131233108.31</v>
      </c>
    </row>
    <row r="195" spans="1:5" x14ac:dyDescent="0.25">
      <c r="A195" s="37">
        <f>VLOOKUP(B195,cod_ibge!$C$2:$D$646,2,FALSE)</f>
        <v>3516804</v>
      </c>
      <c r="B195" t="s">
        <v>200</v>
      </c>
      <c r="C195">
        <v>2019</v>
      </c>
      <c r="D195">
        <v>8</v>
      </c>
      <c r="E195" s="2">
        <v>14761597.42</v>
      </c>
    </row>
    <row r="196" spans="1:5" x14ac:dyDescent="0.25">
      <c r="A196" s="37">
        <f>VLOOKUP(B196,cod_ibge!$C$2:$D$646,2,FALSE)</f>
        <v>3516853</v>
      </c>
      <c r="B196" t="s">
        <v>201</v>
      </c>
      <c r="C196">
        <v>2019</v>
      </c>
      <c r="D196">
        <v>8</v>
      </c>
      <c r="E196" s="2">
        <v>32960930.940000001</v>
      </c>
    </row>
    <row r="197" spans="1:5" x14ac:dyDescent="0.25">
      <c r="A197" s="37">
        <f>VLOOKUP(B197,cod_ibge!$C$2:$D$646,2,FALSE)</f>
        <v>3516903</v>
      </c>
      <c r="B197" t="s">
        <v>202</v>
      </c>
      <c r="C197">
        <v>2019</v>
      </c>
      <c r="D197">
        <v>8</v>
      </c>
      <c r="E197" s="2">
        <v>37167914.719999999</v>
      </c>
    </row>
    <row r="198" spans="1:5" x14ac:dyDescent="0.25">
      <c r="A198" s="37">
        <f>VLOOKUP(B198,cod_ibge!$C$2:$D$646,2,FALSE)</f>
        <v>3517000</v>
      </c>
      <c r="B198" t="s">
        <v>203</v>
      </c>
      <c r="C198">
        <v>2019</v>
      </c>
      <c r="D198">
        <v>8</v>
      </c>
      <c r="E198" s="2">
        <v>28877071.91</v>
      </c>
    </row>
    <row r="199" spans="1:5" x14ac:dyDescent="0.25">
      <c r="A199" s="37">
        <f>VLOOKUP(B199,cod_ibge!$C$2:$D$646,2,FALSE)</f>
        <v>3517109</v>
      </c>
      <c r="B199" t="s">
        <v>204</v>
      </c>
      <c r="C199">
        <v>2019</v>
      </c>
      <c r="D199">
        <v>8</v>
      </c>
      <c r="E199" s="2">
        <v>19989813.02</v>
      </c>
    </row>
    <row r="200" spans="1:5" x14ac:dyDescent="0.25">
      <c r="A200" s="37">
        <f>VLOOKUP(B200,cod_ibge!$C$2:$D$646,2,FALSE)</f>
        <v>3517208</v>
      </c>
      <c r="B200" t="s">
        <v>205</v>
      </c>
      <c r="C200">
        <v>2019</v>
      </c>
      <c r="D200">
        <v>8</v>
      </c>
      <c r="E200" s="2">
        <v>32668462.649999999</v>
      </c>
    </row>
    <row r="201" spans="1:5" x14ac:dyDescent="0.25">
      <c r="A201" s="37">
        <f>VLOOKUP(B201,cod_ibge!$C$2:$D$646,2,FALSE)</f>
        <v>3517307</v>
      </c>
      <c r="B201" t="s">
        <v>206</v>
      </c>
      <c r="C201">
        <v>2019</v>
      </c>
      <c r="D201">
        <v>8</v>
      </c>
      <c r="E201" s="2">
        <v>20297407.890000001</v>
      </c>
    </row>
    <row r="202" spans="1:5" x14ac:dyDescent="0.25">
      <c r="A202" s="37">
        <f>VLOOKUP(B202,cod_ibge!$C$2:$D$646,2,FALSE)</f>
        <v>3517406</v>
      </c>
      <c r="B202" t="s">
        <v>207</v>
      </c>
      <c r="C202">
        <v>2019</v>
      </c>
      <c r="D202">
        <v>8</v>
      </c>
      <c r="E202" s="2">
        <v>159924204.87</v>
      </c>
    </row>
    <row r="203" spans="1:5" x14ac:dyDescent="0.25">
      <c r="A203" s="37">
        <f>VLOOKUP(B203,cod_ibge!$C$2:$D$646,2,FALSE)</f>
        <v>3517505</v>
      </c>
      <c r="B203" t="s">
        <v>208</v>
      </c>
      <c r="C203">
        <v>2019</v>
      </c>
      <c r="D203">
        <v>8</v>
      </c>
      <c r="E203" s="2">
        <v>63412609.060000002</v>
      </c>
    </row>
    <row r="204" spans="1:5" x14ac:dyDescent="0.25">
      <c r="A204" s="37">
        <f>VLOOKUP(B204,cod_ibge!$C$2:$D$646,2,FALSE)</f>
        <v>3517604</v>
      </c>
      <c r="B204" t="s">
        <v>209</v>
      </c>
      <c r="C204">
        <v>2019</v>
      </c>
      <c r="D204">
        <v>8</v>
      </c>
      <c r="E204" s="2">
        <v>49233264</v>
      </c>
    </row>
    <row r="205" spans="1:5" x14ac:dyDescent="0.25">
      <c r="A205" s="37">
        <f>VLOOKUP(B205,cod_ibge!$C$2:$D$646,2,FALSE)</f>
        <v>3517703</v>
      </c>
      <c r="B205" t="s">
        <v>210</v>
      </c>
      <c r="C205">
        <v>2019</v>
      </c>
      <c r="D205">
        <v>8</v>
      </c>
      <c r="E205" s="2">
        <v>66227677.770000003</v>
      </c>
    </row>
    <row r="206" spans="1:5" x14ac:dyDescent="0.25">
      <c r="A206" s="37">
        <f>VLOOKUP(B206,cod_ibge!$C$2:$D$646,2,FALSE)</f>
        <v>3517802</v>
      </c>
      <c r="B206" t="s">
        <v>211</v>
      </c>
      <c r="C206">
        <v>2019</v>
      </c>
      <c r="D206">
        <v>8</v>
      </c>
      <c r="E206" s="2">
        <v>29967740.07</v>
      </c>
    </row>
    <row r="207" spans="1:5" x14ac:dyDescent="0.25">
      <c r="A207" s="37">
        <f>VLOOKUP(B207,cod_ibge!$C$2:$D$646,2,FALSE)</f>
        <v>3517901</v>
      </c>
      <c r="B207" t="s">
        <v>212</v>
      </c>
      <c r="C207">
        <v>2019</v>
      </c>
      <c r="D207">
        <v>8</v>
      </c>
      <c r="E207" s="2">
        <v>48709068.869999997</v>
      </c>
    </row>
    <row r="208" spans="1:5" x14ac:dyDescent="0.25">
      <c r="A208" s="37">
        <f>VLOOKUP(B208,cod_ibge!$C$2:$D$646,2,FALSE)</f>
        <v>3518008</v>
      </c>
      <c r="B208" t="s">
        <v>213</v>
      </c>
      <c r="C208">
        <v>2019</v>
      </c>
      <c r="D208">
        <v>8</v>
      </c>
      <c r="E208" s="2">
        <v>12723507.970000001</v>
      </c>
    </row>
    <row r="209" spans="1:5" x14ac:dyDescent="0.25">
      <c r="A209" s="37">
        <f>VLOOKUP(B209,cod_ibge!$C$2:$D$646,2,FALSE)</f>
        <v>3518107</v>
      </c>
      <c r="B209" t="s">
        <v>214</v>
      </c>
      <c r="C209">
        <v>2019</v>
      </c>
      <c r="D209">
        <v>8</v>
      </c>
      <c r="E209" s="2">
        <v>24502751.460000001</v>
      </c>
    </row>
    <row r="210" spans="1:5" x14ac:dyDescent="0.25">
      <c r="A210" s="37">
        <f>VLOOKUP(B210,cod_ibge!$C$2:$D$646,2,FALSE)</f>
        <v>3518206</v>
      </c>
      <c r="B210" t="s">
        <v>215</v>
      </c>
      <c r="C210">
        <v>2019</v>
      </c>
      <c r="D210">
        <v>8</v>
      </c>
      <c r="E210" s="2">
        <v>93175711.099999994</v>
      </c>
    </row>
    <row r="211" spans="1:5" x14ac:dyDescent="0.25">
      <c r="A211" s="37">
        <f>VLOOKUP(B211,cod_ibge!$C$2:$D$646,2,FALSE)</f>
        <v>3518305</v>
      </c>
      <c r="B211" t="s">
        <v>216</v>
      </c>
      <c r="C211">
        <v>2019</v>
      </c>
      <c r="D211">
        <v>8</v>
      </c>
      <c r="E211" s="2">
        <v>208355728.15000001</v>
      </c>
    </row>
    <row r="212" spans="1:5" x14ac:dyDescent="0.25">
      <c r="A212" s="37">
        <f>VLOOKUP(B212,cod_ibge!$C$2:$D$646,2,FALSE)</f>
        <v>3518404</v>
      </c>
      <c r="B212" t="s">
        <v>217</v>
      </c>
      <c r="C212">
        <v>2019</v>
      </c>
      <c r="D212">
        <v>8</v>
      </c>
      <c r="E212" s="2">
        <v>323591688.39999998</v>
      </c>
    </row>
    <row r="213" spans="1:5" x14ac:dyDescent="0.25">
      <c r="A213" s="37">
        <f>VLOOKUP(B213,cod_ibge!$C$2:$D$646,2,FALSE)</f>
        <v>3518503</v>
      </c>
      <c r="B213" t="s">
        <v>218</v>
      </c>
      <c r="C213">
        <v>2019</v>
      </c>
      <c r="D213">
        <v>8</v>
      </c>
      <c r="E213" s="2">
        <v>41175397.219999999</v>
      </c>
    </row>
    <row r="214" spans="1:5" x14ac:dyDescent="0.25">
      <c r="A214" s="37">
        <f>VLOOKUP(B214,cod_ibge!$C$2:$D$646,2,FALSE)</f>
        <v>3518602</v>
      </c>
      <c r="B214" t="s">
        <v>219</v>
      </c>
      <c r="C214">
        <v>2019</v>
      </c>
      <c r="D214">
        <v>8</v>
      </c>
      <c r="E214" s="2">
        <v>109975781.77</v>
      </c>
    </row>
    <row r="215" spans="1:5" x14ac:dyDescent="0.25">
      <c r="A215" s="37">
        <f>VLOOKUP(B215,cod_ibge!$C$2:$D$646,2,FALSE)</f>
        <v>3518701</v>
      </c>
      <c r="B215" t="s">
        <v>220</v>
      </c>
      <c r="C215">
        <v>2019</v>
      </c>
      <c r="D215">
        <v>8</v>
      </c>
      <c r="E215" s="2">
        <v>1308940561.46</v>
      </c>
    </row>
    <row r="216" spans="1:5" x14ac:dyDescent="0.25">
      <c r="A216" s="37">
        <f>VLOOKUP(B216,cod_ibge!$C$2:$D$646,2,FALSE)</f>
        <v>3518800</v>
      </c>
      <c r="B216" t="s">
        <v>221</v>
      </c>
      <c r="C216">
        <v>2019</v>
      </c>
      <c r="D216">
        <v>8</v>
      </c>
      <c r="E216" s="2">
        <v>4099774458.3000002</v>
      </c>
    </row>
    <row r="217" spans="1:5" x14ac:dyDescent="0.25">
      <c r="A217" s="37">
        <f>VLOOKUP(B217,cod_ibge!$C$2:$D$646,2,FALSE)</f>
        <v>3518859</v>
      </c>
      <c r="B217" t="s">
        <v>222</v>
      </c>
      <c r="C217">
        <v>2019</v>
      </c>
      <c r="D217">
        <v>8</v>
      </c>
      <c r="E217" s="2">
        <v>30044443.440000001</v>
      </c>
    </row>
    <row r="218" spans="1:5" x14ac:dyDescent="0.25">
      <c r="A218" s="37">
        <f>VLOOKUP(B218,cod_ibge!$C$2:$D$646,2,FALSE)</f>
        <v>3518909</v>
      </c>
      <c r="B218" t="s">
        <v>223</v>
      </c>
      <c r="C218">
        <v>2019</v>
      </c>
      <c r="D218">
        <v>8</v>
      </c>
      <c r="E218" s="2">
        <v>18097936.440000001</v>
      </c>
    </row>
    <row r="219" spans="1:5" x14ac:dyDescent="0.25">
      <c r="A219" s="37">
        <f>VLOOKUP(B219,cod_ibge!$C$2:$D$646,2,FALSE)</f>
        <v>3519006</v>
      </c>
      <c r="B219" t="s">
        <v>224</v>
      </c>
      <c r="C219">
        <v>2019</v>
      </c>
      <c r="D219">
        <v>8</v>
      </c>
      <c r="E219" s="2">
        <v>24538768.030000001</v>
      </c>
    </row>
    <row r="220" spans="1:5" x14ac:dyDescent="0.25">
      <c r="A220" s="37">
        <f>VLOOKUP(B220,cod_ibge!$C$2:$D$646,2,FALSE)</f>
        <v>3519055</v>
      </c>
      <c r="B220" t="s">
        <v>225</v>
      </c>
      <c r="C220">
        <v>2019</v>
      </c>
      <c r="D220">
        <v>8</v>
      </c>
      <c r="E220" s="2">
        <v>69296551.650000006</v>
      </c>
    </row>
    <row r="221" spans="1:5" x14ac:dyDescent="0.25">
      <c r="A221" s="37">
        <f>VLOOKUP(B221,cod_ibge!$C$2:$D$646,2,FALSE)</f>
        <v>3519071</v>
      </c>
      <c r="B221" t="s">
        <v>226</v>
      </c>
      <c r="C221">
        <v>2019</v>
      </c>
      <c r="D221">
        <v>8</v>
      </c>
      <c r="E221" s="2">
        <v>679693207.70000005</v>
      </c>
    </row>
    <row r="222" spans="1:5" x14ac:dyDescent="0.25">
      <c r="A222" s="37">
        <f>VLOOKUP(B222,cod_ibge!$C$2:$D$646,2,FALSE)</f>
        <v>3519105</v>
      </c>
      <c r="B222" t="s">
        <v>227</v>
      </c>
      <c r="C222">
        <v>2019</v>
      </c>
      <c r="D222">
        <v>8</v>
      </c>
      <c r="E222" s="2">
        <v>45648307.590000004</v>
      </c>
    </row>
    <row r="223" spans="1:5" x14ac:dyDescent="0.25">
      <c r="A223" s="37">
        <f>VLOOKUP(B223,cod_ibge!$C$2:$D$646,2,FALSE)</f>
        <v>3519204</v>
      </c>
      <c r="B223" t="s">
        <v>228</v>
      </c>
      <c r="C223">
        <v>2019</v>
      </c>
      <c r="D223">
        <v>8</v>
      </c>
      <c r="E223" s="2">
        <v>19278771.289999999</v>
      </c>
    </row>
    <row r="224" spans="1:5" x14ac:dyDescent="0.25">
      <c r="A224" s="37">
        <f>VLOOKUP(B224,cod_ibge!$C$2:$D$646,2,FALSE)</f>
        <v>3519253</v>
      </c>
      <c r="B224" t="s">
        <v>229</v>
      </c>
      <c r="C224">
        <v>2019</v>
      </c>
      <c r="D224">
        <v>8</v>
      </c>
      <c r="E224" s="2">
        <v>27092348.370000001</v>
      </c>
    </row>
    <row r="225" spans="1:5" x14ac:dyDescent="0.25">
      <c r="A225" s="37">
        <f>VLOOKUP(B225,cod_ibge!$C$2:$D$646,2,FALSE)</f>
        <v>3519303</v>
      </c>
      <c r="B225" t="s">
        <v>230</v>
      </c>
      <c r="C225">
        <v>2019</v>
      </c>
      <c r="D225">
        <v>8</v>
      </c>
      <c r="E225" s="2">
        <v>89072599.459999993</v>
      </c>
    </row>
    <row r="226" spans="1:5" x14ac:dyDescent="0.25">
      <c r="A226" s="37">
        <f>VLOOKUP(B226,cod_ibge!$C$2:$D$646,2,FALSE)</f>
        <v>3519402</v>
      </c>
      <c r="B226" t="s">
        <v>231</v>
      </c>
      <c r="C226">
        <v>2019</v>
      </c>
      <c r="D226">
        <v>8</v>
      </c>
      <c r="E226" s="2">
        <v>38271219.770000003</v>
      </c>
    </row>
    <row r="227" spans="1:5" x14ac:dyDescent="0.25">
      <c r="A227" s="37">
        <f>VLOOKUP(B227,cod_ibge!$C$2:$D$646,2,FALSE)</f>
        <v>3519501</v>
      </c>
      <c r="B227" t="s">
        <v>232</v>
      </c>
      <c r="C227">
        <v>2019</v>
      </c>
      <c r="D227">
        <v>8</v>
      </c>
      <c r="E227" s="2">
        <v>25856972.260000002</v>
      </c>
    </row>
    <row r="228" spans="1:5" x14ac:dyDescent="0.25">
      <c r="A228" s="37">
        <f>VLOOKUP(B228,cod_ibge!$C$2:$D$646,2,FALSE)</f>
        <v>3519600</v>
      </c>
      <c r="B228" t="s">
        <v>233</v>
      </c>
      <c r="C228">
        <v>2019</v>
      </c>
      <c r="D228">
        <v>8</v>
      </c>
      <c r="E228" s="2">
        <v>151788684.06999999</v>
      </c>
    </row>
    <row r="229" spans="1:5" x14ac:dyDescent="0.25">
      <c r="A229" s="37">
        <f>VLOOKUP(B229,cod_ibge!$C$2:$D$646,2,FALSE)</f>
        <v>3519709</v>
      </c>
      <c r="B229" t="s">
        <v>234</v>
      </c>
      <c r="C229">
        <v>2019</v>
      </c>
      <c r="D229">
        <v>8</v>
      </c>
      <c r="E229" s="2">
        <v>205508003.16</v>
      </c>
    </row>
    <row r="230" spans="1:5" x14ac:dyDescent="0.25">
      <c r="A230" s="37">
        <f>VLOOKUP(B230,cod_ibge!$C$2:$D$646,2,FALSE)</f>
        <v>3519808</v>
      </c>
      <c r="B230" t="s">
        <v>235</v>
      </c>
      <c r="C230">
        <v>2019</v>
      </c>
      <c r="D230">
        <v>8</v>
      </c>
      <c r="E230" s="2">
        <v>34529890.299999997</v>
      </c>
    </row>
    <row r="231" spans="1:5" x14ac:dyDescent="0.25">
      <c r="A231" s="37">
        <f>VLOOKUP(B231,cod_ibge!$C$2:$D$646,2,FALSE)</f>
        <v>3519907</v>
      </c>
      <c r="B231" t="s">
        <v>236</v>
      </c>
      <c r="C231">
        <v>2019</v>
      </c>
      <c r="D231">
        <v>8</v>
      </c>
      <c r="E231" s="2">
        <v>34557181.670000002</v>
      </c>
    </row>
    <row r="232" spans="1:5" x14ac:dyDescent="0.25">
      <c r="A232" s="37">
        <f>VLOOKUP(B232,cod_ibge!$C$2:$D$646,2,FALSE)</f>
        <v>3520004</v>
      </c>
      <c r="B232" t="s">
        <v>237</v>
      </c>
      <c r="C232">
        <v>2019</v>
      </c>
      <c r="D232">
        <v>8</v>
      </c>
      <c r="E232" s="2">
        <v>55328819.93</v>
      </c>
    </row>
    <row r="233" spans="1:5" x14ac:dyDescent="0.25">
      <c r="A233" s="37">
        <f>VLOOKUP(B233,cod_ibge!$C$2:$D$646,2,FALSE)</f>
        <v>3520103</v>
      </c>
      <c r="B233" t="s">
        <v>238</v>
      </c>
      <c r="C233">
        <v>2019</v>
      </c>
      <c r="D233">
        <v>8</v>
      </c>
      <c r="E233" s="2">
        <v>86513557.670000002</v>
      </c>
    </row>
    <row r="234" spans="1:5" x14ac:dyDescent="0.25">
      <c r="A234" s="37">
        <f>VLOOKUP(B234,cod_ibge!$C$2:$D$646,2,FALSE)</f>
        <v>3520202</v>
      </c>
      <c r="B234" t="s">
        <v>239</v>
      </c>
      <c r="C234">
        <v>2019</v>
      </c>
      <c r="D234">
        <v>8</v>
      </c>
      <c r="E234" s="2">
        <v>38436471.259999998</v>
      </c>
    </row>
    <row r="235" spans="1:5" x14ac:dyDescent="0.25">
      <c r="A235" s="37">
        <f>VLOOKUP(B235,cod_ibge!$C$2:$D$646,2,FALSE)</f>
        <v>3520301</v>
      </c>
      <c r="B235" t="s">
        <v>240</v>
      </c>
      <c r="C235">
        <v>2019</v>
      </c>
      <c r="D235">
        <v>8</v>
      </c>
      <c r="E235" s="2">
        <v>107025044.02</v>
      </c>
    </row>
    <row r="236" spans="1:5" x14ac:dyDescent="0.25">
      <c r="A236" s="37">
        <f>VLOOKUP(B236,cod_ibge!$C$2:$D$646,2,FALSE)</f>
        <v>3520426</v>
      </c>
      <c r="B236" t="s">
        <v>242</v>
      </c>
      <c r="C236">
        <v>2019</v>
      </c>
      <c r="D236">
        <v>8</v>
      </c>
      <c r="E236" s="2">
        <v>100334364.42</v>
      </c>
    </row>
    <row r="237" spans="1:5" x14ac:dyDescent="0.25">
      <c r="A237" s="37">
        <f>VLOOKUP(B237,cod_ibge!$C$2:$D$646,2,FALSE)</f>
        <v>3520442</v>
      </c>
      <c r="B237" t="s">
        <v>243</v>
      </c>
      <c r="C237">
        <v>2019</v>
      </c>
      <c r="D237">
        <v>8</v>
      </c>
      <c r="E237" s="2">
        <v>115606805.77</v>
      </c>
    </row>
    <row r="238" spans="1:5" x14ac:dyDescent="0.25">
      <c r="A238" s="37">
        <f>VLOOKUP(B238,cod_ibge!$C$2:$D$646,2,FALSE)</f>
        <v>3520400</v>
      </c>
      <c r="B238" t="s">
        <v>241</v>
      </c>
      <c r="C238">
        <v>2019</v>
      </c>
      <c r="D238">
        <v>8</v>
      </c>
      <c r="E238" s="2">
        <v>1007459777.79</v>
      </c>
    </row>
    <row r="239" spans="1:5" x14ac:dyDescent="0.25">
      <c r="A239" s="37">
        <f>VLOOKUP(B239,cod_ibge!$C$2:$D$646,2,FALSE)</f>
        <v>3520509</v>
      </c>
      <c r="B239" t="s">
        <v>244</v>
      </c>
      <c r="C239">
        <v>2019</v>
      </c>
      <c r="D239">
        <v>8</v>
      </c>
      <c r="E239" s="2">
        <v>1015549030.38</v>
      </c>
    </row>
    <row r="240" spans="1:5" x14ac:dyDescent="0.25">
      <c r="A240" s="37">
        <f>VLOOKUP(B240,cod_ibge!$C$2:$D$646,2,FALSE)</f>
        <v>3520608</v>
      </c>
      <c r="B240" t="s">
        <v>245</v>
      </c>
      <c r="C240">
        <v>2019</v>
      </c>
      <c r="D240">
        <v>8</v>
      </c>
      <c r="E240" s="2">
        <v>14609600.25</v>
      </c>
    </row>
    <row r="241" spans="1:5" x14ac:dyDescent="0.25">
      <c r="A241" s="37">
        <f>VLOOKUP(B241,cod_ibge!$C$2:$D$646,2,FALSE)</f>
        <v>3520707</v>
      </c>
      <c r="B241" t="s">
        <v>246</v>
      </c>
      <c r="C241">
        <v>2019</v>
      </c>
      <c r="D241">
        <v>8</v>
      </c>
      <c r="E241" s="2">
        <v>20550103.829999998</v>
      </c>
    </row>
    <row r="242" spans="1:5" x14ac:dyDescent="0.25">
      <c r="A242" s="37">
        <f>VLOOKUP(B242,cod_ibge!$C$2:$D$646,2,FALSE)</f>
        <v>3520806</v>
      </c>
      <c r="B242" t="s">
        <v>247</v>
      </c>
      <c r="C242">
        <v>2019</v>
      </c>
      <c r="D242">
        <v>8</v>
      </c>
      <c r="E242" s="2">
        <v>15046883.869999999</v>
      </c>
    </row>
    <row r="243" spans="1:5" x14ac:dyDescent="0.25">
      <c r="A243" s="37">
        <f>VLOOKUP(B243,cod_ibge!$C$2:$D$646,2,FALSE)</f>
        <v>3520905</v>
      </c>
      <c r="B243" t="s">
        <v>248</v>
      </c>
      <c r="C243">
        <v>2019</v>
      </c>
      <c r="D243">
        <v>8</v>
      </c>
      <c r="E243" s="2">
        <v>49070684.799999997</v>
      </c>
    </row>
    <row r="244" spans="1:5" x14ac:dyDescent="0.25">
      <c r="A244" s="37">
        <f>VLOOKUP(B244,cod_ibge!$C$2:$D$646,2,FALSE)</f>
        <v>3521002</v>
      </c>
      <c r="B244" t="s">
        <v>249</v>
      </c>
      <c r="C244">
        <v>2019</v>
      </c>
      <c r="D244">
        <v>8</v>
      </c>
      <c r="E244" s="2">
        <v>86994579.390000001</v>
      </c>
    </row>
    <row r="245" spans="1:5" x14ac:dyDescent="0.25">
      <c r="A245" s="37">
        <f>VLOOKUP(B245,cod_ibge!$C$2:$D$646,2,FALSE)</f>
        <v>3521101</v>
      </c>
      <c r="B245" t="s">
        <v>250</v>
      </c>
      <c r="C245">
        <v>2019</v>
      </c>
      <c r="D245">
        <v>8</v>
      </c>
      <c r="E245" s="2">
        <v>29909639.84</v>
      </c>
    </row>
    <row r="246" spans="1:5" x14ac:dyDescent="0.25">
      <c r="A246" s="37">
        <f>VLOOKUP(B246,cod_ibge!$C$2:$D$646,2,FALSE)</f>
        <v>3521150</v>
      </c>
      <c r="B246" t="s">
        <v>251</v>
      </c>
      <c r="C246">
        <v>2019</v>
      </c>
      <c r="D246">
        <v>8</v>
      </c>
      <c r="E246" s="2">
        <v>18871874.120000001</v>
      </c>
    </row>
    <row r="247" spans="1:5" x14ac:dyDescent="0.25">
      <c r="A247" s="37">
        <f>VLOOKUP(B247,cod_ibge!$C$2:$D$646,2,FALSE)</f>
        <v>3521200</v>
      </c>
      <c r="B247" t="s">
        <v>252</v>
      </c>
      <c r="C247">
        <v>2019</v>
      </c>
      <c r="D247">
        <v>8</v>
      </c>
      <c r="E247" s="2">
        <v>20977086.039999999</v>
      </c>
    </row>
    <row r="248" spans="1:5" x14ac:dyDescent="0.25">
      <c r="A248" s="37">
        <f>VLOOKUP(B248,cod_ibge!$C$2:$D$646,2,FALSE)</f>
        <v>3521309</v>
      </c>
      <c r="B248" t="s">
        <v>253</v>
      </c>
      <c r="C248">
        <v>2019</v>
      </c>
      <c r="D248">
        <v>8</v>
      </c>
      <c r="E248" s="2">
        <v>55604013.880000003</v>
      </c>
    </row>
    <row r="249" spans="1:5" x14ac:dyDescent="0.25">
      <c r="A249" s="37">
        <f>VLOOKUP(B249,cod_ibge!$C$2:$D$646,2,FALSE)</f>
        <v>3521408</v>
      </c>
      <c r="B249" t="s">
        <v>254</v>
      </c>
      <c r="C249">
        <v>2019</v>
      </c>
      <c r="D249">
        <v>8</v>
      </c>
      <c r="E249" s="2">
        <v>82483443.079999998</v>
      </c>
    </row>
    <row r="250" spans="1:5" x14ac:dyDescent="0.25">
      <c r="A250" s="37">
        <f>VLOOKUP(B250,cod_ibge!$C$2:$D$646,2,FALSE)</f>
        <v>3521507</v>
      </c>
      <c r="B250" t="s">
        <v>255</v>
      </c>
      <c r="C250">
        <v>2019</v>
      </c>
      <c r="D250">
        <v>8</v>
      </c>
      <c r="E250" s="2">
        <v>22036025.109999999</v>
      </c>
    </row>
    <row r="251" spans="1:5" x14ac:dyDescent="0.25">
      <c r="A251" s="37">
        <f>VLOOKUP(B251,cod_ibge!$C$2:$D$646,2,FALSE)</f>
        <v>3521606</v>
      </c>
      <c r="B251" t="s">
        <v>256</v>
      </c>
      <c r="C251">
        <v>2019</v>
      </c>
      <c r="D251">
        <v>8</v>
      </c>
      <c r="E251" s="2">
        <v>19923006.960000001</v>
      </c>
    </row>
    <row r="252" spans="1:5" x14ac:dyDescent="0.25">
      <c r="A252" s="37">
        <f>VLOOKUP(B252,cod_ibge!$C$2:$D$646,2,FALSE)</f>
        <v>3521705</v>
      </c>
      <c r="B252" t="s">
        <v>257</v>
      </c>
      <c r="C252">
        <v>2019</v>
      </c>
      <c r="D252">
        <v>8</v>
      </c>
      <c r="E252" s="2">
        <v>54891523.270000003</v>
      </c>
    </row>
    <row r="253" spans="1:5" x14ac:dyDescent="0.25">
      <c r="A253" s="37">
        <f>VLOOKUP(B253,cod_ibge!$C$2:$D$646,2,FALSE)</f>
        <v>3521804</v>
      </c>
      <c r="B253" t="s">
        <v>258</v>
      </c>
      <c r="C253">
        <v>2019</v>
      </c>
      <c r="D253">
        <v>8</v>
      </c>
      <c r="E253" s="2">
        <v>81515821.469999999</v>
      </c>
    </row>
    <row r="254" spans="1:5" x14ac:dyDescent="0.25">
      <c r="A254" s="37">
        <f>VLOOKUP(B254,cod_ibge!$C$2:$D$646,2,FALSE)</f>
        <v>3521903</v>
      </c>
      <c r="B254" t="s">
        <v>259</v>
      </c>
      <c r="C254">
        <v>2019</v>
      </c>
      <c r="D254">
        <v>8</v>
      </c>
      <c r="E254" s="2">
        <v>57219582.509999998</v>
      </c>
    </row>
    <row r="255" spans="1:5" x14ac:dyDescent="0.25">
      <c r="A255" s="37">
        <f>VLOOKUP(B255,cod_ibge!$C$2:$D$646,2,FALSE)</f>
        <v>3522000</v>
      </c>
      <c r="B255" t="s">
        <v>260</v>
      </c>
      <c r="C255">
        <v>2019</v>
      </c>
      <c r="D255">
        <v>8</v>
      </c>
      <c r="E255" s="2">
        <v>18289603.16</v>
      </c>
    </row>
    <row r="256" spans="1:5" x14ac:dyDescent="0.25">
      <c r="A256" s="37">
        <f>VLOOKUP(B256,cod_ibge!$C$2:$D$646,2,FALSE)</f>
        <v>3522109</v>
      </c>
      <c r="B256" t="s">
        <v>261</v>
      </c>
      <c r="C256">
        <v>2019</v>
      </c>
      <c r="D256">
        <v>8</v>
      </c>
      <c r="E256" s="2">
        <v>377254730.42000002</v>
      </c>
    </row>
    <row r="257" spans="1:5" x14ac:dyDescent="0.25">
      <c r="A257" s="37">
        <f>VLOOKUP(B257,cod_ibge!$C$2:$D$646,2,FALSE)</f>
        <v>3522158</v>
      </c>
      <c r="B257" t="s">
        <v>262</v>
      </c>
      <c r="C257">
        <v>2019</v>
      </c>
      <c r="D257">
        <v>8</v>
      </c>
      <c r="E257" s="2">
        <v>14355036.43</v>
      </c>
    </row>
    <row r="258" spans="1:5" x14ac:dyDescent="0.25">
      <c r="A258" s="37">
        <f>VLOOKUP(B258,cod_ibge!$C$2:$D$646,2,FALSE)</f>
        <v>3522208</v>
      </c>
      <c r="B258" t="s">
        <v>263</v>
      </c>
      <c r="C258">
        <v>2019</v>
      </c>
      <c r="D258">
        <v>8</v>
      </c>
      <c r="E258" s="2">
        <v>397795288.32999998</v>
      </c>
    </row>
    <row r="259" spans="1:5" x14ac:dyDescent="0.25">
      <c r="A259" s="37">
        <f>VLOOKUP(B259,cod_ibge!$C$2:$D$646,2,FALSE)</f>
        <v>3522307</v>
      </c>
      <c r="B259" t="s">
        <v>264</v>
      </c>
      <c r="C259">
        <v>2019</v>
      </c>
      <c r="D259">
        <v>8</v>
      </c>
      <c r="E259" s="2">
        <v>404671950.38999999</v>
      </c>
    </row>
    <row r="260" spans="1:5" x14ac:dyDescent="0.25">
      <c r="A260" s="37">
        <f>VLOOKUP(B260,cod_ibge!$C$2:$D$646,2,FALSE)</f>
        <v>3522406</v>
      </c>
      <c r="B260" t="s">
        <v>265</v>
      </c>
      <c r="C260">
        <v>2019</v>
      </c>
      <c r="D260">
        <v>8</v>
      </c>
      <c r="E260" s="2">
        <v>282877202.23000002</v>
      </c>
    </row>
    <row r="261" spans="1:5" x14ac:dyDescent="0.25">
      <c r="A261" s="37">
        <f>VLOOKUP(B261,cod_ibge!$C$2:$D$646,2,FALSE)</f>
        <v>3522505</v>
      </c>
      <c r="B261" t="s">
        <v>266</v>
      </c>
      <c r="C261">
        <v>2019</v>
      </c>
      <c r="D261">
        <v>8</v>
      </c>
      <c r="E261" s="2">
        <v>646143261.45000005</v>
      </c>
    </row>
    <row r="262" spans="1:5" x14ac:dyDescent="0.25">
      <c r="A262" s="37">
        <f>VLOOKUP(B262,cod_ibge!$C$2:$D$646,2,FALSE)</f>
        <v>3522604</v>
      </c>
      <c r="B262" t="s">
        <v>267</v>
      </c>
      <c r="C262">
        <v>2019</v>
      </c>
      <c r="D262">
        <v>8</v>
      </c>
      <c r="E262" s="2">
        <v>249240651.94999999</v>
      </c>
    </row>
    <row r="263" spans="1:5" x14ac:dyDescent="0.25">
      <c r="A263" s="37">
        <f>VLOOKUP(B263,cod_ibge!$C$2:$D$646,2,FALSE)</f>
        <v>3522653</v>
      </c>
      <c r="B263" t="s">
        <v>268</v>
      </c>
      <c r="C263">
        <v>2019</v>
      </c>
      <c r="D263">
        <v>8</v>
      </c>
      <c r="E263" s="2">
        <v>16181990.07</v>
      </c>
    </row>
    <row r="264" spans="1:5" x14ac:dyDescent="0.25">
      <c r="A264" s="37">
        <f>VLOOKUP(B264,cod_ibge!$C$2:$D$646,2,FALSE)</f>
        <v>3522703</v>
      </c>
      <c r="B264" t="s">
        <v>269</v>
      </c>
      <c r="C264">
        <v>2019</v>
      </c>
      <c r="D264">
        <v>8</v>
      </c>
      <c r="E264" s="2">
        <v>118960795.51000001</v>
      </c>
    </row>
    <row r="265" spans="1:5" x14ac:dyDescent="0.25">
      <c r="A265" s="37">
        <f>VLOOKUP(B265,cod_ibge!$C$2:$D$646,2,FALSE)</f>
        <v>3522802</v>
      </c>
      <c r="B265" t="s">
        <v>270</v>
      </c>
      <c r="C265">
        <v>2019</v>
      </c>
      <c r="D265">
        <v>8</v>
      </c>
      <c r="E265" s="2">
        <v>41629623.439999998</v>
      </c>
    </row>
    <row r="266" spans="1:5" x14ac:dyDescent="0.25">
      <c r="A266" s="37">
        <f>VLOOKUP(B266,cod_ibge!$C$2:$D$646,2,FALSE)</f>
        <v>3522901</v>
      </c>
      <c r="B266" t="s">
        <v>271</v>
      </c>
      <c r="C266">
        <v>2019</v>
      </c>
      <c r="D266">
        <v>8</v>
      </c>
      <c r="E266" s="2">
        <v>44500898.68</v>
      </c>
    </row>
    <row r="267" spans="1:5" x14ac:dyDescent="0.25">
      <c r="A267" s="37">
        <f>VLOOKUP(B267,cod_ibge!$C$2:$D$646,2,FALSE)</f>
        <v>3523008</v>
      </c>
      <c r="B267" t="s">
        <v>272</v>
      </c>
      <c r="C267">
        <v>2019</v>
      </c>
      <c r="D267">
        <v>8</v>
      </c>
      <c r="E267" s="2">
        <v>23044006.329999998</v>
      </c>
    </row>
    <row r="268" spans="1:5" x14ac:dyDescent="0.25">
      <c r="A268" s="37">
        <f>VLOOKUP(B268,cod_ibge!$C$2:$D$646,2,FALSE)</f>
        <v>3523107</v>
      </c>
      <c r="B268" t="s">
        <v>273</v>
      </c>
      <c r="C268">
        <v>2019</v>
      </c>
      <c r="D268">
        <v>8</v>
      </c>
      <c r="E268" s="2">
        <v>595586301.98000002</v>
      </c>
    </row>
    <row r="269" spans="1:5" x14ac:dyDescent="0.25">
      <c r="A269" s="37">
        <f>VLOOKUP(B269,cod_ibge!$C$2:$D$646,2,FALSE)</f>
        <v>3523206</v>
      </c>
      <c r="B269" t="s">
        <v>274</v>
      </c>
      <c r="C269">
        <v>2019</v>
      </c>
      <c r="D269">
        <v>8</v>
      </c>
      <c r="E269" s="2">
        <v>114991127.63</v>
      </c>
    </row>
    <row r="270" spans="1:5" x14ac:dyDescent="0.25">
      <c r="A270" s="37">
        <f>VLOOKUP(B270,cod_ibge!$C$2:$D$646,2,FALSE)</f>
        <v>3523305</v>
      </c>
      <c r="B270" t="s">
        <v>275</v>
      </c>
      <c r="C270">
        <v>2019</v>
      </c>
      <c r="D270">
        <v>8</v>
      </c>
      <c r="E270" s="2">
        <v>43059441.310000002</v>
      </c>
    </row>
    <row r="271" spans="1:5" x14ac:dyDescent="0.25">
      <c r="A271" s="37">
        <f>VLOOKUP(B271,cod_ibge!$C$2:$D$646,2,FALSE)</f>
        <v>3523404</v>
      </c>
      <c r="B271" t="s">
        <v>276</v>
      </c>
      <c r="C271">
        <v>2019</v>
      </c>
      <c r="D271">
        <v>8</v>
      </c>
      <c r="E271" s="2">
        <v>388013699.19</v>
      </c>
    </row>
    <row r="272" spans="1:5" x14ac:dyDescent="0.25">
      <c r="A272" s="37">
        <f>VLOOKUP(B272,cod_ibge!$C$2:$D$646,2,FALSE)</f>
        <v>3523503</v>
      </c>
      <c r="B272" t="s">
        <v>277</v>
      </c>
      <c r="C272">
        <v>2019</v>
      </c>
      <c r="D272">
        <v>8</v>
      </c>
      <c r="E272" s="2">
        <v>69576131.549999997</v>
      </c>
    </row>
    <row r="273" spans="1:5" x14ac:dyDescent="0.25">
      <c r="A273" s="37">
        <f>VLOOKUP(B273,cod_ibge!$C$2:$D$646,2,FALSE)</f>
        <v>3523602</v>
      </c>
      <c r="B273" t="s">
        <v>278</v>
      </c>
      <c r="C273">
        <v>2019</v>
      </c>
      <c r="D273">
        <v>8</v>
      </c>
      <c r="E273" s="2">
        <v>69173097.709999993</v>
      </c>
    </row>
    <row r="274" spans="1:5" x14ac:dyDescent="0.25">
      <c r="A274" s="37">
        <f>VLOOKUP(B274,cod_ibge!$C$2:$D$646,2,FALSE)</f>
        <v>3523701</v>
      </c>
      <c r="B274" t="s">
        <v>279</v>
      </c>
      <c r="C274">
        <v>2019</v>
      </c>
      <c r="D274">
        <v>8</v>
      </c>
      <c r="E274" s="2">
        <v>18756238.920000002</v>
      </c>
    </row>
    <row r="275" spans="1:5" x14ac:dyDescent="0.25">
      <c r="A275" s="37">
        <f>VLOOKUP(B275,cod_ibge!$C$2:$D$646,2,FALSE)</f>
        <v>3523800</v>
      </c>
      <c r="B275" t="s">
        <v>280</v>
      </c>
      <c r="C275">
        <v>2019</v>
      </c>
      <c r="D275">
        <v>8</v>
      </c>
      <c r="E275" s="2">
        <v>17345501.559999999</v>
      </c>
    </row>
    <row r="276" spans="1:5" x14ac:dyDescent="0.25">
      <c r="A276" s="37">
        <f>VLOOKUP(B276,cod_ibge!$C$2:$D$646,2,FALSE)</f>
        <v>3523909</v>
      </c>
      <c r="B276" t="s">
        <v>281</v>
      </c>
      <c r="C276">
        <v>2019</v>
      </c>
      <c r="D276">
        <v>8</v>
      </c>
      <c r="E276" s="2">
        <v>600134662.25</v>
      </c>
    </row>
    <row r="277" spans="1:5" x14ac:dyDescent="0.25">
      <c r="A277" s="37">
        <f>VLOOKUP(B277,cod_ibge!$C$2:$D$646,2,FALSE)</f>
        <v>3524006</v>
      </c>
      <c r="B277" t="s">
        <v>282</v>
      </c>
      <c r="C277">
        <v>2019</v>
      </c>
      <c r="D277">
        <v>8</v>
      </c>
      <c r="E277" s="2">
        <v>272277806.73000002</v>
      </c>
    </row>
    <row r="278" spans="1:5" x14ac:dyDescent="0.25">
      <c r="A278" s="37">
        <f>VLOOKUP(B278,cod_ibge!$C$2:$D$646,2,FALSE)</f>
        <v>3524105</v>
      </c>
      <c r="B278" t="s">
        <v>283</v>
      </c>
      <c r="C278">
        <v>2019</v>
      </c>
      <c r="D278">
        <v>8</v>
      </c>
      <c r="E278" s="2">
        <v>141785471.75</v>
      </c>
    </row>
    <row r="279" spans="1:5" x14ac:dyDescent="0.25">
      <c r="A279" s="37">
        <f>VLOOKUP(B279,cod_ibge!$C$2:$D$646,2,FALSE)</f>
        <v>3524204</v>
      </c>
      <c r="B279" t="s">
        <v>284</v>
      </c>
      <c r="C279">
        <v>2019</v>
      </c>
      <c r="D279">
        <v>8</v>
      </c>
      <c r="E279" s="2">
        <v>26706729.449999999</v>
      </c>
    </row>
    <row r="280" spans="1:5" x14ac:dyDescent="0.25">
      <c r="A280" s="37">
        <f>VLOOKUP(B280,cod_ibge!$C$2:$D$646,2,FALSE)</f>
        <v>3524303</v>
      </c>
      <c r="B280" t="s">
        <v>285</v>
      </c>
      <c r="C280">
        <v>2019</v>
      </c>
      <c r="D280">
        <v>8</v>
      </c>
      <c r="E280" s="2">
        <v>274388362.49000001</v>
      </c>
    </row>
    <row r="281" spans="1:5" x14ac:dyDescent="0.25">
      <c r="A281" s="37">
        <f>VLOOKUP(B281,cod_ibge!$C$2:$D$646,2,FALSE)</f>
        <v>3524402</v>
      </c>
      <c r="B281" t="s">
        <v>286</v>
      </c>
      <c r="C281">
        <v>2019</v>
      </c>
      <c r="D281">
        <v>8</v>
      </c>
      <c r="E281" s="2">
        <v>789456907.55999994</v>
      </c>
    </row>
    <row r="282" spans="1:5" x14ac:dyDescent="0.25">
      <c r="A282" s="37">
        <f>VLOOKUP(B282,cod_ibge!$C$2:$D$646,2,FALSE)</f>
        <v>3524501</v>
      </c>
      <c r="B282" t="s">
        <v>287</v>
      </c>
      <c r="C282">
        <v>2019</v>
      </c>
      <c r="D282">
        <v>8</v>
      </c>
      <c r="E282" s="2">
        <v>26161421.109999999</v>
      </c>
    </row>
    <row r="283" spans="1:5" x14ac:dyDescent="0.25">
      <c r="A283" s="37">
        <f>VLOOKUP(B283,cod_ibge!$C$2:$D$646,2,FALSE)</f>
        <v>3524600</v>
      </c>
      <c r="B283" t="s">
        <v>288</v>
      </c>
      <c r="C283">
        <v>2019</v>
      </c>
      <c r="D283">
        <v>8</v>
      </c>
      <c r="E283" s="2">
        <v>48071597.68</v>
      </c>
    </row>
    <row r="284" spans="1:5" x14ac:dyDescent="0.25">
      <c r="A284" s="37">
        <f>VLOOKUP(B284,cod_ibge!$C$2:$D$646,2,FALSE)</f>
        <v>3524709</v>
      </c>
      <c r="B284" t="s">
        <v>289</v>
      </c>
      <c r="C284">
        <v>2019</v>
      </c>
      <c r="D284">
        <v>8</v>
      </c>
      <c r="E284" s="2">
        <v>347022615.51999998</v>
      </c>
    </row>
    <row r="285" spans="1:5" x14ac:dyDescent="0.25">
      <c r="A285" s="37">
        <f>VLOOKUP(B285,cod_ibge!$C$2:$D$646,2,FALSE)</f>
        <v>3524808</v>
      </c>
      <c r="B285" t="s">
        <v>290</v>
      </c>
      <c r="C285">
        <v>2019</v>
      </c>
      <c r="D285">
        <v>8</v>
      </c>
      <c r="E285" s="2">
        <v>126361231.8</v>
      </c>
    </row>
    <row r="286" spans="1:5" x14ac:dyDescent="0.25">
      <c r="A286" s="37">
        <f>VLOOKUP(B286,cod_ibge!$C$2:$D$646,2,FALSE)</f>
        <v>3524907</v>
      </c>
      <c r="B286" t="s">
        <v>291</v>
      </c>
      <c r="C286">
        <v>2019</v>
      </c>
      <c r="D286">
        <v>8</v>
      </c>
      <c r="E286" s="2">
        <v>31040090.370000001</v>
      </c>
    </row>
    <row r="287" spans="1:5" x14ac:dyDescent="0.25">
      <c r="A287" s="37">
        <f>VLOOKUP(B287,cod_ibge!$C$2:$D$646,2,FALSE)</f>
        <v>3525003</v>
      </c>
      <c r="B287" t="s">
        <v>292</v>
      </c>
      <c r="C287">
        <v>2019</v>
      </c>
      <c r="D287">
        <v>8</v>
      </c>
      <c r="E287" s="2">
        <v>281357686.98000002</v>
      </c>
    </row>
    <row r="288" spans="1:5" x14ac:dyDescent="0.25">
      <c r="A288" s="37">
        <f>VLOOKUP(B288,cod_ibge!$C$2:$D$646,2,FALSE)</f>
        <v>3525102</v>
      </c>
      <c r="B288" t="s">
        <v>293</v>
      </c>
      <c r="C288">
        <v>2019</v>
      </c>
      <c r="D288">
        <v>8</v>
      </c>
      <c r="E288" s="2">
        <v>134209624.47</v>
      </c>
    </row>
    <row r="289" spans="1:5" x14ac:dyDescent="0.25">
      <c r="A289" s="37">
        <f>VLOOKUP(B289,cod_ibge!$C$2:$D$646,2,FALSE)</f>
        <v>3525201</v>
      </c>
      <c r="B289" t="s">
        <v>294</v>
      </c>
      <c r="C289">
        <v>2019</v>
      </c>
      <c r="D289">
        <v>8</v>
      </c>
      <c r="E289" s="2">
        <v>118882053.92</v>
      </c>
    </row>
    <row r="290" spans="1:5" x14ac:dyDescent="0.25">
      <c r="A290" s="37">
        <f>VLOOKUP(B290,cod_ibge!$C$2:$D$646,2,FALSE)</f>
        <v>3525300</v>
      </c>
      <c r="B290" t="s">
        <v>295</v>
      </c>
      <c r="C290">
        <v>2019</v>
      </c>
      <c r="D290">
        <v>8</v>
      </c>
      <c r="E290" s="2">
        <v>380872840.31</v>
      </c>
    </row>
    <row r="291" spans="1:5" x14ac:dyDescent="0.25">
      <c r="A291" s="37">
        <f>VLOOKUP(B291,cod_ibge!$C$2:$D$646,2,FALSE)</f>
        <v>3525409</v>
      </c>
      <c r="B291" t="s">
        <v>296</v>
      </c>
      <c r="C291">
        <v>2019</v>
      </c>
      <c r="D291">
        <v>8</v>
      </c>
      <c r="E291" s="2">
        <v>17506792.460000001</v>
      </c>
    </row>
    <row r="292" spans="1:5" x14ac:dyDescent="0.25">
      <c r="A292" s="37">
        <f>VLOOKUP(B292,cod_ibge!$C$2:$D$646,2,FALSE)</f>
        <v>3525508</v>
      </c>
      <c r="B292" t="s">
        <v>297</v>
      </c>
      <c r="C292">
        <v>2019</v>
      </c>
      <c r="D292">
        <v>8</v>
      </c>
      <c r="E292" s="2">
        <v>35968258</v>
      </c>
    </row>
    <row r="293" spans="1:5" x14ac:dyDescent="0.25">
      <c r="A293" s="37">
        <f>VLOOKUP(B293,cod_ibge!$C$2:$D$646,2,FALSE)</f>
        <v>3525607</v>
      </c>
      <c r="B293" t="s">
        <v>298</v>
      </c>
      <c r="C293">
        <v>2019</v>
      </c>
      <c r="D293">
        <v>8</v>
      </c>
      <c r="E293" s="2">
        <v>19775309.559999999</v>
      </c>
    </row>
    <row r="294" spans="1:5" x14ac:dyDescent="0.25">
      <c r="A294" s="37">
        <f>VLOOKUP(B294,cod_ibge!$C$2:$D$646,2,FALSE)</f>
        <v>3525706</v>
      </c>
      <c r="B294" t="s">
        <v>299</v>
      </c>
      <c r="C294">
        <v>2019</v>
      </c>
      <c r="D294">
        <v>8</v>
      </c>
      <c r="E294" s="2">
        <v>104406795.37</v>
      </c>
    </row>
    <row r="295" spans="1:5" x14ac:dyDescent="0.25">
      <c r="A295" s="37">
        <f>VLOOKUP(B295,cod_ibge!$C$2:$D$646,2,FALSE)</f>
        <v>3525805</v>
      </c>
      <c r="B295" t="s">
        <v>300</v>
      </c>
      <c r="C295">
        <v>2019</v>
      </c>
      <c r="D295">
        <v>8</v>
      </c>
      <c r="E295" s="2">
        <v>16836706.780000001</v>
      </c>
    </row>
    <row r="296" spans="1:5" x14ac:dyDescent="0.25">
      <c r="A296" s="37">
        <f>VLOOKUP(B296,cod_ibge!$C$2:$D$646,2,FALSE)</f>
        <v>3525854</v>
      </c>
      <c r="B296" t="s">
        <v>301</v>
      </c>
      <c r="C296">
        <v>2019</v>
      </c>
      <c r="D296">
        <v>8</v>
      </c>
      <c r="E296" s="2">
        <v>17425624.010000002</v>
      </c>
    </row>
    <row r="297" spans="1:5" x14ac:dyDescent="0.25">
      <c r="A297" s="37">
        <f>VLOOKUP(B297,cod_ibge!$C$2:$D$646,2,FALSE)</f>
        <v>3525904</v>
      </c>
      <c r="B297" t="s">
        <v>302</v>
      </c>
      <c r="C297">
        <v>2019</v>
      </c>
      <c r="D297">
        <v>8</v>
      </c>
      <c r="E297" s="2">
        <v>1889963981.98</v>
      </c>
    </row>
    <row r="298" spans="1:5" x14ac:dyDescent="0.25">
      <c r="A298" s="37">
        <f>VLOOKUP(B298,cod_ibge!$C$2:$D$646,2,FALSE)</f>
        <v>3526001</v>
      </c>
      <c r="B298" t="s">
        <v>303</v>
      </c>
      <c r="C298">
        <v>2019</v>
      </c>
      <c r="D298">
        <v>8</v>
      </c>
      <c r="E298" s="2">
        <v>67841989.159999996</v>
      </c>
    </row>
    <row r="299" spans="1:5" x14ac:dyDescent="0.25">
      <c r="A299" s="37">
        <f>VLOOKUP(B299,cod_ibge!$C$2:$D$646,2,FALSE)</f>
        <v>3526100</v>
      </c>
      <c r="B299" t="s">
        <v>304</v>
      </c>
      <c r="C299">
        <v>2019</v>
      </c>
      <c r="D299">
        <v>8</v>
      </c>
      <c r="E299" s="2">
        <v>52387794.43</v>
      </c>
    </row>
    <row r="300" spans="1:5" x14ac:dyDescent="0.25">
      <c r="A300" s="37">
        <f>VLOOKUP(B300,cod_ibge!$C$2:$D$646,2,FALSE)</f>
        <v>3526209</v>
      </c>
      <c r="B300" t="s">
        <v>305</v>
      </c>
      <c r="C300">
        <v>2019</v>
      </c>
      <c r="D300">
        <v>8</v>
      </c>
      <c r="E300" s="2">
        <v>78171594.569999993</v>
      </c>
    </row>
    <row r="301" spans="1:5" x14ac:dyDescent="0.25">
      <c r="A301" s="37">
        <f>VLOOKUP(B301,cod_ibge!$C$2:$D$646,2,FALSE)</f>
        <v>3526308</v>
      </c>
      <c r="B301" t="s">
        <v>306</v>
      </c>
      <c r="C301">
        <v>2019</v>
      </c>
      <c r="D301">
        <v>8</v>
      </c>
      <c r="E301" s="2">
        <v>17328527.27</v>
      </c>
    </row>
    <row r="302" spans="1:5" x14ac:dyDescent="0.25">
      <c r="A302" s="37">
        <f>VLOOKUP(B302,cod_ibge!$C$2:$D$646,2,FALSE)</f>
        <v>3526407</v>
      </c>
      <c r="B302" t="s">
        <v>307</v>
      </c>
      <c r="C302">
        <v>2019</v>
      </c>
      <c r="D302">
        <v>8</v>
      </c>
      <c r="E302" s="2">
        <v>85582894.609999999</v>
      </c>
    </row>
    <row r="303" spans="1:5" x14ac:dyDescent="0.25">
      <c r="A303" s="37">
        <f>VLOOKUP(B303,cod_ibge!$C$2:$D$646,2,FALSE)</f>
        <v>3526506</v>
      </c>
      <c r="B303" t="s">
        <v>308</v>
      </c>
      <c r="C303">
        <v>2019</v>
      </c>
      <c r="D303">
        <v>8</v>
      </c>
      <c r="E303" s="2">
        <v>28261668.460000001</v>
      </c>
    </row>
    <row r="304" spans="1:5" x14ac:dyDescent="0.25">
      <c r="A304" s="37">
        <f>VLOOKUP(B304,cod_ibge!$C$2:$D$646,2,FALSE)</f>
        <v>3526605</v>
      </c>
      <c r="B304" t="s">
        <v>309</v>
      </c>
      <c r="C304">
        <v>2019</v>
      </c>
      <c r="D304">
        <v>8</v>
      </c>
      <c r="E304" s="2">
        <v>23463100.199999999</v>
      </c>
    </row>
    <row r="305" spans="1:5" x14ac:dyDescent="0.25">
      <c r="A305" s="37">
        <f>VLOOKUP(B305,cod_ibge!$C$2:$D$646,2,FALSE)</f>
        <v>3526704</v>
      </c>
      <c r="B305" t="s">
        <v>310</v>
      </c>
      <c r="C305">
        <v>2019</v>
      </c>
      <c r="D305">
        <v>8</v>
      </c>
      <c r="E305" s="2">
        <v>317823977.13</v>
      </c>
    </row>
    <row r="306" spans="1:5" x14ac:dyDescent="0.25">
      <c r="A306" s="37">
        <f>VLOOKUP(B306,cod_ibge!$C$2:$D$646,2,FALSE)</f>
        <v>3526803</v>
      </c>
      <c r="B306" t="s">
        <v>311</v>
      </c>
      <c r="C306">
        <v>2019</v>
      </c>
      <c r="D306">
        <v>8</v>
      </c>
      <c r="E306" s="2">
        <v>225711279.78</v>
      </c>
    </row>
    <row r="307" spans="1:5" x14ac:dyDescent="0.25">
      <c r="A307" s="37">
        <f>VLOOKUP(B307,cod_ibge!$C$2:$D$646,2,FALSE)</f>
        <v>3526902</v>
      </c>
      <c r="B307" t="s">
        <v>312</v>
      </c>
      <c r="C307">
        <v>2019</v>
      </c>
      <c r="D307">
        <v>8</v>
      </c>
      <c r="E307" s="2">
        <v>886072530.25999999</v>
      </c>
    </row>
    <row r="308" spans="1:5" x14ac:dyDescent="0.25">
      <c r="A308" s="37">
        <f>VLOOKUP(B308,cod_ibge!$C$2:$D$646,2,FALSE)</f>
        <v>3527009</v>
      </c>
      <c r="B308" t="s">
        <v>313</v>
      </c>
      <c r="C308">
        <v>2019</v>
      </c>
      <c r="D308">
        <v>8</v>
      </c>
      <c r="E308" s="2">
        <v>30325388.190000001</v>
      </c>
    </row>
    <row r="309" spans="1:5" x14ac:dyDescent="0.25">
      <c r="A309" s="37">
        <f>VLOOKUP(B309,cod_ibge!$C$2:$D$646,2,FALSE)</f>
        <v>3527108</v>
      </c>
      <c r="B309" t="s">
        <v>314</v>
      </c>
      <c r="C309">
        <v>2019</v>
      </c>
      <c r="D309">
        <v>8</v>
      </c>
      <c r="E309" s="2">
        <v>203573278.81</v>
      </c>
    </row>
    <row r="310" spans="1:5" x14ac:dyDescent="0.25">
      <c r="A310" s="37">
        <f>VLOOKUP(B310,cod_ibge!$C$2:$D$646,2,FALSE)</f>
        <v>3527207</v>
      </c>
      <c r="B310" t="s">
        <v>315</v>
      </c>
      <c r="C310">
        <v>2019</v>
      </c>
      <c r="D310">
        <v>8</v>
      </c>
      <c r="E310" s="2">
        <v>204279124.94</v>
      </c>
    </row>
    <row r="311" spans="1:5" x14ac:dyDescent="0.25">
      <c r="A311" s="37">
        <f>VLOOKUP(B311,cod_ibge!$C$2:$D$646,2,FALSE)</f>
        <v>3527256</v>
      </c>
      <c r="B311" t="s">
        <v>316</v>
      </c>
      <c r="C311">
        <v>2019</v>
      </c>
      <c r="D311">
        <v>8</v>
      </c>
      <c r="E311" s="2">
        <v>13911754.380000001</v>
      </c>
    </row>
    <row r="312" spans="1:5" x14ac:dyDescent="0.25">
      <c r="A312" s="37">
        <f>VLOOKUP(B312,cod_ibge!$C$2:$D$646,2,FALSE)</f>
        <v>3527306</v>
      </c>
      <c r="B312" t="s">
        <v>317</v>
      </c>
      <c r="C312">
        <v>2019</v>
      </c>
      <c r="D312">
        <v>8</v>
      </c>
      <c r="E312" s="2">
        <v>386874665.75</v>
      </c>
    </row>
    <row r="313" spans="1:5" x14ac:dyDescent="0.25">
      <c r="A313" s="37">
        <f>VLOOKUP(B313,cod_ibge!$C$2:$D$646,2,FALSE)</f>
        <v>3527405</v>
      </c>
      <c r="B313" t="s">
        <v>318</v>
      </c>
      <c r="C313">
        <v>2019</v>
      </c>
      <c r="D313">
        <v>8</v>
      </c>
      <c r="E313" s="2">
        <v>55427798.509999998</v>
      </c>
    </row>
    <row r="314" spans="1:5" x14ac:dyDescent="0.25">
      <c r="A314" s="37">
        <f>VLOOKUP(B314,cod_ibge!$C$2:$D$646,2,FALSE)</f>
        <v>3527504</v>
      </c>
      <c r="B314" t="s">
        <v>319</v>
      </c>
      <c r="C314">
        <v>2019</v>
      </c>
      <c r="D314">
        <v>8</v>
      </c>
      <c r="E314" s="2">
        <v>13773810.640000001</v>
      </c>
    </row>
    <row r="315" spans="1:5" x14ac:dyDescent="0.25">
      <c r="A315" s="37">
        <f>VLOOKUP(B315,cod_ibge!$C$2:$D$646,2,FALSE)</f>
        <v>3527603</v>
      </c>
      <c r="B315" t="s">
        <v>320</v>
      </c>
      <c r="C315">
        <v>2019</v>
      </c>
      <c r="D315">
        <v>8</v>
      </c>
      <c r="E315" s="2">
        <v>69121258.090000004</v>
      </c>
    </row>
    <row r="316" spans="1:5" x14ac:dyDescent="0.25">
      <c r="A316" s="37">
        <f>VLOOKUP(B316,cod_ibge!$C$2:$D$646,2,FALSE)</f>
        <v>3527702</v>
      </c>
      <c r="B316" t="s">
        <v>321</v>
      </c>
      <c r="C316">
        <v>2019</v>
      </c>
      <c r="D316">
        <v>8</v>
      </c>
      <c r="E316" s="2">
        <v>17415671.050000001</v>
      </c>
    </row>
    <row r="317" spans="1:5" x14ac:dyDescent="0.25">
      <c r="A317" s="37">
        <f>VLOOKUP(B317,cod_ibge!$C$2:$D$646,2,FALSE)</f>
        <v>3527801</v>
      </c>
      <c r="B317" t="s">
        <v>322</v>
      </c>
      <c r="C317">
        <v>2019</v>
      </c>
      <c r="D317">
        <v>8</v>
      </c>
      <c r="E317" s="2">
        <v>16436323.26</v>
      </c>
    </row>
    <row r="318" spans="1:5" x14ac:dyDescent="0.25">
      <c r="A318" s="37">
        <f>VLOOKUP(B318,cod_ibge!$C$2:$D$646,2,FALSE)</f>
        <v>3527900</v>
      </c>
      <c r="B318" t="s">
        <v>323</v>
      </c>
      <c r="C318">
        <v>2019</v>
      </c>
      <c r="D318">
        <v>8</v>
      </c>
      <c r="E318" s="2">
        <v>16584174.83</v>
      </c>
    </row>
    <row r="319" spans="1:5" x14ac:dyDescent="0.25">
      <c r="A319" s="37">
        <f>VLOOKUP(B319,cod_ibge!$C$2:$D$646,2,FALSE)</f>
        <v>3528007</v>
      </c>
      <c r="B319" t="s">
        <v>324</v>
      </c>
      <c r="C319">
        <v>2019</v>
      </c>
      <c r="D319">
        <v>8</v>
      </c>
      <c r="E319" s="2">
        <v>59440442.100000001</v>
      </c>
    </row>
    <row r="320" spans="1:5" x14ac:dyDescent="0.25">
      <c r="A320" s="37">
        <f>VLOOKUP(B320,cod_ibge!$C$2:$D$646,2,FALSE)</f>
        <v>3528106</v>
      </c>
      <c r="B320" t="s">
        <v>325</v>
      </c>
      <c r="C320">
        <v>2019</v>
      </c>
      <c r="D320">
        <v>8</v>
      </c>
      <c r="E320" s="2">
        <v>23391160.420000002</v>
      </c>
    </row>
    <row r="321" spans="1:5" x14ac:dyDescent="0.25">
      <c r="A321" s="37">
        <f>VLOOKUP(B321,cod_ibge!$C$2:$D$646,2,FALSE)</f>
        <v>3528205</v>
      </c>
      <c r="B321" t="s">
        <v>326</v>
      </c>
      <c r="C321">
        <v>2019</v>
      </c>
      <c r="D321">
        <v>8</v>
      </c>
      <c r="E321" s="2">
        <v>17626201.219999999</v>
      </c>
    </row>
    <row r="322" spans="1:5" x14ac:dyDescent="0.25">
      <c r="A322" s="37">
        <f>VLOOKUP(B322,cod_ibge!$C$2:$D$646,2,FALSE)</f>
        <v>3528304</v>
      </c>
      <c r="B322" t="s">
        <v>327</v>
      </c>
      <c r="C322">
        <v>2019</v>
      </c>
      <c r="D322">
        <v>8</v>
      </c>
      <c r="E322" s="2">
        <v>17609313.379999999</v>
      </c>
    </row>
    <row r="323" spans="1:5" x14ac:dyDescent="0.25">
      <c r="A323" s="37">
        <f>VLOOKUP(B323,cod_ibge!$C$2:$D$646,2,FALSE)</f>
        <v>3528403</v>
      </c>
      <c r="B323" t="s">
        <v>328</v>
      </c>
      <c r="C323">
        <v>2019</v>
      </c>
      <c r="D323">
        <v>8</v>
      </c>
      <c r="E323" s="2">
        <v>152894691.55000001</v>
      </c>
    </row>
    <row r="324" spans="1:5" x14ac:dyDescent="0.25">
      <c r="A324" s="37">
        <f>VLOOKUP(B324,cod_ibge!$C$2:$D$646,2,FALSE)</f>
        <v>3528502</v>
      </c>
      <c r="B324" t="s">
        <v>329</v>
      </c>
      <c r="C324">
        <v>2019</v>
      </c>
      <c r="D324">
        <v>8</v>
      </c>
      <c r="E324" s="2">
        <v>242808238.69999999</v>
      </c>
    </row>
    <row r="325" spans="1:5" x14ac:dyDescent="0.25">
      <c r="A325" s="37">
        <f>VLOOKUP(B325,cod_ibge!$C$2:$D$646,2,FALSE)</f>
        <v>3528601</v>
      </c>
      <c r="B325" t="s">
        <v>330</v>
      </c>
      <c r="C325">
        <v>2019</v>
      </c>
      <c r="D325">
        <v>8</v>
      </c>
      <c r="E325" s="2">
        <v>27459976.41</v>
      </c>
    </row>
    <row r="326" spans="1:5" x14ac:dyDescent="0.25">
      <c r="A326" s="37">
        <f>VLOOKUP(B326,cod_ibge!$C$2:$D$646,2,FALSE)</f>
        <v>3528700</v>
      </c>
      <c r="B326" t="s">
        <v>331</v>
      </c>
      <c r="C326">
        <v>2019</v>
      </c>
      <c r="D326">
        <v>8</v>
      </c>
      <c r="E326" s="2">
        <v>18413700.620000001</v>
      </c>
    </row>
    <row r="327" spans="1:5" x14ac:dyDescent="0.25">
      <c r="A327" s="37">
        <f>VLOOKUP(B327,cod_ibge!$C$2:$D$646,2,FALSE)</f>
        <v>3528809</v>
      </c>
      <c r="B327" t="s">
        <v>332</v>
      </c>
      <c r="C327">
        <v>2019</v>
      </c>
      <c r="D327">
        <v>8</v>
      </c>
      <c r="E327" s="2">
        <v>48610169.539999999</v>
      </c>
    </row>
    <row r="328" spans="1:5" x14ac:dyDescent="0.25">
      <c r="A328" s="37">
        <f>VLOOKUP(B328,cod_ibge!$C$2:$D$646,2,FALSE)</f>
        <v>3528858</v>
      </c>
      <c r="B328" t="s">
        <v>333</v>
      </c>
      <c r="C328">
        <v>2019</v>
      </c>
      <c r="D328">
        <v>8</v>
      </c>
      <c r="E328" s="2">
        <v>19362846.73</v>
      </c>
    </row>
    <row r="329" spans="1:5" x14ac:dyDescent="0.25">
      <c r="A329" s="37">
        <f>VLOOKUP(B329,cod_ibge!$C$2:$D$646,2,FALSE)</f>
        <v>3528908</v>
      </c>
      <c r="B329" t="s">
        <v>334</v>
      </c>
      <c r="C329">
        <v>2019</v>
      </c>
      <c r="D329">
        <v>8</v>
      </c>
      <c r="E329" s="2">
        <v>13660735.02</v>
      </c>
    </row>
    <row r="330" spans="1:5" x14ac:dyDescent="0.25">
      <c r="A330" s="37">
        <f>VLOOKUP(B330,cod_ibge!$C$2:$D$646,2,FALSE)</f>
        <v>3529005</v>
      </c>
      <c r="B330" t="s">
        <v>335</v>
      </c>
      <c r="C330">
        <v>2019</v>
      </c>
      <c r="D330">
        <v>8</v>
      </c>
      <c r="E330" s="2">
        <v>786059491.54999995</v>
      </c>
    </row>
    <row r="331" spans="1:5" x14ac:dyDescent="0.25">
      <c r="A331" s="37">
        <f>VLOOKUP(B331,cod_ibge!$C$2:$D$646,2,FALSE)</f>
        <v>3529104</v>
      </c>
      <c r="B331" t="s">
        <v>336</v>
      </c>
      <c r="C331">
        <v>2019</v>
      </c>
      <c r="D331">
        <v>8</v>
      </c>
      <c r="E331" s="2">
        <v>12013053.42</v>
      </c>
    </row>
    <row r="332" spans="1:5" x14ac:dyDescent="0.25">
      <c r="A332" s="37">
        <f>VLOOKUP(B332,cod_ibge!$C$2:$D$646,2,FALSE)</f>
        <v>3529203</v>
      </c>
      <c r="B332" t="s">
        <v>337</v>
      </c>
      <c r="C332">
        <v>2019</v>
      </c>
      <c r="D332">
        <v>8</v>
      </c>
      <c r="E332" s="2">
        <v>74562248.930000007</v>
      </c>
    </row>
    <row r="333" spans="1:5" x14ac:dyDescent="0.25">
      <c r="A333" s="37">
        <f>VLOOKUP(B333,cod_ibge!$C$2:$D$646,2,FALSE)</f>
        <v>3529302</v>
      </c>
      <c r="B333" t="s">
        <v>338</v>
      </c>
      <c r="C333">
        <v>2019</v>
      </c>
      <c r="D333">
        <v>8</v>
      </c>
      <c r="E333" s="2">
        <v>223632089.36000001</v>
      </c>
    </row>
    <row r="334" spans="1:5" x14ac:dyDescent="0.25">
      <c r="A334" s="37">
        <f>VLOOKUP(B334,cod_ibge!$C$2:$D$646,2,FALSE)</f>
        <v>3529401</v>
      </c>
      <c r="B334" t="s">
        <v>339</v>
      </c>
      <c r="C334">
        <v>2019</v>
      </c>
      <c r="D334">
        <v>8</v>
      </c>
      <c r="E334" s="2">
        <v>993001543.37</v>
      </c>
    </row>
    <row r="335" spans="1:5" x14ac:dyDescent="0.25">
      <c r="A335" s="37">
        <f>VLOOKUP(B335,cod_ibge!$C$2:$D$646,2,FALSE)</f>
        <v>3529500</v>
      </c>
      <c r="B335" t="s">
        <v>340</v>
      </c>
      <c r="C335">
        <v>2019</v>
      </c>
      <c r="D335">
        <v>8</v>
      </c>
      <c r="E335" s="2">
        <v>26480736.93</v>
      </c>
    </row>
    <row r="336" spans="1:5" x14ac:dyDescent="0.25">
      <c r="A336" s="37">
        <f>VLOOKUP(B336,cod_ibge!$C$2:$D$646,2,FALSE)</f>
        <v>3529609</v>
      </c>
      <c r="B336" t="s">
        <v>341</v>
      </c>
      <c r="C336">
        <v>2019</v>
      </c>
      <c r="D336">
        <v>8</v>
      </c>
      <c r="E336" s="2">
        <v>24284426.140000001</v>
      </c>
    </row>
    <row r="337" spans="1:5" x14ac:dyDescent="0.25">
      <c r="A337" s="37">
        <f>VLOOKUP(B337,cod_ibge!$C$2:$D$646,2,FALSE)</f>
        <v>3529658</v>
      </c>
      <c r="B337" t="s">
        <v>342</v>
      </c>
      <c r="C337">
        <v>2019</v>
      </c>
      <c r="D337">
        <v>8</v>
      </c>
      <c r="E337" s="2">
        <v>14274565.289999999</v>
      </c>
    </row>
    <row r="338" spans="1:5" x14ac:dyDescent="0.25">
      <c r="A338" s="37">
        <f>VLOOKUP(B338,cod_ibge!$C$2:$D$646,2,FALSE)</f>
        <v>3529708</v>
      </c>
      <c r="B338" t="s">
        <v>343</v>
      </c>
      <c r="C338">
        <v>2019</v>
      </c>
      <c r="D338">
        <v>8</v>
      </c>
      <c r="E338" s="2">
        <v>72692725.459999993</v>
      </c>
    </row>
    <row r="339" spans="1:5" x14ac:dyDescent="0.25">
      <c r="A339" s="37">
        <f>VLOOKUP(B339,cod_ibge!$C$2:$D$646,2,FALSE)</f>
        <v>3529807</v>
      </c>
      <c r="B339" t="s">
        <v>344</v>
      </c>
      <c r="C339">
        <v>2019</v>
      </c>
      <c r="D339">
        <v>8</v>
      </c>
      <c r="E339" s="2">
        <v>30214635.059999999</v>
      </c>
    </row>
    <row r="340" spans="1:5" x14ac:dyDescent="0.25">
      <c r="A340" s="37">
        <f>VLOOKUP(B340,cod_ibge!$C$2:$D$646,2,FALSE)</f>
        <v>3530003</v>
      </c>
      <c r="B340" t="s">
        <v>346</v>
      </c>
      <c r="C340">
        <v>2019</v>
      </c>
      <c r="D340">
        <v>8</v>
      </c>
      <c r="E340" s="2">
        <v>20107262.370000001</v>
      </c>
    </row>
    <row r="341" spans="1:5" x14ac:dyDescent="0.25">
      <c r="A341" s="37">
        <f>VLOOKUP(B341,cod_ibge!$C$2:$D$646,2,FALSE)</f>
        <v>3529906</v>
      </c>
      <c r="B341" t="s">
        <v>345</v>
      </c>
      <c r="C341">
        <v>2019</v>
      </c>
      <c r="D341">
        <v>8</v>
      </c>
      <c r="E341" s="2">
        <v>63937240.740000002</v>
      </c>
    </row>
    <row r="342" spans="1:5" x14ac:dyDescent="0.25">
      <c r="A342" s="37">
        <f>VLOOKUP(B342,cod_ibge!$C$2:$D$646,2,FALSE)</f>
        <v>3530102</v>
      </c>
      <c r="B342" t="s">
        <v>347</v>
      </c>
      <c r="C342">
        <v>2019</v>
      </c>
      <c r="D342">
        <v>8</v>
      </c>
      <c r="E342" s="2">
        <v>70845851.099999994</v>
      </c>
    </row>
    <row r="343" spans="1:5" x14ac:dyDescent="0.25">
      <c r="A343" s="37">
        <f>VLOOKUP(B343,cod_ibge!$C$2:$D$646,2,FALSE)</f>
        <v>3530201</v>
      </c>
      <c r="B343" t="s">
        <v>348</v>
      </c>
      <c r="C343">
        <v>2019</v>
      </c>
      <c r="D343">
        <v>8</v>
      </c>
      <c r="E343" s="2">
        <v>60738182.399999999</v>
      </c>
    </row>
    <row r="344" spans="1:5" x14ac:dyDescent="0.25">
      <c r="A344" s="37">
        <f>VLOOKUP(B344,cod_ibge!$C$2:$D$646,2,FALSE)</f>
        <v>3530300</v>
      </c>
      <c r="B344" t="s">
        <v>349</v>
      </c>
      <c r="C344">
        <v>2019</v>
      </c>
      <c r="D344">
        <v>8</v>
      </c>
      <c r="E344" s="2">
        <v>161890923.75</v>
      </c>
    </row>
    <row r="345" spans="1:5" x14ac:dyDescent="0.25">
      <c r="A345" s="37">
        <f>VLOOKUP(B345,cod_ibge!$C$2:$D$646,2,FALSE)</f>
        <v>3530409</v>
      </c>
      <c r="B345" t="s">
        <v>350</v>
      </c>
      <c r="C345">
        <v>2019</v>
      </c>
      <c r="D345">
        <v>8</v>
      </c>
      <c r="E345" s="2">
        <v>17085824.68</v>
      </c>
    </row>
    <row r="346" spans="1:5" x14ac:dyDescent="0.25">
      <c r="A346" s="37">
        <f>VLOOKUP(B346,cod_ibge!$C$2:$D$646,2,FALSE)</f>
        <v>3530508</v>
      </c>
      <c r="B346" t="s">
        <v>351</v>
      </c>
      <c r="C346">
        <v>2019</v>
      </c>
      <c r="D346">
        <v>8</v>
      </c>
      <c r="E346" s="2">
        <v>175801860.36000001</v>
      </c>
    </row>
    <row r="347" spans="1:5" x14ac:dyDescent="0.25">
      <c r="A347" s="37">
        <f>VLOOKUP(B347,cod_ibge!$C$2:$D$646,2,FALSE)</f>
        <v>3530607</v>
      </c>
      <c r="B347" t="s">
        <v>352</v>
      </c>
      <c r="C347">
        <v>2019</v>
      </c>
      <c r="D347">
        <v>8</v>
      </c>
      <c r="E347" s="2">
        <v>1391735298.49</v>
      </c>
    </row>
    <row r="348" spans="1:5" x14ac:dyDescent="0.25">
      <c r="A348" s="37">
        <f>VLOOKUP(B348,cod_ibge!$C$2:$D$646,2,FALSE)</f>
        <v>3530706</v>
      </c>
      <c r="B348" t="s">
        <v>353</v>
      </c>
      <c r="C348">
        <v>2019</v>
      </c>
      <c r="D348">
        <v>8</v>
      </c>
      <c r="E348" s="2">
        <v>487528009.99000001</v>
      </c>
    </row>
    <row r="349" spans="1:5" x14ac:dyDescent="0.25">
      <c r="A349" s="37">
        <f>VLOOKUP(B349,cod_ibge!$C$2:$D$646,2,FALSE)</f>
        <v>3530805</v>
      </c>
      <c r="B349" t="s">
        <v>354</v>
      </c>
      <c r="C349">
        <v>2019</v>
      </c>
      <c r="D349">
        <v>8</v>
      </c>
      <c r="E349" s="2">
        <v>400204684.92000002</v>
      </c>
    </row>
    <row r="350" spans="1:5" x14ac:dyDescent="0.25">
      <c r="A350" s="37">
        <f>VLOOKUP(B350,cod_ibge!$C$2:$D$646,2,FALSE)</f>
        <v>3530904</v>
      </c>
      <c r="B350" t="s">
        <v>355</v>
      </c>
      <c r="C350">
        <v>2019</v>
      </c>
      <c r="D350">
        <v>8</v>
      </c>
      <c r="E350" s="2">
        <v>17802306.940000001</v>
      </c>
    </row>
    <row r="351" spans="1:5" x14ac:dyDescent="0.25">
      <c r="A351" s="37">
        <f>VLOOKUP(B351,cod_ibge!$C$2:$D$646,2,FALSE)</f>
        <v>3531001</v>
      </c>
      <c r="B351" t="s">
        <v>356</v>
      </c>
      <c r="C351">
        <v>2019</v>
      </c>
      <c r="D351">
        <v>8</v>
      </c>
      <c r="E351" s="2">
        <v>16864254.440000001</v>
      </c>
    </row>
    <row r="352" spans="1:5" x14ac:dyDescent="0.25">
      <c r="A352" s="37">
        <f>VLOOKUP(B352,cod_ibge!$C$2:$D$646,2,FALSE)</f>
        <v>3531100</v>
      </c>
      <c r="B352" t="s">
        <v>357</v>
      </c>
      <c r="C352">
        <v>2019</v>
      </c>
      <c r="D352">
        <v>8</v>
      </c>
      <c r="E352" s="2">
        <v>221370644.66999999</v>
      </c>
    </row>
    <row r="353" spans="1:5" x14ac:dyDescent="0.25">
      <c r="A353" s="37">
        <f>VLOOKUP(B353,cod_ibge!$C$2:$D$646,2,FALSE)</f>
        <v>3531209</v>
      </c>
      <c r="B353" t="s">
        <v>358</v>
      </c>
      <c r="C353">
        <v>2019</v>
      </c>
      <c r="D353">
        <v>8</v>
      </c>
      <c r="E353" s="2">
        <v>26489856.32</v>
      </c>
    </row>
    <row r="354" spans="1:5" x14ac:dyDescent="0.25">
      <c r="A354" s="37">
        <f>VLOOKUP(B354,cod_ibge!$C$2:$D$646,2,FALSE)</f>
        <v>3531308</v>
      </c>
      <c r="B354" t="s">
        <v>359</v>
      </c>
      <c r="C354">
        <v>2019</v>
      </c>
      <c r="D354">
        <v>8</v>
      </c>
      <c r="E354" s="2">
        <v>135218413.55000001</v>
      </c>
    </row>
    <row r="355" spans="1:5" x14ac:dyDescent="0.25">
      <c r="A355" s="37">
        <f>VLOOKUP(B355,cod_ibge!$C$2:$D$646,2,FALSE)</f>
        <v>3531407</v>
      </c>
      <c r="B355" t="s">
        <v>360</v>
      </c>
      <c r="C355">
        <v>2019</v>
      </c>
      <c r="D355">
        <v>8</v>
      </c>
      <c r="E355" s="2">
        <v>66878627.460000001</v>
      </c>
    </row>
    <row r="356" spans="1:5" x14ac:dyDescent="0.25">
      <c r="A356" s="37">
        <f>VLOOKUP(B356,cod_ibge!$C$2:$D$646,2,FALSE)</f>
        <v>3531506</v>
      </c>
      <c r="B356" t="s">
        <v>361</v>
      </c>
      <c r="C356">
        <v>2019</v>
      </c>
      <c r="D356">
        <v>8</v>
      </c>
      <c r="E356" s="2">
        <v>62333831.899999999</v>
      </c>
    </row>
    <row r="357" spans="1:5" x14ac:dyDescent="0.25">
      <c r="A357" s="37">
        <f>VLOOKUP(B357,cod_ibge!$C$2:$D$646,2,FALSE)</f>
        <v>3531605</v>
      </c>
      <c r="B357" t="s">
        <v>362</v>
      </c>
      <c r="C357">
        <v>2019</v>
      </c>
      <c r="D357">
        <v>8</v>
      </c>
      <c r="E357" s="2">
        <v>17964232</v>
      </c>
    </row>
    <row r="358" spans="1:5" x14ac:dyDescent="0.25">
      <c r="A358" s="37">
        <f>VLOOKUP(B358,cod_ibge!$C$2:$D$646,2,FALSE)</f>
        <v>3531803</v>
      </c>
      <c r="B358" t="s">
        <v>364</v>
      </c>
      <c r="C358">
        <v>2019</v>
      </c>
      <c r="D358">
        <v>8</v>
      </c>
      <c r="E358" s="2">
        <v>194945472.61000001</v>
      </c>
    </row>
    <row r="359" spans="1:5" x14ac:dyDescent="0.25">
      <c r="A359" s="37">
        <f>VLOOKUP(B359,cod_ibge!$C$2:$D$646,2,FALSE)</f>
        <v>3531704</v>
      </c>
      <c r="B359" t="s">
        <v>363</v>
      </c>
      <c r="C359">
        <v>2019</v>
      </c>
      <c r="D359">
        <v>8</v>
      </c>
      <c r="E359" s="2">
        <v>16796762.699999999</v>
      </c>
    </row>
    <row r="360" spans="1:5" x14ac:dyDescent="0.25">
      <c r="A360" s="37">
        <f>VLOOKUP(B360,cod_ibge!$C$2:$D$646,2,FALSE)</f>
        <v>3531902</v>
      </c>
      <c r="B360" t="s">
        <v>365</v>
      </c>
      <c r="C360">
        <v>2019</v>
      </c>
      <c r="D360">
        <v>8</v>
      </c>
      <c r="E360" s="2">
        <v>114211394.13</v>
      </c>
    </row>
    <row r="361" spans="1:5" x14ac:dyDescent="0.25">
      <c r="A361" s="37">
        <f>VLOOKUP(B361,cod_ibge!$C$2:$D$646,2,FALSE)</f>
        <v>3532009</v>
      </c>
      <c r="B361" t="s">
        <v>366</v>
      </c>
      <c r="C361">
        <v>2019</v>
      </c>
      <c r="D361">
        <v>8</v>
      </c>
      <c r="E361" s="2">
        <v>39074789</v>
      </c>
    </row>
    <row r="362" spans="1:5" x14ac:dyDescent="0.25">
      <c r="A362" s="37">
        <f>VLOOKUP(B362,cod_ibge!$C$2:$D$646,2,FALSE)</f>
        <v>3532058</v>
      </c>
      <c r="B362" t="s">
        <v>367</v>
      </c>
      <c r="C362">
        <v>2019</v>
      </c>
      <c r="D362">
        <v>8</v>
      </c>
      <c r="E362" s="2">
        <v>18929328.899999999</v>
      </c>
    </row>
    <row r="363" spans="1:5" x14ac:dyDescent="0.25">
      <c r="A363" s="37">
        <f>VLOOKUP(B363,cod_ibge!$C$2:$D$646,2,FALSE)</f>
        <v>3532108</v>
      </c>
      <c r="B363" t="s">
        <v>368</v>
      </c>
      <c r="C363">
        <v>2019</v>
      </c>
      <c r="D363">
        <v>8</v>
      </c>
      <c r="E363" s="2">
        <v>18623052.620000001</v>
      </c>
    </row>
    <row r="364" spans="1:5" x14ac:dyDescent="0.25">
      <c r="A364" s="37">
        <f>VLOOKUP(B364,cod_ibge!$C$2:$D$646,2,FALSE)</f>
        <v>3532157</v>
      </c>
      <c r="B364" t="s">
        <v>369</v>
      </c>
      <c r="C364">
        <v>2019</v>
      </c>
      <c r="D364">
        <v>8</v>
      </c>
      <c r="E364" s="2">
        <v>15623245.380000001</v>
      </c>
    </row>
    <row r="365" spans="1:5" x14ac:dyDescent="0.25">
      <c r="A365" s="37">
        <f>VLOOKUP(B365,cod_ibge!$C$2:$D$646,2,FALSE)</f>
        <v>3532207</v>
      </c>
      <c r="B365" t="s">
        <v>370</v>
      </c>
      <c r="C365">
        <v>2019</v>
      </c>
      <c r="D365">
        <v>8</v>
      </c>
      <c r="E365" s="2">
        <v>32677459</v>
      </c>
    </row>
    <row r="366" spans="1:5" x14ac:dyDescent="0.25">
      <c r="A366" s="37">
        <f>VLOOKUP(B366,cod_ibge!$C$2:$D$646,2,FALSE)</f>
        <v>3532306</v>
      </c>
      <c r="B366" t="s">
        <v>371</v>
      </c>
      <c r="C366">
        <v>2019</v>
      </c>
      <c r="D366">
        <v>8</v>
      </c>
      <c r="E366" s="2">
        <v>26719193.789999999</v>
      </c>
    </row>
    <row r="367" spans="1:5" x14ac:dyDescent="0.25">
      <c r="A367" s="37">
        <f>VLOOKUP(B367,cod_ibge!$C$2:$D$646,2,FALSE)</f>
        <v>3532405</v>
      </c>
      <c r="B367" t="s">
        <v>372</v>
      </c>
      <c r="C367">
        <v>2019</v>
      </c>
      <c r="D367">
        <v>8</v>
      </c>
      <c r="E367" s="2">
        <v>51371308.229999997</v>
      </c>
    </row>
    <row r="368" spans="1:5" x14ac:dyDescent="0.25">
      <c r="A368" s="37">
        <f>VLOOKUP(B368,cod_ibge!$C$2:$D$646,2,FALSE)</f>
        <v>3532504</v>
      </c>
      <c r="B368" t="s">
        <v>373</v>
      </c>
      <c r="C368">
        <v>2019</v>
      </c>
      <c r="D368">
        <v>8</v>
      </c>
      <c r="E368" s="2">
        <v>26873045.809999999</v>
      </c>
    </row>
    <row r="369" spans="1:5" x14ac:dyDescent="0.25">
      <c r="A369" s="37">
        <f>VLOOKUP(B369,cod_ibge!$C$2:$D$646,2,FALSE)</f>
        <v>3532603</v>
      </c>
      <c r="B369" t="s">
        <v>374</v>
      </c>
      <c r="C369">
        <v>2019</v>
      </c>
      <c r="D369">
        <v>8</v>
      </c>
      <c r="E369" s="2">
        <v>34154278.490000002</v>
      </c>
    </row>
    <row r="370" spans="1:5" x14ac:dyDescent="0.25">
      <c r="A370" s="37">
        <f>VLOOKUP(B370,cod_ibge!$C$2:$D$646,2,FALSE)</f>
        <v>3532702</v>
      </c>
      <c r="B370" t="s">
        <v>375</v>
      </c>
      <c r="C370">
        <v>2019</v>
      </c>
      <c r="D370">
        <v>8</v>
      </c>
      <c r="E370" s="2">
        <v>16085296.66</v>
      </c>
    </row>
    <row r="371" spans="1:5" x14ac:dyDescent="0.25">
      <c r="A371" s="37">
        <f>VLOOKUP(B371,cod_ibge!$C$2:$D$646,2,FALSE)</f>
        <v>3532801</v>
      </c>
      <c r="B371" t="s">
        <v>376</v>
      </c>
      <c r="C371">
        <v>2019</v>
      </c>
      <c r="D371">
        <v>8</v>
      </c>
      <c r="E371" s="2">
        <v>23064795.789999999</v>
      </c>
    </row>
    <row r="372" spans="1:5" x14ac:dyDescent="0.25">
      <c r="A372" s="37">
        <f>VLOOKUP(B372,cod_ibge!$C$2:$D$646,2,FALSE)</f>
        <v>3532827</v>
      </c>
      <c r="B372" t="s">
        <v>377</v>
      </c>
      <c r="C372">
        <v>2019</v>
      </c>
      <c r="D372">
        <v>8</v>
      </c>
      <c r="E372" s="2">
        <v>30288067.07</v>
      </c>
    </row>
    <row r="373" spans="1:5" x14ac:dyDescent="0.25">
      <c r="A373" s="37">
        <f>VLOOKUP(B373,cod_ibge!$C$2:$D$646,2,FALSE)</f>
        <v>3532843</v>
      </c>
      <c r="B373" t="s">
        <v>378</v>
      </c>
      <c r="C373">
        <v>2019</v>
      </c>
      <c r="D373">
        <v>8</v>
      </c>
      <c r="E373" s="2">
        <v>13148522.02</v>
      </c>
    </row>
    <row r="374" spans="1:5" x14ac:dyDescent="0.25">
      <c r="A374" s="37">
        <f>VLOOKUP(B374,cod_ibge!$C$2:$D$646,2,FALSE)</f>
        <v>3532868</v>
      </c>
      <c r="B374" t="s">
        <v>379</v>
      </c>
      <c r="C374">
        <v>2019</v>
      </c>
      <c r="D374">
        <v>8</v>
      </c>
      <c r="E374" s="2">
        <v>13518517.710000001</v>
      </c>
    </row>
    <row r="375" spans="1:5" x14ac:dyDescent="0.25">
      <c r="A375" s="37">
        <f>VLOOKUP(B375,cod_ibge!$C$2:$D$646,2,FALSE)</f>
        <v>3532900</v>
      </c>
      <c r="B375" t="s">
        <v>380</v>
      </c>
      <c r="C375">
        <v>2019</v>
      </c>
      <c r="D375">
        <v>8</v>
      </c>
      <c r="E375" s="2">
        <v>37347915.859999999</v>
      </c>
    </row>
    <row r="376" spans="1:5" x14ac:dyDescent="0.25">
      <c r="A376" s="37">
        <f>VLOOKUP(B376,cod_ibge!$C$2:$D$646,2,FALSE)</f>
        <v>3533007</v>
      </c>
      <c r="B376" t="s">
        <v>381</v>
      </c>
      <c r="C376">
        <v>2019</v>
      </c>
      <c r="D376">
        <v>8</v>
      </c>
      <c r="E376" s="2">
        <v>50551674.649999999</v>
      </c>
    </row>
    <row r="377" spans="1:5" x14ac:dyDescent="0.25">
      <c r="A377" s="37">
        <f>VLOOKUP(B377,cod_ibge!$C$2:$D$646,2,FALSE)</f>
        <v>3533106</v>
      </c>
      <c r="B377" t="s">
        <v>382</v>
      </c>
      <c r="C377">
        <v>2019</v>
      </c>
      <c r="D377">
        <v>8</v>
      </c>
      <c r="E377" s="2">
        <v>12060297.77</v>
      </c>
    </row>
    <row r="378" spans="1:5" x14ac:dyDescent="0.25">
      <c r="A378" s="37">
        <f>VLOOKUP(B378,cod_ibge!$C$2:$D$646,2,FALSE)</f>
        <v>3533205</v>
      </c>
      <c r="B378" t="s">
        <v>383</v>
      </c>
      <c r="C378">
        <v>2019</v>
      </c>
      <c r="D378">
        <v>8</v>
      </c>
      <c r="E378" s="2">
        <v>25432179.420000002</v>
      </c>
    </row>
    <row r="379" spans="1:5" x14ac:dyDescent="0.25">
      <c r="A379" s="37">
        <f>VLOOKUP(B379,cod_ibge!$C$2:$D$646,2,FALSE)</f>
        <v>3533304</v>
      </c>
      <c r="B379" t="s">
        <v>385</v>
      </c>
      <c r="C379">
        <v>2019</v>
      </c>
      <c r="D379">
        <v>8</v>
      </c>
      <c r="E379" s="2">
        <v>14688148.27</v>
      </c>
    </row>
    <row r="380" spans="1:5" x14ac:dyDescent="0.25">
      <c r="A380" s="37">
        <f>VLOOKUP(B380,cod_ibge!$C$2:$D$646,2,FALSE)</f>
        <v>3533403</v>
      </c>
      <c r="B380" t="s">
        <v>386</v>
      </c>
      <c r="C380">
        <v>2019</v>
      </c>
      <c r="D380">
        <v>8</v>
      </c>
      <c r="E380" s="2">
        <v>184832449.68000001</v>
      </c>
    </row>
    <row r="381" spans="1:5" x14ac:dyDescent="0.25">
      <c r="A381" s="37">
        <f>VLOOKUP(B381,cod_ibge!$C$2:$D$646,2,FALSE)</f>
        <v>3533254</v>
      </c>
      <c r="B381" t="s">
        <v>384</v>
      </c>
      <c r="C381">
        <v>2019</v>
      </c>
      <c r="D381">
        <v>8</v>
      </c>
      <c r="E381" s="2">
        <v>17643417.82</v>
      </c>
    </row>
    <row r="382" spans="1:5" x14ac:dyDescent="0.25">
      <c r="A382" s="37">
        <f>VLOOKUP(B382,cod_ibge!$C$2:$D$646,2,FALSE)</f>
        <v>3533502</v>
      </c>
      <c r="B382" t="s">
        <v>387</v>
      </c>
      <c r="C382">
        <v>2019</v>
      </c>
      <c r="D382">
        <v>8</v>
      </c>
      <c r="E382" s="2">
        <v>125390930.97</v>
      </c>
    </row>
    <row r="383" spans="1:5" x14ac:dyDescent="0.25">
      <c r="A383" s="37">
        <f>VLOOKUP(B383,cod_ibge!$C$2:$D$646,2,FALSE)</f>
        <v>3533601</v>
      </c>
      <c r="B383" t="s">
        <v>388</v>
      </c>
      <c r="C383">
        <v>2019</v>
      </c>
      <c r="D383">
        <v>8</v>
      </c>
      <c r="E383" s="2">
        <v>32443331</v>
      </c>
    </row>
    <row r="384" spans="1:5" x14ac:dyDescent="0.25">
      <c r="A384" s="37">
        <f>VLOOKUP(B384,cod_ibge!$C$2:$D$646,2,FALSE)</f>
        <v>3533700</v>
      </c>
      <c r="B384" t="s">
        <v>389</v>
      </c>
      <c r="C384">
        <v>2019</v>
      </c>
      <c r="D384">
        <v>8</v>
      </c>
      <c r="E384" s="2">
        <v>18771882.870000001</v>
      </c>
    </row>
    <row r="385" spans="1:5" x14ac:dyDescent="0.25">
      <c r="A385" s="37">
        <f>VLOOKUP(B385,cod_ibge!$C$2:$D$646,2,FALSE)</f>
        <v>3533809</v>
      </c>
      <c r="B385" t="s">
        <v>390</v>
      </c>
      <c r="C385">
        <v>2019</v>
      </c>
      <c r="D385">
        <v>8</v>
      </c>
      <c r="E385" s="2">
        <v>14060110.949999999</v>
      </c>
    </row>
    <row r="386" spans="1:5" x14ac:dyDescent="0.25">
      <c r="A386" s="37">
        <f>VLOOKUP(B386,cod_ibge!$C$2:$D$646,2,FALSE)</f>
        <v>3533908</v>
      </c>
      <c r="B386" t="s">
        <v>391</v>
      </c>
      <c r="C386">
        <v>2019</v>
      </c>
      <c r="D386">
        <v>8</v>
      </c>
      <c r="E386" s="2">
        <v>204657970.12</v>
      </c>
    </row>
    <row r="387" spans="1:5" x14ac:dyDescent="0.25">
      <c r="A387" s="37">
        <f>VLOOKUP(B387,cod_ibge!$C$2:$D$646,2,FALSE)</f>
        <v>3534005</v>
      </c>
      <c r="B387" t="s">
        <v>392</v>
      </c>
      <c r="C387">
        <v>2019</v>
      </c>
      <c r="D387">
        <v>8</v>
      </c>
      <c r="E387" s="2">
        <v>21362358.82</v>
      </c>
    </row>
    <row r="388" spans="1:5" x14ac:dyDescent="0.25">
      <c r="A388" s="37">
        <f>VLOOKUP(B388,cod_ibge!$C$2:$D$646,2,FALSE)</f>
        <v>3534104</v>
      </c>
      <c r="B388" t="s">
        <v>393</v>
      </c>
      <c r="C388">
        <v>2019</v>
      </c>
      <c r="D388">
        <v>8</v>
      </c>
      <c r="E388" s="2">
        <v>18200446.640000001</v>
      </c>
    </row>
    <row r="389" spans="1:5" x14ac:dyDescent="0.25">
      <c r="A389" s="37">
        <f>VLOOKUP(B389,cod_ibge!$C$2:$D$646,2,FALSE)</f>
        <v>3534203</v>
      </c>
      <c r="B389" t="s">
        <v>394</v>
      </c>
      <c r="C389">
        <v>2019</v>
      </c>
      <c r="D389">
        <v>8</v>
      </c>
      <c r="E389" s="2">
        <v>33615002.490000002</v>
      </c>
    </row>
    <row r="390" spans="1:5" x14ac:dyDescent="0.25">
      <c r="A390" s="37">
        <f>VLOOKUP(B390,cod_ibge!$C$2:$D$646,2,FALSE)</f>
        <v>3534302</v>
      </c>
      <c r="B390" t="s">
        <v>395</v>
      </c>
      <c r="C390">
        <v>2019</v>
      </c>
      <c r="D390">
        <v>8</v>
      </c>
      <c r="E390" s="2">
        <v>144974911.38</v>
      </c>
    </row>
    <row r="391" spans="1:5" x14ac:dyDescent="0.25">
      <c r="A391" s="37">
        <f>VLOOKUP(B391,cod_ibge!$C$2:$D$646,2,FALSE)</f>
        <v>3534401</v>
      </c>
      <c r="B391" t="s">
        <v>396</v>
      </c>
      <c r="C391">
        <v>2019</v>
      </c>
      <c r="D391">
        <v>8</v>
      </c>
      <c r="E391" s="2">
        <v>2425288465.0900002</v>
      </c>
    </row>
    <row r="392" spans="1:5" x14ac:dyDescent="0.25">
      <c r="A392" s="37">
        <f>VLOOKUP(B392,cod_ibge!$C$2:$D$646,2,FALSE)</f>
        <v>3534500</v>
      </c>
      <c r="B392" t="s">
        <v>397</v>
      </c>
      <c r="C392">
        <v>2019</v>
      </c>
      <c r="D392">
        <v>8</v>
      </c>
      <c r="E392" s="2">
        <v>15615246.66</v>
      </c>
    </row>
    <row r="393" spans="1:5" x14ac:dyDescent="0.25">
      <c r="A393" s="37">
        <f>VLOOKUP(B393,cod_ibge!$C$2:$D$646,2,FALSE)</f>
        <v>3534609</v>
      </c>
      <c r="B393" t="s">
        <v>398</v>
      </c>
      <c r="C393">
        <v>2019</v>
      </c>
      <c r="D393">
        <v>8</v>
      </c>
      <c r="E393" s="2">
        <v>76131612.310000002</v>
      </c>
    </row>
    <row r="394" spans="1:5" x14ac:dyDescent="0.25">
      <c r="A394" s="37">
        <f>VLOOKUP(B394,cod_ibge!$C$2:$D$646,2,FALSE)</f>
        <v>3534708</v>
      </c>
      <c r="B394" t="s">
        <v>399</v>
      </c>
      <c r="C394">
        <v>2019</v>
      </c>
      <c r="D394">
        <v>8</v>
      </c>
      <c r="E394" s="2">
        <v>356610730.25</v>
      </c>
    </row>
    <row r="395" spans="1:5" x14ac:dyDescent="0.25">
      <c r="A395" s="37">
        <f>VLOOKUP(B395,cod_ibge!$C$2:$D$646,2,FALSE)</f>
        <v>3534807</v>
      </c>
      <c r="B395" t="s">
        <v>401</v>
      </c>
      <c r="C395">
        <v>2019</v>
      </c>
      <c r="D395">
        <v>8</v>
      </c>
      <c r="E395" s="2">
        <v>24996401.25</v>
      </c>
    </row>
    <row r="396" spans="1:5" x14ac:dyDescent="0.25">
      <c r="A396" s="37">
        <f>VLOOKUP(B396,cod_ibge!$C$2:$D$646,2,FALSE)</f>
        <v>3534757</v>
      </c>
      <c r="B396" t="s">
        <v>400</v>
      </c>
      <c r="C396">
        <v>2019</v>
      </c>
      <c r="D396">
        <v>8</v>
      </c>
      <c r="E396" s="2">
        <v>68673604.530000001</v>
      </c>
    </row>
    <row r="397" spans="1:5" x14ac:dyDescent="0.25">
      <c r="A397" s="37">
        <f>VLOOKUP(B397,cod_ibge!$C$2:$D$646,2,FALSE)</f>
        <v>3534906</v>
      </c>
      <c r="B397" t="s">
        <v>402</v>
      </c>
      <c r="C397">
        <v>2019</v>
      </c>
      <c r="D397">
        <v>8</v>
      </c>
      <c r="E397" s="2">
        <v>35382608.799999997</v>
      </c>
    </row>
    <row r="398" spans="1:5" x14ac:dyDescent="0.25">
      <c r="A398" s="37">
        <f>VLOOKUP(B398,cod_ibge!$C$2:$D$646,2,FALSE)</f>
        <v>3535002</v>
      </c>
      <c r="B398" t="s">
        <v>403</v>
      </c>
      <c r="C398">
        <v>2019</v>
      </c>
      <c r="D398">
        <v>8</v>
      </c>
      <c r="E398" s="2">
        <v>44118865.649999999</v>
      </c>
    </row>
    <row r="399" spans="1:5" x14ac:dyDescent="0.25">
      <c r="A399" s="37">
        <f>VLOOKUP(B399,cod_ibge!$C$2:$D$646,2,FALSE)</f>
        <v>3535101</v>
      </c>
      <c r="B399" t="s">
        <v>404</v>
      </c>
      <c r="C399">
        <v>2019</v>
      </c>
      <c r="D399">
        <v>8</v>
      </c>
      <c r="E399" s="2">
        <v>24625175.690000001</v>
      </c>
    </row>
    <row r="400" spans="1:5" x14ac:dyDescent="0.25">
      <c r="A400" s="37">
        <f>VLOOKUP(B400,cod_ibge!$C$2:$D$646,2,FALSE)</f>
        <v>3535200</v>
      </c>
      <c r="B400" t="s">
        <v>405</v>
      </c>
      <c r="C400">
        <v>2019</v>
      </c>
      <c r="D400">
        <v>8</v>
      </c>
      <c r="E400" s="2">
        <v>23129290.030000001</v>
      </c>
    </row>
    <row r="401" spans="1:5" x14ac:dyDescent="0.25">
      <c r="A401" s="37">
        <f>VLOOKUP(B401,cod_ibge!$C$2:$D$646,2,FALSE)</f>
        <v>3535309</v>
      </c>
      <c r="B401" t="s">
        <v>406</v>
      </c>
      <c r="C401">
        <v>2019</v>
      </c>
      <c r="D401">
        <v>8</v>
      </c>
      <c r="E401" s="2">
        <v>79629816.900000006</v>
      </c>
    </row>
    <row r="402" spans="1:5" x14ac:dyDescent="0.25">
      <c r="A402" s="37">
        <f>VLOOKUP(B402,cod_ibge!$C$2:$D$646,2,FALSE)</f>
        <v>3535408</v>
      </c>
      <c r="B402" t="s">
        <v>407</v>
      </c>
      <c r="C402">
        <v>2019</v>
      </c>
      <c r="D402">
        <v>8</v>
      </c>
      <c r="E402" s="2">
        <v>44771015.810000002</v>
      </c>
    </row>
    <row r="403" spans="1:5" x14ac:dyDescent="0.25">
      <c r="A403" s="37">
        <f>VLOOKUP(B403,cod_ibge!$C$2:$D$646,2,FALSE)</f>
        <v>3535507</v>
      </c>
      <c r="B403" t="s">
        <v>408</v>
      </c>
      <c r="C403">
        <v>2019</v>
      </c>
      <c r="D403">
        <v>8</v>
      </c>
      <c r="E403" s="2">
        <v>130360431.09</v>
      </c>
    </row>
    <row r="404" spans="1:5" x14ac:dyDescent="0.25">
      <c r="A404" s="37">
        <f>VLOOKUP(B404,cod_ibge!$C$2:$D$646,2,FALSE)</f>
        <v>3535606</v>
      </c>
      <c r="B404" t="s">
        <v>409</v>
      </c>
      <c r="C404">
        <v>2019</v>
      </c>
      <c r="D404">
        <v>8</v>
      </c>
      <c r="E404" s="2">
        <v>59411981.359999999</v>
      </c>
    </row>
    <row r="405" spans="1:5" x14ac:dyDescent="0.25">
      <c r="A405" s="37">
        <f>VLOOKUP(B405,cod_ibge!$C$2:$D$646,2,FALSE)</f>
        <v>3535705</v>
      </c>
      <c r="B405" t="s">
        <v>410</v>
      </c>
      <c r="C405">
        <v>2019</v>
      </c>
      <c r="D405">
        <v>8</v>
      </c>
      <c r="E405" s="2">
        <v>25719458.140000001</v>
      </c>
    </row>
    <row r="406" spans="1:5" x14ac:dyDescent="0.25">
      <c r="A406" s="37">
        <f>VLOOKUP(B406,cod_ibge!$C$2:$D$646,2,FALSE)</f>
        <v>3535804</v>
      </c>
      <c r="B406" t="s">
        <v>411</v>
      </c>
      <c r="C406">
        <v>2019</v>
      </c>
      <c r="D406">
        <v>8</v>
      </c>
      <c r="E406" s="2">
        <v>79159245.549999997</v>
      </c>
    </row>
    <row r="407" spans="1:5" x14ac:dyDescent="0.25">
      <c r="A407" s="37">
        <f>VLOOKUP(B407,cod_ibge!$C$2:$D$646,2,FALSE)</f>
        <v>3535903</v>
      </c>
      <c r="B407" t="s">
        <v>412</v>
      </c>
      <c r="C407">
        <v>2019</v>
      </c>
      <c r="D407">
        <v>8</v>
      </c>
      <c r="E407" s="2">
        <v>15566136.130000001</v>
      </c>
    </row>
    <row r="408" spans="1:5" x14ac:dyDescent="0.25">
      <c r="A408" s="37">
        <f>VLOOKUP(B408,cod_ibge!$C$2:$D$646,2,FALSE)</f>
        <v>3536000</v>
      </c>
      <c r="B408" t="s">
        <v>413</v>
      </c>
      <c r="C408">
        <v>2019</v>
      </c>
      <c r="D408">
        <v>8</v>
      </c>
      <c r="E408" s="2">
        <v>30970285.16</v>
      </c>
    </row>
    <row r="409" spans="1:5" x14ac:dyDescent="0.25">
      <c r="A409" s="37">
        <f>VLOOKUP(B409,cod_ibge!$C$2:$D$646,2,FALSE)</f>
        <v>3536109</v>
      </c>
      <c r="B409" t="s">
        <v>414</v>
      </c>
      <c r="C409">
        <v>2019</v>
      </c>
      <c r="D409">
        <v>8</v>
      </c>
      <c r="E409" s="2">
        <v>31972087.710000001</v>
      </c>
    </row>
    <row r="410" spans="1:5" x14ac:dyDescent="0.25">
      <c r="A410" s="37">
        <f>VLOOKUP(B410,cod_ibge!$C$2:$D$646,2,FALSE)</f>
        <v>3536208</v>
      </c>
      <c r="B410" t="s">
        <v>415</v>
      </c>
      <c r="C410">
        <v>2019</v>
      </c>
      <c r="D410">
        <v>8</v>
      </c>
      <c r="E410" s="2">
        <v>46824456.399999999</v>
      </c>
    </row>
    <row r="411" spans="1:5" x14ac:dyDescent="0.25">
      <c r="A411" s="37">
        <f>VLOOKUP(B411,cod_ibge!$C$2:$D$646,2,FALSE)</f>
        <v>3536257</v>
      </c>
      <c r="B411" t="s">
        <v>416</v>
      </c>
      <c r="C411">
        <v>2019</v>
      </c>
      <c r="D411">
        <v>8</v>
      </c>
      <c r="E411" s="2">
        <v>13998912.26</v>
      </c>
    </row>
    <row r="412" spans="1:5" x14ac:dyDescent="0.25">
      <c r="A412" s="37">
        <f>VLOOKUP(B412,cod_ibge!$C$2:$D$646,2,FALSE)</f>
        <v>3536307</v>
      </c>
      <c r="B412" t="s">
        <v>417</v>
      </c>
      <c r="C412">
        <v>2019</v>
      </c>
      <c r="D412">
        <v>8</v>
      </c>
      <c r="E412" s="2">
        <v>53890614.759999998</v>
      </c>
    </row>
    <row r="413" spans="1:5" x14ac:dyDescent="0.25">
      <c r="A413" s="37">
        <f>VLOOKUP(B413,cod_ibge!$C$2:$D$646,2,FALSE)</f>
        <v>3536406</v>
      </c>
      <c r="B413" t="s">
        <v>418</v>
      </c>
      <c r="C413">
        <v>2019</v>
      </c>
      <c r="D413">
        <v>8</v>
      </c>
      <c r="E413" s="2">
        <v>32688883.25</v>
      </c>
    </row>
    <row r="414" spans="1:5" x14ac:dyDescent="0.25">
      <c r="A414" s="37">
        <f>VLOOKUP(B414,cod_ibge!$C$2:$D$646,2,FALSE)</f>
        <v>3536505</v>
      </c>
      <c r="B414" t="s">
        <v>419</v>
      </c>
      <c r="C414">
        <v>2019</v>
      </c>
      <c r="D414">
        <v>8</v>
      </c>
      <c r="E414" s="2">
        <v>1240136873.98</v>
      </c>
    </row>
    <row r="415" spans="1:5" x14ac:dyDescent="0.25">
      <c r="A415" s="37">
        <f>VLOOKUP(B415,cod_ibge!$C$2:$D$646,2,FALSE)</f>
        <v>3536570</v>
      </c>
      <c r="B415" t="s">
        <v>420</v>
      </c>
      <c r="C415">
        <v>2019</v>
      </c>
      <c r="D415">
        <v>8</v>
      </c>
      <c r="E415" s="2">
        <v>14905485.27</v>
      </c>
    </row>
    <row r="416" spans="1:5" x14ac:dyDescent="0.25">
      <c r="A416" s="37">
        <f>VLOOKUP(B416,cod_ibge!$C$2:$D$646,2,FALSE)</f>
        <v>3536604</v>
      </c>
      <c r="B416" t="s">
        <v>421</v>
      </c>
      <c r="C416">
        <v>2019</v>
      </c>
      <c r="D416">
        <v>8</v>
      </c>
      <c r="E416" s="2">
        <v>35070386.93</v>
      </c>
    </row>
    <row r="417" spans="1:5" x14ac:dyDescent="0.25">
      <c r="A417" s="37">
        <f>VLOOKUP(B417,cod_ibge!$C$2:$D$646,2,FALSE)</f>
        <v>3536703</v>
      </c>
      <c r="B417" t="s">
        <v>422</v>
      </c>
      <c r="C417">
        <v>2019</v>
      </c>
      <c r="D417">
        <v>8</v>
      </c>
      <c r="E417" s="2">
        <v>132135171.65000001</v>
      </c>
    </row>
    <row r="418" spans="1:5" x14ac:dyDescent="0.25">
      <c r="A418" s="37">
        <f>VLOOKUP(B418,cod_ibge!$C$2:$D$646,2,FALSE)</f>
        <v>3536802</v>
      </c>
      <c r="B418" t="s">
        <v>423</v>
      </c>
      <c r="C418">
        <v>2019</v>
      </c>
      <c r="D418">
        <v>8</v>
      </c>
      <c r="E418" s="2">
        <v>19293063.859999999</v>
      </c>
    </row>
    <row r="419" spans="1:5" x14ac:dyDescent="0.25">
      <c r="A419" s="37">
        <f>VLOOKUP(B419,cod_ibge!$C$2:$D$646,2,FALSE)</f>
        <v>3536901</v>
      </c>
      <c r="B419" t="s">
        <v>424</v>
      </c>
      <c r="C419">
        <v>2019</v>
      </c>
      <c r="D419">
        <v>8</v>
      </c>
      <c r="E419" s="2">
        <v>14604369.07</v>
      </c>
    </row>
    <row r="420" spans="1:5" x14ac:dyDescent="0.25">
      <c r="A420" s="37">
        <f>VLOOKUP(B420,cod_ibge!$C$2:$D$646,2,FALSE)</f>
        <v>3537008</v>
      </c>
      <c r="B420" t="s">
        <v>425</v>
      </c>
      <c r="C420">
        <v>2019</v>
      </c>
      <c r="D420">
        <v>8</v>
      </c>
      <c r="E420" s="2">
        <v>52704674.840000004</v>
      </c>
    </row>
    <row r="421" spans="1:5" x14ac:dyDescent="0.25">
      <c r="A421" s="37">
        <f>VLOOKUP(B421,cod_ibge!$C$2:$D$646,2,FALSE)</f>
        <v>3537107</v>
      </c>
      <c r="B421" t="s">
        <v>426</v>
      </c>
      <c r="C421">
        <v>2019</v>
      </c>
      <c r="D421">
        <v>8</v>
      </c>
      <c r="E421" s="2">
        <v>140586138.53999999</v>
      </c>
    </row>
    <row r="422" spans="1:5" x14ac:dyDescent="0.25">
      <c r="A422" s="37">
        <f>VLOOKUP(B422,cod_ibge!$C$2:$D$646,2,FALSE)</f>
        <v>3537156</v>
      </c>
      <c r="B422" t="s">
        <v>427</v>
      </c>
      <c r="C422">
        <v>2019</v>
      </c>
      <c r="D422">
        <v>8</v>
      </c>
      <c r="E422" s="2">
        <v>18006062.48</v>
      </c>
    </row>
    <row r="423" spans="1:5" x14ac:dyDescent="0.25">
      <c r="A423" s="37">
        <f>VLOOKUP(B423,cod_ibge!$C$2:$D$646,2,FALSE)</f>
        <v>3537206</v>
      </c>
      <c r="B423" t="s">
        <v>428</v>
      </c>
      <c r="C423">
        <v>2019</v>
      </c>
      <c r="D423">
        <v>8</v>
      </c>
      <c r="E423" s="2">
        <v>32724376.73</v>
      </c>
    </row>
    <row r="424" spans="1:5" x14ac:dyDescent="0.25">
      <c r="A424" s="37">
        <f>VLOOKUP(B424,cod_ibge!$C$2:$D$646,2,FALSE)</f>
        <v>3537305</v>
      </c>
      <c r="B424" t="s">
        <v>429</v>
      </c>
      <c r="C424">
        <v>2019</v>
      </c>
      <c r="D424">
        <v>8</v>
      </c>
      <c r="E424" s="2">
        <v>205500163</v>
      </c>
    </row>
    <row r="425" spans="1:5" x14ac:dyDescent="0.25">
      <c r="A425" s="37">
        <f>VLOOKUP(B425,cod_ibge!$C$2:$D$646,2,FALSE)</f>
        <v>3537404</v>
      </c>
      <c r="B425" t="s">
        <v>430</v>
      </c>
      <c r="C425">
        <v>2019</v>
      </c>
      <c r="D425">
        <v>8</v>
      </c>
      <c r="E425" s="2">
        <v>90797210.010000005</v>
      </c>
    </row>
    <row r="426" spans="1:5" x14ac:dyDescent="0.25">
      <c r="A426" s="37">
        <f>VLOOKUP(B426,cod_ibge!$C$2:$D$646,2,FALSE)</f>
        <v>3537503</v>
      </c>
      <c r="B426" t="s">
        <v>431</v>
      </c>
      <c r="C426">
        <v>2019</v>
      </c>
      <c r="D426">
        <v>8</v>
      </c>
      <c r="E426" s="2">
        <v>25266927.09</v>
      </c>
    </row>
    <row r="427" spans="1:5" x14ac:dyDescent="0.25">
      <c r="A427" s="37">
        <f>VLOOKUP(B427,cod_ibge!$C$2:$D$646,2,FALSE)</f>
        <v>3537602</v>
      </c>
      <c r="B427" t="s">
        <v>432</v>
      </c>
      <c r="C427">
        <v>2019</v>
      </c>
      <c r="D427">
        <v>8</v>
      </c>
      <c r="E427" s="2">
        <v>234459515.31</v>
      </c>
    </row>
    <row r="428" spans="1:5" x14ac:dyDescent="0.25">
      <c r="A428" s="37">
        <f>VLOOKUP(B428,cod_ibge!$C$2:$D$646,2,FALSE)</f>
        <v>3537701</v>
      </c>
      <c r="B428" t="s">
        <v>433</v>
      </c>
      <c r="C428">
        <v>2019</v>
      </c>
      <c r="D428">
        <v>8</v>
      </c>
      <c r="E428" s="2">
        <v>20347556.789999999</v>
      </c>
    </row>
    <row r="429" spans="1:5" x14ac:dyDescent="0.25">
      <c r="A429" s="37">
        <f>VLOOKUP(B429,cod_ibge!$C$2:$D$646,2,FALSE)</f>
        <v>3537800</v>
      </c>
      <c r="B429" t="s">
        <v>434</v>
      </c>
      <c r="C429">
        <v>2019</v>
      </c>
      <c r="D429">
        <v>8</v>
      </c>
      <c r="E429" s="2">
        <v>122677253.5</v>
      </c>
    </row>
    <row r="430" spans="1:5" x14ac:dyDescent="0.25">
      <c r="A430" s="37">
        <f>VLOOKUP(B430,cod_ibge!$C$2:$D$646,2,FALSE)</f>
        <v>3537909</v>
      </c>
      <c r="B430" t="s">
        <v>435</v>
      </c>
      <c r="C430">
        <v>2019</v>
      </c>
      <c r="D430">
        <v>8</v>
      </c>
      <c r="E430" s="2">
        <v>71582063.480000004</v>
      </c>
    </row>
    <row r="431" spans="1:5" x14ac:dyDescent="0.25">
      <c r="A431" s="37">
        <f>VLOOKUP(B431,cod_ibge!$C$2:$D$646,2,FALSE)</f>
        <v>3538006</v>
      </c>
      <c r="B431" t="s">
        <v>436</v>
      </c>
      <c r="C431">
        <v>2019</v>
      </c>
      <c r="D431">
        <v>8</v>
      </c>
      <c r="E431" s="2">
        <v>456527274.11000001</v>
      </c>
    </row>
    <row r="432" spans="1:5" x14ac:dyDescent="0.25">
      <c r="A432" s="37">
        <f>VLOOKUP(B432,cod_ibge!$C$2:$D$646,2,FALSE)</f>
        <v>3538105</v>
      </c>
      <c r="B432" t="s">
        <v>437</v>
      </c>
      <c r="C432">
        <v>2019</v>
      </c>
      <c r="D432">
        <v>8</v>
      </c>
      <c r="E432" s="2">
        <v>45403277.490000002</v>
      </c>
    </row>
    <row r="433" spans="1:5" x14ac:dyDescent="0.25">
      <c r="A433" s="37">
        <f>VLOOKUP(B433,cod_ibge!$C$2:$D$646,2,FALSE)</f>
        <v>3538204</v>
      </c>
      <c r="B433" t="s">
        <v>438</v>
      </c>
      <c r="C433">
        <v>2019</v>
      </c>
      <c r="D433">
        <v>8</v>
      </c>
      <c r="E433" s="2">
        <v>37354778.030000001</v>
      </c>
    </row>
    <row r="434" spans="1:5" x14ac:dyDescent="0.25">
      <c r="A434" s="37">
        <f>VLOOKUP(B434,cod_ibge!$C$2:$D$646,2,FALSE)</f>
        <v>3538303</v>
      </c>
      <c r="B434" t="s">
        <v>439</v>
      </c>
      <c r="C434">
        <v>2019</v>
      </c>
      <c r="D434">
        <v>8</v>
      </c>
      <c r="E434" s="2">
        <v>17738147</v>
      </c>
    </row>
    <row r="435" spans="1:5" x14ac:dyDescent="0.25">
      <c r="A435" s="37">
        <f>VLOOKUP(B435,cod_ibge!$C$2:$D$646,2,FALSE)</f>
        <v>3538501</v>
      </c>
      <c r="B435" t="s">
        <v>440</v>
      </c>
      <c r="C435">
        <v>2019</v>
      </c>
      <c r="D435">
        <v>8</v>
      </c>
      <c r="E435" s="2">
        <v>30668875.940000001</v>
      </c>
    </row>
    <row r="436" spans="1:5" x14ac:dyDescent="0.25">
      <c r="A436" s="37">
        <f>VLOOKUP(B436,cod_ibge!$C$2:$D$646,2,FALSE)</f>
        <v>3538600</v>
      </c>
      <c r="B436" t="s">
        <v>441</v>
      </c>
      <c r="C436">
        <v>2019</v>
      </c>
      <c r="D436">
        <v>8</v>
      </c>
      <c r="E436" s="2">
        <v>77241836.049999997</v>
      </c>
    </row>
    <row r="437" spans="1:5" x14ac:dyDescent="0.25">
      <c r="A437" s="37">
        <f>VLOOKUP(B437,cod_ibge!$C$2:$D$646,2,FALSE)</f>
        <v>3538709</v>
      </c>
      <c r="B437" t="s">
        <v>442</v>
      </c>
      <c r="C437">
        <v>2019</v>
      </c>
      <c r="D437">
        <v>8</v>
      </c>
      <c r="E437" s="2">
        <v>1554773987.21</v>
      </c>
    </row>
    <row r="438" spans="1:5" x14ac:dyDescent="0.25">
      <c r="A438" s="37">
        <f>VLOOKUP(B438,cod_ibge!$C$2:$D$646,2,FALSE)</f>
        <v>3538808</v>
      </c>
      <c r="B438" t="s">
        <v>443</v>
      </c>
      <c r="C438">
        <v>2019</v>
      </c>
      <c r="D438">
        <v>8</v>
      </c>
      <c r="E438" s="2">
        <v>84753699.290000007</v>
      </c>
    </row>
    <row r="439" spans="1:5" x14ac:dyDescent="0.25">
      <c r="A439" s="37">
        <f>VLOOKUP(B439,cod_ibge!$C$2:$D$646,2,FALSE)</f>
        <v>3538907</v>
      </c>
      <c r="B439" t="s">
        <v>444</v>
      </c>
      <c r="C439">
        <v>2019</v>
      </c>
      <c r="D439">
        <v>8</v>
      </c>
      <c r="E439" s="2">
        <v>62810013.100000001</v>
      </c>
    </row>
    <row r="440" spans="1:5" x14ac:dyDescent="0.25">
      <c r="A440" s="37">
        <f>VLOOKUP(B440,cod_ibge!$C$2:$D$646,2,FALSE)</f>
        <v>3539004</v>
      </c>
      <c r="B440" t="s">
        <v>445</v>
      </c>
      <c r="C440">
        <v>2019</v>
      </c>
      <c r="D440">
        <v>8</v>
      </c>
      <c r="E440" s="2">
        <v>35204783.350000001</v>
      </c>
    </row>
    <row r="441" spans="1:5" x14ac:dyDescent="0.25">
      <c r="A441" s="37">
        <f>VLOOKUP(B441,cod_ibge!$C$2:$D$646,2,FALSE)</f>
        <v>3539103</v>
      </c>
      <c r="B441" t="s">
        <v>446</v>
      </c>
      <c r="C441">
        <v>2019</v>
      </c>
      <c r="D441">
        <v>8</v>
      </c>
      <c r="E441" s="2">
        <v>60085992.310000002</v>
      </c>
    </row>
    <row r="442" spans="1:5" x14ac:dyDescent="0.25">
      <c r="A442" s="37">
        <f>VLOOKUP(B442,cod_ibge!$C$2:$D$646,2,FALSE)</f>
        <v>3539202</v>
      </c>
      <c r="B442" t="s">
        <v>447</v>
      </c>
      <c r="C442">
        <v>2019</v>
      </c>
      <c r="D442">
        <v>8</v>
      </c>
      <c r="E442" s="2">
        <v>73439817.870000005</v>
      </c>
    </row>
    <row r="443" spans="1:5" x14ac:dyDescent="0.25">
      <c r="A443" s="37">
        <f>VLOOKUP(B443,cod_ibge!$C$2:$D$646,2,FALSE)</f>
        <v>3539301</v>
      </c>
      <c r="B443" t="s">
        <v>448</v>
      </c>
      <c r="C443">
        <v>2019</v>
      </c>
      <c r="D443">
        <v>8</v>
      </c>
      <c r="E443" s="2">
        <v>235469535.22999999</v>
      </c>
    </row>
    <row r="444" spans="1:5" x14ac:dyDescent="0.25">
      <c r="A444" s="37">
        <f>VLOOKUP(B444,cod_ibge!$C$2:$D$646,2,FALSE)</f>
        <v>3539400</v>
      </c>
      <c r="B444" t="s">
        <v>449</v>
      </c>
      <c r="C444">
        <v>2019</v>
      </c>
      <c r="D444">
        <v>8</v>
      </c>
      <c r="E444" s="2">
        <v>35872591.030000001</v>
      </c>
    </row>
    <row r="445" spans="1:5" x14ac:dyDescent="0.25">
      <c r="A445" s="37">
        <f>VLOOKUP(B445,cod_ibge!$C$2:$D$646,2,FALSE)</f>
        <v>3539509</v>
      </c>
      <c r="B445" t="s">
        <v>450</v>
      </c>
      <c r="C445">
        <v>2019</v>
      </c>
      <c r="D445">
        <v>8</v>
      </c>
      <c r="E445" s="2">
        <v>112574686.14</v>
      </c>
    </row>
    <row r="446" spans="1:5" x14ac:dyDescent="0.25">
      <c r="A446" s="37">
        <f>VLOOKUP(B446,cod_ibge!$C$2:$D$646,2,FALSE)</f>
        <v>3539608</v>
      </c>
      <c r="B446" t="s">
        <v>451</v>
      </c>
      <c r="C446">
        <v>2019</v>
      </c>
      <c r="D446">
        <v>8</v>
      </c>
      <c r="E446" s="2">
        <v>26023862.210000001</v>
      </c>
    </row>
    <row r="447" spans="1:5" x14ac:dyDescent="0.25">
      <c r="A447" s="37">
        <f>VLOOKUP(B447,cod_ibge!$C$2:$D$646,2,FALSE)</f>
        <v>3539707</v>
      </c>
      <c r="B447" t="s">
        <v>452</v>
      </c>
      <c r="C447">
        <v>2019</v>
      </c>
      <c r="D447">
        <v>8</v>
      </c>
      <c r="E447" s="2">
        <v>18014661.93</v>
      </c>
    </row>
    <row r="448" spans="1:5" x14ac:dyDescent="0.25">
      <c r="A448" s="37">
        <f>VLOOKUP(B448,cod_ibge!$C$2:$D$646,2,FALSE)</f>
        <v>3539806</v>
      </c>
      <c r="B448" t="s">
        <v>453</v>
      </c>
      <c r="C448">
        <v>2019</v>
      </c>
      <c r="D448">
        <v>8</v>
      </c>
      <c r="E448" s="2">
        <v>468287702.24000001</v>
      </c>
    </row>
    <row r="449" spans="1:5" x14ac:dyDescent="0.25">
      <c r="A449" s="37">
        <f>VLOOKUP(B449,cod_ibge!$C$2:$D$646,2,FALSE)</f>
        <v>3539905</v>
      </c>
      <c r="B449" t="s">
        <v>454</v>
      </c>
      <c r="C449">
        <v>2019</v>
      </c>
      <c r="D449">
        <v>8</v>
      </c>
      <c r="E449" s="2">
        <v>18616011.09</v>
      </c>
    </row>
    <row r="450" spans="1:5" x14ac:dyDescent="0.25">
      <c r="A450" s="37">
        <f>VLOOKUP(B450,cod_ibge!$C$2:$D$646,2,FALSE)</f>
        <v>3540002</v>
      </c>
      <c r="B450" t="s">
        <v>455</v>
      </c>
      <c r="C450">
        <v>2019</v>
      </c>
      <c r="D450">
        <v>8</v>
      </c>
      <c r="E450" s="2">
        <v>80369447.469999999</v>
      </c>
    </row>
    <row r="451" spans="1:5" x14ac:dyDescent="0.25">
      <c r="A451" s="37">
        <f>VLOOKUP(B451,cod_ibge!$C$2:$D$646,2,FALSE)</f>
        <v>3540101</v>
      </c>
      <c r="B451" t="s">
        <v>456</v>
      </c>
      <c r="C451">
        <v>2019</v>
      </c>
      <c r="D451">
        <v>8</v>
      </c>
      <c r="E451" s="2">
        <v>16277823.869999999</v>
      </c>
    </row>
    <row r="452" spans="1:5" x14ac:dyDescent="0.25">
      <c r="A452" s="37">
        <f>VLOOKUP(B452,cod_ibge!$C$2:$D$646,2,FALSE)</f>
        <v>3540200</v>
      </c>
      <c r="B452" t="s">
        <v>457</v>
      </c>
      <c r="C452">
        <v>2019</v>
      </c>
      <c r="D452">
        <v>8</v>
      </c>
      <c r="E452" s="2">
        <v>108266499.56999999</v>
      </c>
    </row>
    <row r="453" spans="1:5" x14ac:dyDescent="0.25">
      <c r="A453" s="37">
        <f>VLOOKUP(B453,cod_ibge!$C$2:$D$646,2,FALSE)</f>
        <v>3540259</v>
      </c>
      <c r="B453" t="s">
        <v>458</v>
      </c>
      <c r="C453">
        <v>2019</v>
      </c>
      <c r="D453">
        <v>8</v>
      </c>
      <c r="E453" s="2">
        <v>15775795.640000001</v>
      </c>
    </row>
    <row r="454" spans="1:5" x14ac:dyDescent="0.25">
      <c r="A454" s="37">
        <f>VLOOKUP(B454,cod_ibge!$C$2:$D$646,2,FALSE)</f>
        <v>3540309</v>
      </c>
      <c r="B454" t="s">
        <v>459</v>
      </c>
      <c r="C454">
        <v>2019</v>
      </c>
      <c r="D454">
        <v>8</v>
      </c>
      <c r="E454" s="2">
        <v>21015205.25</v>
      </c>
    </row>
    <row r="455" spans="1:5" x14ac:dyDescent="0.25">
      <c r="A455" s="37">
        <f>VLOOKUP(B455,cod_ibge!$C$2:$D$646,2,FALSE)</f>
        <v>3540408</v>
      </c>
      <c r="B455" t="s">
        <v>460</v>
      </c>
      <c r="C455">
        <v>2019</v>
      </c>
      <c r="D455">
        <v>8</v>
      </c>
      <c r="E455" s="2">
        <v>20829692.030000001</v>
      </c>
    </row>
    <row r="456" spans="1:5" x14ac:dyDescent="0.25">
      <c r="A456" s="37">
        <f>VLOOKUP(B456,cod_ibge!$C$2:$D$646,2,FALSE)</f>
        <v>3540507</v>
      </c>
      <c r="B456" t="s">
        <v>461</v>
      </c>
      <c r="C456">
        <v>2019</v>
      </c>
      <c r="D456">
        <v>8</v>
      </c>
      <c r="E456" s="2">
        <v>28408712.460000001</v>
      </c>
    </row>
    <row r="457" spans="1:5" x14ac:dyDescent="0.25">
      <c r="A457" s="37">
        <f>VLOOKUP(B457,cod_ibge!$C$2:$D$646,2,FALSE)</f>
        <v>3540606</v>
      </c>
      <c r="B457" t="s">
        <v>462</v>
      </c>
      <c r="C457">
        <v>2019</v>
      </c>
      <c r="D457">
        <v>8</v>
      </c>
      <c r="E457" s="2">
        <v>226334607.24000001</v>
      </c>
    </row>
    <row r="458" spans="1:5" x14ac:dyDescent="0.25">
      <c r="A458" s="37">
        <f>VLOOKUP(B458,cod_ibge!$C$2:$D$646,2,FALSE)</f>
        <v>3540705</v>
      </c>
      <c r="B458" t="s">
        <v>463</v>
      </c>
      <c r="C458">
        <v>2019</v>
      </c>
      <c r="D458">
        <v>8</v>
      </c>
      <c r="E458" s="2">
        <v>161951980.93000001</v>
      </c>
    </row>
    <row r="459" spans="1:5" x14ac:dyDescent="0.25">
      <c r="A459" s="37">
        <f>VLOOKUP(B459,cod_ibge!$C$2:$D$646,2,FALSE)</f>
        <v>3540754</v>
      </c>
      <c r="B459" t="s">
        <v>464</v>
      </c>
      <c r="C459">
        <v>2019</v>
      </c>
      <c r="D459">
        <v>8</v>
      </c>
      <c r="E459" s="2">
        <v>46211223.93</v>
      </c>
    </row>
    <row r="460" spans="1:5" x14ac:dyDescent="0.25">
      <c r="A460" s="37">
        <f>VLOOKUP(B460,cod_ibge!$C$2:$D$646,2,FALSE)</f>
        <v>3540804</v>
      </c>
      <c r="B460" t="s">
        <v>465</v>
      </c>
      <c r="C460">
        <v>2019</v>
      </c>
      <c r="D460">
        <v>8</v>
      </c>
      <c r="E460" s="2">
        <v>59940665.240000002</v>
      </c>
    </row>
    <row r="461" spans="1:5" x14ac:dyDescent="0.25">
      <c r="A461" s="37">
        <f>VLOOKUP(B461,cod_ibge!$C$2:$D$646,2,FALSE)</f>
        <v>3540853</v>
      </c>
      <c r="B461" t="s">
        <v>466</v>
      </c>
      <c r="C461">
        <v>2019</v>
      </c>
      <c r="D461">
        <v>8</v>
      </c>
      <c r="E461" s="2">
        <v>11450363.529999999</v>
      </c>
    </row>
    <row r="462" spans="1:5" x14ac:dyDescent="0.25">
      <c r="A462" s="37">
        <f>VLOOKUP(B462,cod_ibge!$C$2:$D$646,2,FALSE)</f>
        <v>3540903</v>
      </c>
      <c r="B462" t="s">
        <v>467</v>
      </c>
      <c r="C462">
        <v>2019</v>
      </c>
      <c r="D462">
        <v>8</v>
      </c>
      <c r="E462" s="2">
        <v>69086679.209999993</v>
      </c>
    </row>
    <row r="463" spans="1:5" x14ac:dyDescent="0.25">
      <c r="A463" s="37">
        <f>VLOOKUP(B463,cod_ibge!$C$2:$D$646,2,FALSE)</f>
        <v>3541000</v>
      </c>
      <c r="B463" t="s">
        <v>468</v>
      </c>
      <c r="C463">
        <v>2019</v>
      </c>
      <c r="D463">
        <v>8</v>
      </c>
      <c r="E463" s="2">
        <v>1384571711</v>
      </c>
    </row>
    <row r="464" spans="1:5" x14ac:dyDescent="0.25">
      <c r="A464" s="37">
        <f>VLOOKUP(B464,cod_ibge!$C$2:$D$646,2,FALSE)</f>
        <v>3541059</v>
      </c>
      <c r="B464" t="s">
        <v>469</v>
      </c>
      <c r="C464">
        <v>2019</v>
      </c>
      <c r="D464">
        <v>8</v>
      </c>
      <c r="E464" s="2">
        <v>20016931.079999998</v>
      </c>
    </row>
    <row r="465" spans="1:5" x14ac:dyDescent="0.25">
      <c r="A465" s="37">
        <f>VLOOKUP(B465,cod_ibge!$C$2:$D$646,2,FALSE)</f>
        <v>3541109</v>
      </c>
      <c r="B465" t="s">
        <v>470</v>
      </c>
      <c r="C465">
        <v>2019</v>
      </c>
      <c r="D465">
        <v>8</v>
      </c>
      <c r="E465" s="2">
        <v>15533001.5</v>
      </c>
    </row>
    <row r="466" spans="1:5" x14ac:dyDescent="0.25">
      <c r="A466" s="37">
        <f>VLOOKUP(B466,cod_ibge!$C$2:$D$646,2,FALSE)</f>
        <v>3541208</v>
      </c>
      <c r="B466" t="s">
        <v>471</v>
      </c>
      <c r="C466">
        <v>2019</v>
      </c>
      <c r="D466">
        <v>8</v>
      </c>
      <c r="E466" s="2">
        <v>42868101.079999998</v>
      </c>
    </row>
    <row r="467" spans="1:5" x14ac:dyDescent="0.25">
      <c r="A467" s="37">
        <f>VLOOKUP(B467,cod_ibge!$C$2:$D$646,2,FALSE)</f>
        <v>3541307</v>
      </c>
      <c r="B467" t="s">
        <v>472</v>
      </c>
      <c r="C467">
        <v>2019</v>
      </c>
      <c r="D467">
        <v>8</v>
      </c>
      <c r="E467" s="2">
        <v>98904589.140000001</v>
      </c>
    </row>
    <row r="468" spans="1:5" x14ac:dyDescent="0.25">
      <c r="A468" s="37">
        <f>VLOOKUP(B468,cod_ibge!$C$2:$D$646,2,FALSE)</f>
        <v>3541406</v>
      </c>
      <c r="B468" t="s">
        <v>473</v>
      </c>
      <c r="C468">
        <v>2019</v>
      </c>
      <c r="D468">
        <v>8</v>
      </c>
      <c r="E468" s="2">
        <v>616241245.59000003</v>
      </c>
    </row>
    <row r="469" spans="1:5" x14ac:dyDescent="0.25">
      <c r="A469" s="37">
        <f>VLOOKUP(B469,cod_ibge!$C$2:$D$646,2,FALSE)</f>
        <v>3541505</v>
      </c>
      <c r="B469" t="s">
        <v>474</v>
      </c>
      <c r="C469">
        <v>2019</v>
      </c>
      <c r="D469">
        <v>8</v>
      </c>
      <c r="E469" s="2">
        <v>98568592.959999993</v>
      </c>
    </row>
    <row r="470" spans="1:5" x14ac:dyDescent="0.25">
      <c r="A470" s="37">
        <f>VLOOKUP(B470,cod_ibge!$C$2:$D$646,2,FALSE)</f>
        <v>3541604</v>
      </c>
      <c r="B470" t="s">
        <v>475</v>
      </c>
      <c r="C470">
        <v>2019</v>
      </c>
      <c r="D470">
        <v>8</v>
      </c>
      <c r="E470" s="2">
        <v>107085058.43000001</v>
      </c>
    </row>
    <row r="471" spans="1:5" x14ac:dyDescent="0.25">
      <c r="A471" s="37">
        <f>VLOOKUP(B471,cod_ibge!$C$2:$D$646,2,FALSE)</f>
        <v>3541653</v>
      </c>
      <c r="B471" t="s">
        <v>476</v>
      </c>
      <c r="C471">
        <v>2019</v>
      </c>
      <c r="D471">
        <v>8</v>
      </c>
      <c r="E471" s="2">
        <v>19198594.140000001</v>
      </c>
    </row>
    <row r="472" spans="1:5" x14ac:dyDescent="0.25">
      <c r="A472" s="37">
        <f>VLOOKUP(B472,cod_ibge!$C$2:$D$646,2,FALSE)</f>
        <v>3541703</v>
      </c>
      <c r="B472" t="s">
        <v>477</v>
      </c>
      <c r="C472">
        <v>2019</v>
      </c>
      <c r="D472">
        <v>8</v>
      </c>
      <c r="E472" s="2">
        <v>44623526.549999997</v>
      </c>
    </row>
    <row r="473" spans="1:5" x14ac:dyDescent="0.25">
      <c r="A473" s="37">
        <f>VLOOKUP(B473,cod_ibge!$C$2:$D$646,2,FALSE)</f>
        <v>3541802</v>
      </c>
      <c r="B473" t="s">
        <v>478</v>
      </c>
      <c r="C473">
        <v>2019</v>
      </c>
      <c r="D473">
        <v>8</v>
      </c>
      <c r="E473" s="2">
        <v>21938916.030000001</v>
      </c>
    </row>
    <row r="474" spans="1:5" x14ac:dyDescent="0.25">
      <c r="A474" s="37">
        <f>VLOOKUP(B474,cod_ibge!$C$2:$D$646,2,FALSE)</f>
        <v>3541901</v>
      </c>
      <c r="B474" t="s">
        <v>479</v>
      </c>
      <c r="C474">
        <v>2019</v>
      </c>
      <c r="D474">
        <v>8</v>
      </c>
      <c r="E474" s="2">
        <v>35480841.299999997</v>
      </c>
    </row>
    <row r="475" spans="1:5" x14ac:dyDescent="0.25">
      <c r="A475" s="37">
        <f>VLOOKUP(B475,cod_ibge!$C$2:$D$646,2,FALSE)</f>
        <v>3542008</v>
      </c>
      <c r="B475" t="s">
        <v>480</v>
      </c>
      <c r="C475">
        <v>2019</v>
      </c>
      <c r="D475">
        <v>8</v>
      </c>
      <c r="E475" s="2">
        <v>23333272.25</v>
      </c>
    </row>
    <row r="476" spans="1:5" x14ac:dyDescent="0.25">
      <c r="A476" s="37">
        <f>VLOOKUP(B476,cod_ibge!$C$2:$D$646,2,FALSE)</f>
        <v>3542107</v>
      </c>
      <c r="B476" t="s">
        <v>481</v>
      </c>
      <c r="C476">
        <v>2019</v>
      </c>
      <c r="D476">
        <v>8</v>
      </c>
      <c r="E476" s="2">
        <v>31193462.109999999</v>
      </c>
    </row>
    <row r="477" spans="1:5" x14ac:dyDescent="0.25">
      <c r="A477" s="37">
        <f>VLOOKUP(B477,cod_ibge!$C$2:$D$646,2,FALSE)</f>
        <v>3542206</v>
      </c>
      <c r="B477" t="s">
        <v>482</v>
      </c>
      <c r="C477">
        <v>2019</v>
      </c>
      <c r="D477">
        <v>8</v>
      </c>
      <c r="E477" s="2">
        <v>95987689.890000001</v>
      </c>
    </row>
    <row r="478" spans="1:5" x14ac:dyDescent="0.25">
      <c r="A478" s="37">
        <f>VLOOKUP(B478,cod_ibge!$C$2:$D$646,2,FALSE)</f>
        <v>3542305</v>
      </c>
      <c r="B478" t="s">
        <v>483</v>
      </c>
      <c r="C478">
        <v>2019</v>
      </c>
      <c r="D478">
        <v>8</v>
      </c>
      <c r="E478" s="2">
        <v>17299386.870000001</v>
      </c>
    </row>
    <row r="479" spans="1:5" x14ac:dyDescent="0.25">
      <c r="A479" s="37">
        <f>VLOOKUP(B479,cod_ibge!$C$2:$D$646,2,FALSE)</f>
        <v>3542404</v>
      </c>
      <c r="B479" t="s">
        <v>484</v>
      </c>
      <c r="C479">
        <v>2019</v>
      </c>
      <c r="D479">
        <v>8</v>
      </c>
      <c r="E479" s="2">
        <v>62103726.060000002</v>
      </c>
    </row>
    <row r="480" spans="1:5" x14ac:dyDescent="0.25">
      <c r="A480" s="37">
        <f>VLOOKUP(B480,cod_ibge!$C$2:$D$646,2,FALSE)</f>
        <v>3542503</v>
      </c>
      <c r="B480" t="s">
        <v>485</v>
      </c>
      <c r="C480">
        <v>2019</v>
      </c>
      <c r="D480">
        <v>8</v>
      </c>
      <c r="E480" s="2">
        <v>26561937.739999998</v>
      </c>
    </row>
    <row r="481" spans="1:5" x14ac:dyDescent="0.25">
      <c r="A481" s="37">
        <f>VLOOKUP(B481,cod_ibge!$C$2:$D$646,2,FALSE)</f>
        <v>3542602</v>
      </c>
      <c r="B481" t="s">
        <v>486</v>
      </c>
      <c r="C481">
        <v>2019</v>
      </c>
      <c r="D481">
        <v>8</v>
      </c>
      <c r="E481" s="2">
        <v>160407299.53999999</v>
      </c>
    </row>
    <row r="482" spans="1:5" x14ac:dyDescent="0.25">
      <c r="A482" s="37">
        <f>VLOOKUP(B482,cod_ibge!$C$2:$D$646,2,FALSE)</f>
        <v>3542701</v>
      </c>
      <c r="B482" t="s">
        <v>487</v>
      </c>
      <c r="C482">
        <v>2019</v>
      </c>
      <c r="D482">
        <v>8</v>
      </c>
      <c r="E482" s="2">
        <v>27169825.039999999</v>
      </c>
    </row>
    <row r="483" spans="1:5" x14ac:dyDescent="0.25">
      <c r="A483" s="37">
        <f>VLOOKUP(B483,cod_ibge!$C$2:$D$646,2,FALSE)</f>
        <v>3542800</v>
      </c>
      <c r="B483" t="s">
        <v>488</v>
      </c>
      <c r="C483">
        <v>2019</v>
      </c>
      <c r="D483">
        <v>8</v>
      </c>
      <c r="E483" s="2">
        <v>15519791.32</v>
      </c>
    </row>
    <row r="484" spans="1:5" x14ac:dyDescent="0.25">
      <c r="A484" s="37">
        <f>VLOOKUP(B484,cod_ibge!$C$2:$D$646,2,FALSE)</f>
        <v>3542909</v>
      </c>
      <c r="B484" t="s">
        <v>489</v>
      </c>
      <c r="C484">
        <v>2019</v>
      </c>
      <c r="D484">
        <v>8</v>
      </c>
      <c r="E484" s="2">
        <v>36496304.960000001</v>
      </c>
    </row>
    <row r="485" spans="1:5" x14ac:dyDescent="0.25">
      <c r="A485" s="37">
        <f>VLOOKUP(B485,cod_ibge!$C$2:$D$646,2,FALSE)</f>
        <v>3543006</v>
      </c>
      <c r="B485" t="s">
        <v>490</v>
      </c>
      <c r="C485">
        <v>2019</v>
      </c>
      <c r="D485">
        <v>8</v>
      </c>
      <c r="E485" s="2">
        <v>45096241.969999999</v>
      </c>
    </row>
    <row r="486" spans="1:5" x14ac:dyDescent="0.25">
      <c r="A486" s="37">
        <f>VLOOKUP(B486,cod_ibge!$C$2:$D$646,2,FALSE)</f>
        <v>3543105</v>
      </c>
      <c r="B486" t="s">
        <v>491</v>
      </c>
      <c r="C486">
        <v>2019</v>
      </c>
      <c r="D486">
        <v>8</v>
      </c>
      <c r="E486" s="2">
        <v>20602342.739999998</v>
      </c>
    </row>
    <row r="487" spans="1:5" x14ac:dyDescent="0.25">
      <c r="A487" s="37">
        <f>VLOOKUP(B487,cod_ibge!$C$2:$D$646,2,FALSE)</f>
        <v>3543204</v>
      </c>
      <c r="B487" t="s">
        <v>493</v>
      </c>
      <c r="C487">
        <v>2019</v>
      </c>
      <c r="D487">
        <v>8</v>
      </c>
      <c r="E487" s="2">
        <v>18565638.940000001</v>
      </c>
    </row>
    <row r="488" spans="1:5" x14ac:dyDescent="0.25">
      <c r="A488" s="37">
        <f>VLOOKUP(B488,cod_ibge!$C$2:$D$646,2,FALSE)</f>
        <v>3543238</v>
      </c>
      <c r="B488" t="s">
        <v>492</v>
      </c>
      <c r="C488">
        <v>2019</v>
      </c>
      <c r="D488">
        <v>8</v>
      </c>
      <c r="E488" s="2">
        <v>11017519.85</v>
      </c>
    </row>
    <row r="489" spans="1:5" x14ac:dyDescent="0.25">
      <c r="A489" s="37">
        <f>VLOOKUP(B489,cod_ibge!$C$2:$D$646,2,FALSE)</f>
        <v>3543253</v>
      </c>
      <c r="B489" t="s">
        <v>494</v>
      </c>
      <c r="C489">
        <v>2019</v>
      </c>
      <c r="D489">
        <v>8</v>
      </c>
      <c r="E489" s="2">
        <v>22261575.890000001</v>
      </c>
    </row>
    <row r="490" spans="1:5" x14ac:dyDescent="0.25">
      <c r="A490" s="37">
        <f>VLOOKUP(B490,cod_ibge!$C$2:$D$646,2,FALSE)</f>
        <v>3543303</v>
      </c>
      <c r="B490" t="s">
        <v>495</v>
      </c>
      <c r="C490">
        <v>2019</v>
      </c>
      <c r="D490">
        <v>8</v>
      </c>
      <c r="E490" s="2">
        <v>277481198.95999998</v>
      </c>
    </row>
    <row r="491" spans="1:5" x14ac:dyDescent="0.25">
      <c r="A491" s="37">
        <f>VLOOKUP(B491,cod_ibge!$C$2:$D$646,2,FALSE)</f>
        <v>3543402</v>
      </c>
      <c r="B491" t="s">
        <v>496</v>
      </c>
      <c r="C491">
        <v>2019</v>
      </c>
      <c r="D491">
        <v>8</v>
      </c>
      <c r="E491" s="2">
        <v>2411378692.6199999</v>
      </c>
    </row>
    <row r="492" spans="1:5" x14ac:dyDescent="0.25">
      <c r="A492" s="37">
        <f>VLOOKUP(B492,cod_ibge!$C$2:$D$646,2,FALSE)</f>
        <v>3543600</v>
      </c>
      <c r="B492" t="s">
        <v>497</v>
      </c>
      <c r="C492">
        <v>2019</v>
      </c>
      <c r="D492">
        <v>8</v>
      </c>
      <c r="E492" s="2">
        <v>29657889.91</v>
      </c>
    </row>
    <row r="493" spans="1:5" x14ac:dyDescent="0.25">
      <c r="A493" s="37">
        <f>VLOOKUP(B493,cod_ibge!$C$2:$D$646,2,FALSE)</f>
        <v>3543709</v>
      </c>
      <c r="B493" t="s">
        <v>498</v>
      </c>
      <c r="C493">
        <v>2019</v>
      </c>
      <c r="D493">
        <v>8</v>
      </c>
      <c r="E493" s="2">
        <v>30843043.609999999</v>
      </c>
    </row>
    <row r="494" spans="1:5" x14ac:dyDescent="0.25">
      <c r="A494" s="37">
        <f>VLOOKUP(B494,cod_ibge!$C$2:$D$646,2,FALSE)</f>
        <v>3543808</v>
      </c>
      <c r="B494" t="s">
        <v>499</v>
      </c>
      <c r="C494">
        <v>2019</v>
      </c>
      <c r="D494">
        <v>8</v>
      </c>
      <c r="E494" s="2">
        <v>28235580.059999999</v>
      </c>
    </row>
    <row r="495" spans="1:5" x14ac:dyDescent="0.25">
      <c r="A495" s="37">
        <f>VLOOKUP(B495,cod_ibge!$C$2:$D$646,2,FALSE)</f>
        <v>3543907</v>
      </c>
      <c r="B495" t="s">
        <v>500</v>
      </c>
      <c r="C495">
        <v>2019</v>
      </c>
      <c r="D495">
        <v>8</v>
      </c>
      <c r="E495" s="2">
        <v>721959359.36000001</v>
      </c>
    </row>
    <row r="496" spans="1:5" x14ac:dyDescent="0.25">
      <c r="A496" s="37">
        <f>VLOOKUP(B496,cod_ibge!$C$2:$D$646,2,FALSE)</f>
        <v>3544004</v>
      </c>
      <c r="B496" t="s">
        <v>501</v>
      </c>
      <c r="C496">
        <v>2019</v>
      </c>
      <c r="D496">
        <v>8</v>
      </c>
      <c r="E496" s="2">
        <v>109325186.93000001</v>
      </c>
    </row>
    <row r="497" spans="1:5" x14ac:dyDescent="0.25">
      <c r="A497" s="37">
        <f>VLOOKUP(B497,cod_ibge!$C$2:$D$646,2,FALSE)</f>
        <v>3544103</v>
      </c>
      <c r="B497" t="s">
        <v>502</v>
      </c>
      <c r="C497">
        <v>2019</v>
      </c>
      <c r="D497">
        <v>8</v>
      </c>
      <c r="E497" s="2">
        <v>75819135.349999994</v>
      </c>
    </row>
    <row r="498" spans="1:5" x14ac:dyDescent="0.25">
      <c r="A498" s="37">
        <f>VLOOKUP(B498,cod_ibge!$C$2:$D$646,2,FALSE)</f>
        <v>3544202</v>
      </c>
      <c r="B498" t="s">
        <v>503</v>
      </c>
      <c r="C498">
        <v>2019</v>
      </c>
      <c r="D498">
        <v>8</v>
      </c>
      <c r="E498" s="2">
        <v>40919318.07</v>
      </c>
    </row>
    <row r="499" spans="1:5" x14ac:dyDescent="0.25">
      <c r="A499" s="37">
        <f>VLOOKUP(B499,cod_ibge!$C$2:$D$646,2,FALSE)</f>
        <v>3543501</v>
      </c>
      <c r="B499" t="s">
        <v>504</v>
      </c>
      <c r="C499">
        <v>2019</v>
      </c>
      <c r="D499">
        <v>8</v>
      </c>
      <c r="E499" s="2">
        <v>18852607.989999998</v>
      </c>
    </row>
    <row r="500" spans="1:5" x14ac:dyDescent="0.25">
      <c r="A500" s="37">
        <f>VLOOKUP(B500,cod_ibge!$C$2:$D$646,2,FALSE)</f>
        <v>3544251</v>
      </c>
      <c r="B500" t="s">
        <v>505</v>
      </c>
      <c r="C500">
        <v>2019</v>
      </c>
      <c r="D500">
        <v>8</v>
      </c>
      <c r="E500" s="2">
        <v>86607360.969999999</v>
      </c>
    </row>
    <row r="501" spans="1:5" x14ac:dyDescent="0.25">
      <c r="A501" s="37">
        <f>VLOOKUP(B501,cod_ibge!$C$2:$D$646,2,FALSE)</f>
        <v>3544301</v>
      </c>
      <c r="B501" t="s">
        <v>506</v>
      </c>
      <c r="C501">
        <v>2019</v>
      </c>
      <c r="D501">
        <v>8</v>
      </c>
      <c r="E501" s="2">
        <v>35678699.979999997</v>
      </c>
    </row>
    <row r="502" spans="1:5" x14ac:dyDescent="0.25">
      <c r="A502" s="37">
        <f>VLOOKUP(B502,cod_ibge!$C$2:$D$646,2,FALSE)</f>
        <v>3544400</v>
      </c>
      <c r="B502" t="s">
        <v>507</v>
      </c>
      <c r="C502">
        <v>2019</v>
      </c>
      <c r="D502">
        <v>8</v>
      </c>
      <c r="E502" s="2">
        <v>16093297.130000001</v>
      </c>
    </row>
    <row r="503" spans="1:5" x14ac:dyDescent="0.25">
      <c r="A503" s="37">
        <f>VLOOKUP(B503,cod_ibge!$C$2:$D$646,2,FALSE)</f>
        <v>3544509</v>
      </c>
      <c r="B503" t="s">
        <v>508</v>
      </c>
      <c r="C503">
        <v>2019</v>
      </c>
      <c r="D503">
        <v>8</v>
      </c>
      <c r="E503" s="2">
        <v>21704422.48</v>
      </c>
    </row>
    <row r="504" spans="1:5" x14ac:dyDescent="0.25">
      <c r="A504" s="37">
        <f>VLOOKUP(B504,cod_ibge!$C$2:$D$646,2,FALSE)</f>
        <v>3544608</v>
      </c>
      <c r="B504" t="s">
        <v>509</v>
      </c>
      <c r="C504">
        <v>2019</v>
      </c>
      <c r="D504">
        <v>8</v>
      </c>
      <c r="E504" s="2">
        <v>22492130.420000002</v>
      </c>
    </row>
    <row r="505" spans="1:5" x14ac:dyDescent="0.25">
      <c r="A505" s="37">
        <f>VLOOKUP(B505,cod_ibge!$C$2:$D$646,2,FALSE)</f>
        <v>3544707</v>
      </c>
      <c r="B505" t="s">
        <v>510</v>
      </c>
      <c r="C505">
        <v>2019</v>
      </c>
      <c r="D505">
        <v>8</v>
      </c>
      <c r="E505" s="2">
        <v>13206422.98</v>
      </c>
    </row>
    <row r="506" spans="1:5" x14ac:dyDescent="0.25">
      <c r="A506" s="37">
        <f>VLOOKUP(B506,cod_ibge!$C$2:$D$646,2,FALSE)</f>
        <v>3544806</v>
      </c>
      <c r="B506" t="s">
        <v>511</v>
      </c>
      <c r="C506">
        <v>2019</v>
      </c>
      <c r="D506">
        <v>8</v>
      </c>
      <c r="E506" s="2">
        <v>29050282.02</v>
      </c>
    </row>
    <row r="507" spans="1:5" x14ac:dyDescent="0.25">
      <c r="A507" s="37">
        <f>VLOOKUP(B507,cod_ibge!$C$2:$D$646,2,FALSE)</f>
        <v>3544905</v>
      </c>
      <c r="B507" t="s">
        <v>512</v>
      </c>
      <c r="C507">
        <v>2019</v>
      </c>
      <c r="D507">
        <v>8</v>
      </c>
      <c r="E507" s="2">
        <v>37475399.549999997</v>
      </c>
    </row>
    <row r="508" spans="1:5" x14ac:dyDescent="0.25">
      <c r="A508" s="37">
        <f>VLOOKUP(B508,cod_ibge!$C$2:$D$646,2,FALSE)</f>
        <v>3545001</v>
      </c>
      <c r="B508" t="s">
        <v>513</v>
      </c>
      <c r="C508">
        <v>2019</v>
      </c>
      <c r="D508">
        <v>8</v>
      </c>
      <c r="E508" s="2">
        <v>40978989.600000001</v>
      </c>
    </row>
    <row r="509" spans="1:5" x14ac:dyDescent="0.25">
      <c r="A509" s="37">
        <f>VLOOKUP(B509,cod_ibge!$C$2:$D$646,2,FALSE)</f>
        <v>3545100</v>
      </c>
      <c r="B509" t="s">
        <v>514</v>
      </c>
      <c r="C509">
        <v>2019</v>
      </c>
      <c r="D509">
        <v>8</v>
      </c>
      <c r="E509" s="2">
        <v>15636373.65</v>
      </c>
    </row>
    <row r="510" spans="1:5" x14ac:dyDescent="0.25">
      <c r="A510" s="37">
        <f>VLOOKUP(B510,cod_ibge!$C$2:$D$646,2,FALSE)</f>
        <v>3545159</v>
      </c>
      <c r="B510" t="s">
        <v>515</v>
      </c>
      <c r="C510">
        <v>2019</v>
      </c>
      <c r="D510">
        <v>8</v>
      </c>
      <c r="E510" s="2">
        <v>27115388.780000001</v>
      </c>
    </row>
    <row r="511" spans="1:5" x14ac:dyDescent="0.25">
      <c r="A511" s="37">
        <f>VLOOKUP(B511,cod_ibge!$C$2:$D$646,2,FALSE)</f>
        <v>3545209</v>
      </c>
      <c r="B511" t="s">
        <v>516</v>
      </c>
      <c r="C511">
        <v>2019</v>
      </c>
      <c r="D511">
        <v>8</v>
      </c>
      <c r="E511" s="2">
        <v>363738701.19</v>
      </c>
    </row>
    <row r="512" spans="1:5" x14ac:dyDescent="0.25">
      <c r="A512" s="37">
        <f>VLOOKUP(B512,cod_ibge!$C$2:$D$646,2,FALSE)</f>
        <v>3545308</v>
      </c>
      <c r="B512" t="s">
        <v>517</v>
      </c>
      <c r="C512">
        <v>2019</v>
      </c>
      <c r="D512">
        <v>8</v>
      </c>
      <c r="E512" s="2">
        <v>118527528.04000001</v>
      </c>
    </row>
    <row r="513" spans="1:5" x14ac:dyDescent="0.25">
      <c r="A513" s="37">
        <f>VLOOKUP(B513,cod_ibge!$C$2:$D$646,2,FALSE)</f>
        <v>3545407</v>
      </c>
      <c r="B513" t="s">
        <v>518</v>
      </c>
      <c r="C513">
        <v>2019</v>
      </c>
      <c r="D513">
        <v>8</v>
      </c>
      <c r="E513" s="2">
        <v>29233254.52</v>
      </c>
    </row>
    <row r="514" spans="1:5" x14ac:dyDescent="0.25">
      <c r="A514" s="37">
        <f>VLOOKUP(B514,cod_ibge!$C$2:$D$646,2,FALSE)</f>
        <v>3545506</v>
      </c>
      <c r="B514" t="s">
        <v>519</v>
      </c>
      <c r="C514">
        <v>2019</v>
      </c>
      <c r="D514">
        <v>8</v>
      </c>
      <c r="E514" s="2">
        <v>31644685.149999999</v>
      </c>
    </row>
    <row r="515" spans="1:5" x14ac:dyDescent="0.25">
      <c r="A515" s="37">
        <f>VLOOKUP(B515,cod_ibge!$C$2:$D$646,2,FALSE)</f>
        <v>3545605</v>
      </c>
      <c r="B515" t="s">
        <v>520</v>
      </c>
      <c r="C515">
        <v>2019</v>
      </c>
      <c r="D515">
        <v>8</v>
      </c>
      <c r="E515" s="2">
        <v>45127121.460000001</v>
      </c>
    </row>
    <row r="516" spans="1:5" x14ac:dyDescent="0.25">
      <c r="A516" s="37">
        <f>VLOOKUP(B516,cod_ibge!$C$2:$D$646,2,FALSE)</f>
        <v>3545704</v>
      </c>
      <c r="B516" t="s">
        <v>521</v>
      </c>
      <c r="C516">
        <v>2019</v>
      </c>
      <c r="D516">
        <v>8</v>
      </c>
      <c r="E516" s="2">
        <v>25273490.809999999</v>
      </c>
    </row>
    <row r="517" spans="1:5" x14ac:dyDescent="0.25">
      <c r="A517" s="37">
        <f>VLOOKUP(B517,cod_ibge!$C$2:$D$646,2,FALSE)</f>
        <v>3545803</v>
      </c>
      <c r="B517" t="s">
        <v>522</v>
      </c>
      <c r="C517">
        <v>2019</v>
      </c>
      <c r="D517">
        <v>8</v>
      </c>
      <c r="E517" s="2">
        <v>508413224.73000002</v>
      </c>
    </row>
    <row r="518" spans="1:5" x14ac:dyDescent="0.25">
      <c r="A518" s="37">
        <f>VLOOKUP(B518,cod_ibge!$C$2:$D$646,2,FALSE)</f>
        <v>3546009</v>
      </c>
      <c r="B518" t="s">
        <v>523</v>
      </c>
      <c r="C518">
        <v>2019</v>
      </c>
      <c r="D518">
        <v>8</v>
      </c>
      <c r="E518" s="2">
        <v>43843815.390000001</v>
      </c>
    </row>
    <row r="519" spans="1:5" x14ac:dyDescent="0.25">
      <c r="A519" s="37">
        <f>VLOOKUP(B519,cod_ibge!$C$2:$D$646,2,FALSE)</f>
        <v>3546108</v>
      </c>
      <c r="B519" t="s">
        <v>524</v>
      </c>
      <c r="C519">
        <v>2019</v>
      </c>
      <c r="D519">
        <v>8</v>
      </c>
      <c r="E519" s="2">
        <v>17111664.949999999</v>
      </c>
    </row>
    <row r="520" spans="1:5" x14ac:dyDescent="0.25">
      <c r="A520" s="37">
        <f>VLOOKUP(B520,cod_ibge!$C$2:$D$646,2,FALSE)</f>
        <v>3546207</v>
      </c>
      <c r="B520" t="s">
        <v>525</v>
      </c>
      <c r="C520">
        <v>2019</v>
      </c>
      <c r="D520">
        <v>8</v>
      </c>
      <c r="E520" s="2">
        <v>22531693.289999999</v>
      </c>
    </row>
    <row r="521" spans="1:5" x14ac:dyDescent="0.25">
      <c r="A521" s="37">
        <f>VLOOKUP(B521,cod_ibge!$C$2:$D$646,2,FALSE)</f>
        <v>3546256</v>
      </c>
      <c r="B521" t="s">
        <v>526</v>
      </c>
      <c r="C521">
        <v>2019</v>
      </c>
      <c r="D521">
        <v>8</v>
      </c>
      <c r="E521" s="2">
        <v>14818646.25</v>
      </c>
    </row>
    <row r="522" spans="1:5" x14ac:dyDescent="0.25">
      <c r="A522" s="37">
        <f>VLOOKUP(B522,cod_ibge!$C$2:$D$646,2,FALSE)</f>
        <v>3546306</v>
      </c>
      <c r="B522" t="s">
        <v>527</v>
      </c>
      <c r="C522">
        <v>2019</v>
      </c>
      <c r="D522">
        <v>8</v>
      </c>
      <c r="E522" s="2">
        <v>73726194.680000007</v>
      </c>
    </row>
    <row r="523" spans="1:5" x14ac:dyDescent="0.25">
      <c r="A523" s="37">
        <f>VLOOKUP(B523,cod_ibge!$C$2:$D$646,2,FALSE)</f>
        <v>3546405</v>
      </c>
      <c r="B523" t="s">
        <v>528</v>
      </c>
      <c r="C523">
        <v>2019</v>
      </c>
      <c r="D523">
        <v>8</v>
      </c>
      <c r="E523" s="2">
        <v>160864753.36000001</v>
      </c>
    </row>
    <row r="524" spans="1:5" x14ac:dyDescent="0.25">
      <c r="A524" s="37">
        <f>VLOOKUP(B524,cod_ibge!$C$2:$D$646,2,FALSE)</f>
        <v>3546504</v>
      </c>
      <c r="B524" t="s">
        <v>529</v>
      </c>
      <c r="C524">
        <v>2019</v>
      </c>
      <c r="D524">
        <v>8</v>
      </c>
      <c r="E524" s="2">
        <v>17845825.539999999</v>
      </c>
    </row>
    <row r="525" spans="1:5" x14ac:dyDescent="0.25">
      <c r="A525" s="37">
        <f>VLOOKUP(B525,cod_ibge!$C$2:$D$646,2,FALSE)</f>
        <v>3546603</v>
      </c>
      <c r="B525" t="s">
        <v>530</v>
      </c>
      <c r="C525">
        <v>2019</v>
      </c>
      <c r="D525">
        <v>8</v>
      </c>
      <c r="E525" s="2">
        <v>143920176.06</v>
      </c>
    </row>
    <row r="526" spans="1:5" x14ac:dyDescent="0.25">
      <c r="A526" s="37">
        <f>VLOOKUP(B526,cod_ibge!$C$2:$D$646,2,FALSE)</f>
        <v>3546702</v>
      </c>
      <c r="B526" t="s">
        <v>531</v>
      </c>
      <c r="C526">
        <v>2019</v>
      </c>
      <c r="D526">
        <v>8</v>
      </c>
      <c r="E526" s="2">
        <v>102170209.18000001</v>
      </c>
    </row>
    <row r="527" spans="1:5" x14ac:dyDescent="0.25">
      <c r="A527" s="37">
        <f>VLOOKUP(B527,cod_ibge!$C$2:$D$646,2,FALSE)</f>
        <v>3546801</v>
      </c>
      <c r="B527" t="s">
        <v>532</v>
      </c>
      <c r="C527">
        <v>2019</v>
      </c>
      <c r="D527">
        <v>8</v>
      </c>
      <c r="E527" s="2">
        <v>143208759.46000001</v>
      </c>
    </row>
    <row r="528" spans="1:5" x14ac:dyDescent="0.25">
      <c r="A528" s="37">
        <f>VLOOKUP(B528,cod_ibge!$C$2:$D$646,2,FALSE)</f>
        <v>3546900</v>
      </c>
      <c r="B528" t="s">
        <v>533</v>
      </c>
      <c r="C528">
        <v>2019</v>
      </c>
      <c r="D528">
        <v>8</v>
      </c>
      <c r="E528" s="2">
        <v>20279494.039999999</v>
      </c>
    </row>
    <row r="529" spans="1:5" x14ac:dyDescent="0.25">
      <c r="A529" s="37">
        <f>VLOOKUP(B529,cod_ibge!$C$2:$D$646,2,FALSE)</f>
        <v>3547007</v>
      </c>
      <c r="B529" t="s">
        <v>534</v>
      </c>
      <c r="C529">
        <v>2019</v>
      </c>
      <c r="D529">
        <v>8</v>
      </c>
      <c r="E529" s="2">
        <v>21417326.870000001</v>
      </c>
    </row>
    <row r="530" spans="1:5" x14ac:dyDescent="0.25">
      <c r="A530" s="37">
        <f>VLOOKUP(B530,cod_ibge!$C$2:$D$646,2,FALSE)</f>
        <v>3547106</v>
      </c>
      <c r="B530" t="s">
        <v>535</v>
      </c>
      <c r="C530">
        <v>2019</v>
      </c>
      <c r="D530">
        <v>8</v>
      </c>
      <c r="E530" s="2">
        <v>14828913</v>
      </c>
    </row>
    <row r="531" spans="1:5" x14ac:dyDescent="0.25">
      <c r="A531" s="37">
        <f>VLOOKUP(B531,cod_ibge!$C$2:$D$646,2,FALSE)</f>
        <v>3547502</v>
      </c>
      <c r="B531" t="s">
        <v>539</v>
      </c>
      <c r="C531">
        <v>2019</v>
      </c>
      <c r="D531">
        <v>8</v>
      </c>
      <c r="E531" s="2">
        <v>79075869.019999996</v>
      </c>
    </row>
    <row r="532" spans="1:5" x14ac:dyDescent="0.25">
      <c r="A532" s="37">
        <f>VLOOKUP(B532,cod_ibge!$C$2:$D$646,2,FALSE)</f>
        <v>3547403</v>
      </c>
      <c r="B532" t="s">
        <v>538</v>
      </c>
      <c r="C532">
        <v>2019</v>
      </c>
      <c r="D532">
        <v>8</v>
      </c>
      <c r="E532" s="2">
        <v>15698259.060000001</v>
      </c>
    </row>
    <row r="533" spans="1:5" x14ac:dyDescent="0.25">
      <c r="A533" s="37">
        <f>VLOOKUP(B533,cod_ibge!$C$2:$D$646,2,FALSE)</f>
        <v>3547601</v>
      </c>
      <c r="B533" t="s">
        <v>540</v>
      </c>
      <c r="C533">
        <v>2019</v>
      </c>
      <c r="D533">
        <v>8</v>
      </c>
      <c r="E533" s="2">
        <v>62906296.789999999</v>
      </c>
    </row>
    <row r="534" spans="1:5" x14ac:dyDescent="0.25">
      <c r="A534" s="37">
        <f>VLOOKUP(B534,cod_ibge!$C$2:$D$646,2,FALSE)</f>
        <v>3547650</v>
      </c>
      <c r="B534" t="s">
        <v>541</v>
      </c>
      <c r="C534">
        <v>2019</v>
      </c>
      <c r="D534">
        <v>8</v>
      </c>
      <c r="E534" s="2">
        <v>11536354.050000001</v>
      </c>
    </row>
    <row r="535" spans="1:5" x14ac:dyDescent="0.25">
      <c r="A535" s="37">
        <f>VLOOKUP(B535,cod_ibge!$C$2:$D$646,2,FALSE)</f>
        <v>3547205</v>
      </c>
      <c r="B535" t="s">
        <v>536</v>
      </c>
      <c r="C535">
        <v>2019</v>
      </c>
      <c r="D535">
        <v>8</v>
      </c>
      <c r="E535" s="2">
        <v>12369965.34</v>
      </c>
    </row>
    <row r="536" spans="1:5" x14ac:dyDescent="0.25">
      <c r="A536" s="37">
        <f>VLOOKUP(B536,cod_ibge!$C$2:$D$646,2,FALSE)</f>
        <v>3547304</v>
      </c>
      <c r="B536" t="s">
        <v>537</v>
      </c>
      <c r="C536">
        <v>2019</v>
      </c>
      <c r="D536">
        <v>8</v>
      </c>
      <c r="E536" s="2">
        <v>997900503.99000001</v>
      </c>
    </row>
    <row r="537" spans="1:5" x14ac:dyDescent="0.25">
      <c r="A537" s="37">
        <f>VLOOKUP(B537,cod_ibge!$C$2:$D$646,2,FALSE)</f>
        <v>3547700</v>
      </c>
      <c r="B537" t="s">
        <v>542</v>
      </c>
      <c r="C537">
        <v>2019</v>
      </c>
      <c r="D537">
        <v>8</v>
      </c>
      <c r="E537" s="2">
        <v>49322509.299999997</v>
      </c>
    </row>
    <row r="538" spans="1:5" x14ac:dyDescent="0.25">
      <c r="A538" s="37">
        <f>VLOOKUP(B538,cod_ibge!$C$2:$D$646,2,FALSE)</f>
        <v>3547809</v>
      </c>
      <c r="B538" t="s">
        <v>543</v>
      </c>
      <c r="C538">
        <v>2019</v>
      </c>
      <c r="D538">
        <v>8</v>
      </c>
      <c r="E538" s="2">
        <v>2519011340.6799998</v>
      </c>
    </row>
    <row r="539" spans="1:5" x14ac:dyDescent="0.25">
      <c r="A539" s="37">
        <f>VLOOKUP(B539,cod_ibge!$C$2:$D$646,2,FALSE)</f>
        <v>3547908</v>
      </c>
      <c r="B539" t="s">
        <v>544</v>
      </c>
      <c r="C539">
        <v>2019</v>
      </c>
      <c r="D539">
        <v>8</v>
      </c>
      <c r="E539" s="2">
        <v>24168634.010000002</v>
      </c>
    </row>
    <row r="540" spans="1:5" x14ac:dyDescent="0.25">
      <c r="A540" s="37">
        <f>VLOOKUP(B540,cod_ibge!$C$2:$D$646,2,FALSE)</f>
        <v>3548005</v>
      </c>
      <c r="B540" t="s">
        <v>545</v>
      </c>
      <c r="C540">
        <v>2019</v>
      </c>
      <c r="D540">
        <v>8</v>
      </c>
      <c r="E540" s="2">
        <v>82129238.700000003</v>
      </c>
    </row>
    <row r="541" spans="1:5" x14ac:dyDescent="0.25">
      <c r="A541" s="37">
        <f>VLOOKUP(B541,cod_ibge!$C$2:$D$646,2,FALSE)</f>
        <v>3548054</v>
      </c>
      <c r="B541" t="s">
        <v>546</v>
      </c>
      <c r="C541">
        <v>2019</v>
      </c>
      <c r="D541">
        <v>8</v>
      </c>
      <c r="E541" s="2">
        <v>44009906.490000002</v>
      </c>
    </row>
    <row r="542" spans="1:5" x14ac:dyDescent="0.25">
      <c r="A542" s="37">
        <f>VLOOKUP(B542,cod_ibge!$C$2:$D$646,2,FALSE)</f>
        <v>3548104</v>
      </c>
      <c r="B542" t="s">
        <v>547</v>
      </c>
      <c r="C542">
        <v>2019</v>
      </c>
      <c r="D542">
        <v>8</v>
      </c>
      <c r="E542" s="2">
        <v>20248233.579999998</v>
      </c>
    </row>
    <row r="543" spans="1:5" x14ac:dyDescent="0.25">
      <c r="A543" s="37">
        <f>VLOOKUP(B543,cod_ibge!$C$2:$D$646,2,FALSE)</f>
        <v>3548203</v>
      </c>
      <c r="B543" t="s">
        <v>548</v>
      </c>
      <c r="C543">
        <v>2019</v>
      </c>
      <c r="D543">
        <v>8</v>
      </c>
      <c r="E543" s="2">
        <v>26317796.629999999</v>
      </c>
    </row>
    <row r="544" spans="1:5" x14ac:dyDescent="0.25">
      <c r="A544" s="37">
        <f>VLOOKUP(B544,cod_ibge!$C$2:$D$646,2,FALSE)</f>
        <v>3548302</v>
      </c>
      <c r="B544" t="s">
        <v>549</v>
      </c>
      <c r="C544">
        <v>2019</v>
      </c>
      <c r="D544">
        <v>8</v>
      </c>
      <c r="E544" s="2">
        <v>13657759.960000001</v>
      </c>
    </row>
    <row r="545" spans="1:5" x14ac:dyDescent="0.25">
      <c r="A545" s="37">
        <f>VLOOKUP(B545,cod_ibge!$C$2:$D$646,2,FALSE)</f>
        <v>3548401</v>
      </c>
      <c r="B545" t="s">
        <v>550</v>
      </c>
      <c r="C545">
        <v>2019</v>
      </c>
      <c r="D545">
        <v>8</v>
      </c>
      <c r="E545" s="2">
        <v>17253637.66</v>
      </c>
    </row>
    <row r="546" spans="1:5" x14ac:dyDescent="0.25">
      <c r="A546" s="37">
        <f>VLOOKUP(B546,cod_ibge!$C$2:$D$646,2,FALSE)</f>
        <v>3548500</v>
      </c>
      <c r="B546" t="s">
        <v>551</v>
      </c>
      <c r="C546">
        <v>2019</v>
      </c>
      <c r="D546">
        <v>8</v>
      </c>
      <c r="E546" s="2">
        <v>2544439160.73</v>
      </c>
    </row>
    <row r="547" spans="1:5" x14ac:dyDescent="0.25">
      <c r="A547" s="37">
        <f>VLOOKUP(B547,cod_ibge!$C$2:$D$646,2,FALSE)</f>
        <v>3548609</v>
      </c>
      <c r="B547" t="s">
        <v>552</v>
      </c>
      <c r="C547">
        <v>2019</v>
      </c>
      <c r="D547">
        <v>8</v>
      </c>
      <c r="E547" s="2">
        <v>30839107.760000002</v>
      </c>
    </row>
    <row r="548" spans="1:5" x14ac:dyDescent="0.25">
      <c r="A548" s="37">
        <f>VLOOKUP(B548,cod_ibge!$C$2:$D$646,2,FALSE)</f>
        <v>3548708</v>
      </c>
      <c r="B548" t="s">
        <v>553</v>
      </c>
      <c r="C548">
        <v>2019</v>
      </c>
      <c r="D548">
        <v>8</v>
      </c>
      <c r="E548" s="2">
        <v>3471235791.1599998</v>
      </c>
    </row>
    <row r="549" spans="1:5" x14ac:dyDescent="0.25">
      <c r="A549" s="37">
        <f>VLOOKUP(B549,cod_ibge!$C$2:$D$646,2,FALSE)</f>
        <v>3548807</v>
      </c>
      <c r="B549" t="s">
        <v>554</v>
      </c>
      <c r="C549">
        <v>2019</v>
      </c>
      <c r="D549">
        <v>8</v>
      </c>
      <c r="E549" s="2">
        <v>1412331926.47</v>
      </c>
    </row>
    <row r="550" spans="1:5" x14ac:dyDescent="0.25">
      <c r="A550" s="37">
        <f>VLOOKUP(B550,cod_ibge!$C$2:$D$646,2,FALSE)</f>
        <v>3548906</v>
      </c>
      <c r="B550" t="s">
        <v>555</v>
      </c>
      <c r="C550">
        <v>2019</v>
      </c>
      <c r="D550">
        <v>8</v>
      </c>
      <c r="E550" s="2">
        <v>796307162.83000004</v>
      </c>
    </row>
    <row r="551" spans="1:5" x14ac:dyDescent="0.25">
      <c r="A551" s="37">
        <f>VLOOKUP(B551,cod_ibge!$C$2:$D$646,2,FALSE)</f>
        <v>3549003</v>
      </c>
      <c r="B551" t="s">
        <v>556</v>
      </c>
      <c r="C551">
        <v>2019</v>
      </c>
      <c r="D551">
        <v>8</v>
      </c>
      <c r="E551" s="2">
        <v>12647328.34</v>
      </c>
    </row>
    <row r="552" spans="1:5" x14ac:dyDescent="0.25">
      <c r="A552" s="37">
        <f>VLOOKUP(B552,cod_ibge!$C$2:$D$646,2,FALSE)</f>
        <v>3549102</v>
      </c>
      <c r="B552" t="s">
        <v>557</v>
      </c>
      <c r="C552">
        <v>2019</v>
      </c>
      <c r="D552">
        <v>8</v>
      </c>
      <c r="E552" s="2">
        <v>313794273.99000001</v>
      </c>
    </row>
    <row r="553" spans="1:5" x14ac:dyDescent="0.25">
      <c r="A553" s="37">
        <f>VLOOKUP(B553,cod_ibge!$C$2:$D$646,2,FALSE)</f>
        <v>3549201</v>
      </c>
      <c r="B553" t="s">
        <v>558</v>
      </c>
      <c r="C553">
        <v>2019</v>
      </c>
      <c r="D553">
        <v>8</v>
      </c>
      <c r="E553" s="2">
        <v>13142106.75</v>
      </c>
    </row>
    <row r="554" spans="1:5" x14ac:dyDescent="0.25">
      <c r="A554" s="37">
        <f>VLOOKUP(B554,cod_ibge!$C$2:$D$646,2,FALSE)</f>
        <v>3549250</v>
      </c>
      <c r="B554" t="s">
        <v>559</v>
      </c>
      <c r="C554">
        <v>2019</v>
      </c>
      <c r="D554">
        <v>8</v>
      </c>
      <c r="E554" s="2">
        <v>13546055.220000001</v>
      </c>
    </row>
    <row r="555" spans="1:5" x14ac:dyDescent="0.25">
      <c r="A555" s="37">
        <f>VLOOKUP(B555,cod_ibge!$C$2:$D$646,2,FALSE)</f>
        <v>3549300</v>
      </c>
      <c r="B555" t="s">
        <v>560</v>
      </c>
      <c r="C555">
        <v>2019</v>
      </c>
      <c r="D555">
        <v>8</v>
      </c>
      <c r="E555" s="2">
        <v>13291547.130000001</v>
      </c>
    </row>
    <row r="556" spans="1:5" x14ac:dyDescent="0.25">
      <c r="A556" s="37">
        <f>VLOOKUP(B556,cod_ibge!$C$2:$D$646,2,FALSE)</f>
        <v>3549409</v>
      </c>
      <c r="B556" t="s">
        <v>561</v>
      </c>
      <c r="C556">
        <v>2019</v>
      </c>
      <c r="D556">
        <v>8</v>
      </c>
      <c r="E556" s="2">
        <v>137309609.53999999</v>
      </c>
    </row>
    <row r="557" spans="1:5" x14ac:dyDescent="0.25">
      <c r="A557" s="37">
        <f>VLOOKUP(B557,cod_ibge!$C$2:$D$646,2,FALSE)</f>
        <v>3549508</v>
      </c>
      <c r="B557" t="s">
        <v>562</v>
      </c>
      <c r="C557">
        <v>2019</v>
      </c>
      <c r="D557">
        <v>8</v>
      </c>
      <c r="E557" s="2">
        <v>25046345.219999999</v>
      </c>
    </row>
    <row r="558" spans="1:5" x14ac:dyDescent="0.25">
      <c r="A558" s="37">
        <f>VLOOKUP(B558,cod_ibge!$C$2:$D$646,2,FALSE)</f>
        <v>3549607</v>
      </c>
      <c r="B558" t="s">
        <v>563</v>
      </c>
      <c r="C558">
        <v>2019</v>
      </c>
      <c r="D558">
        <v>8</v>
      </c>
      <c r="E558" s="2">
        <v>18974412.84</v>
      </c>
    </row>
    <row r="559" spans="1:5" x14ac:dyDescent="0.25">
      <c r="A559" s="37">
        <f>VLOOKUP(B559,cod_ibge!$C$2:$D$646,2,FALSE)</f>
        <v>3549706</v>
      </c>
      <c r="B559" t="s">
        <v>564</v>
      </c>
      <c r="C559">
        <v>2019</v>
      </c>
      <c r="D559">
        <v>8</v>
      </c>
      <c r="E559" s="2">
        <v>152531563.90000001</v>
      </c>
    </row>
    <row r="560" spans="1:5" x14ac:dyDescent="0.25">
      <c r="A560" s="37">
        <f>VLOOKUP(B560,cod_ibge!$C$2:$D$646,2,FALSE)</f>
        <v>3549805</v>
      </c>
      <c r="B560" t="s">
        <v>565</v>
      </c>
      <c r="C560">
        <v>2019</v>
      </c>
      <c r="D560">
        <v>8</v>
      </c>
      <c r="E560" s="2">
        <v>1584694324.52</v>
      </c>
    </row>
    <row r="561" spans="1:5" x14ac:dyDescent="0.25">
      <c r="A561" s="37">
        <f>VLOOKUP(B561,cod_ibge!$C$2:$D$646,2,FALSE)</f>
        <v>3549904</v>
      </c>
      <c r="B561" t="s">
        <v>566</v>
      </c>
      <c r="C561">
        <v>2019</v>
      </c>
      <c r="D561">
        <v>8</v>
      </c>
      <c r="E561" s="2">
        <v>2379958773.9899998</v>
      </c>
    </row>
    <row r="562" spans="1:5" x14ac:dyDescent="0.25">
      <c r="A562" s="37">
        <f>VLOOKUP(B562,cod_ibge!$C$2:$D$646,2,FALSE)</f>
        <v>3549953</v>
      </c>
      <c r="B562" t="s">
        <v>567</v>
      </c>
      <c r="C562">
        <v>2019</v>
      </c>
      <c r="D562">
        <v>8</v>
      </c>
      <c r="E562" s="2">
        <v>40621761.939999998</v>
      </c>
    </row>
    <row r="563" spans="1:5" x14ac:dyDescent="0.25">
      <c r="A563" s="37">
        <f>VLOOKUP(B563,cod_ibge!$C$2:$D$646,2,FALSE)</f>
        <v>3550001</v>
      </c>
      <c r="B563" t="s">
        <v>655</v>
      </c>
      <c r="C563">
        <v>2019</v>
      </c>
      <c r="D563">
        <v>8</v>
      </c>
      <c r="E563" s="2">
        <v>35740204.329999998</v>
      </c>
    </row>
    <row r="564" spans="1:5" x14ac:dyDescent="0.25">
      <c r="A564" s="37">
        <f>VLOOKUP(B564,cod_ibge!$C$2:$D$646,2,FALSE)</f>
        <v>3550100</v>
      </c>
      <c r="B564" t="s">
        <v>568</v>
      </c>
      <c r="C564">
        <v>2019</v>
      </c>
      <c r="D564">
        <v>8</v>
      </c>
      <c r="E564" s="2">
        <v>106535908.03</v>
      </c>
    </row>
    <row r="565" spans="1:5" x14ac:dyDescent="0.25">
      <c r="A565" s="37">
        <f>VLOOKUP(B565,cod_ibge!$C$2:$D$646,2,FALSE)</f>
        <v>3550209</v>
      </c>
      <c r="B565" t="s">
        <v>569</v>
      </c>
      <c r="C565">
        <v>2019</v>
      </c>
      <c r="D565">
        <v>8</v>
      </c>
      <c r="E565" s="2">
        <v>80733027.049999997</v>
      </c>
    </row>
    <row r="566" spans="1:5" x14ac:dyDescent="0.25">
      <c r="A566" s="37">
        <f>VLOOKUP(B566,cod_ibge!$C$2:$D$646,2,FALSE)</f>
        <v>3550407</v>
      </c>
      <c r="B566" t="s">
        <v>570</v>
      </c>
      <c r="C566">
        <v>2019</v>
      </c>
      <c r="D566">
        <v>8</v>
      </c>
      <c r="E566" s="2">
        <v>129978931.70999999</v>
      </c>
    </row>
    <row r="567" spans="1:5" x14ac:dyDescent="0.25">
      <c r="A567" s="37">
        <f>VLOOKUP(B567,cod_ibge!$C$2:$D$646,2,FALSE)</f>
        <v>3550506</v>
      </c>
      <c r="B567" t="s">
        <v>571</v>
      </c>
      <c r="C567">
        <v>2019</v>
      </c>
      <c r="D567">
        <v>8</v>
      </c>
      <c r="E567" s="2">
        <v>29017296.870000001</v>
      </c>
    </row>
    <row r="568" spans="1:5" x14ac:dyDescent="0.25">
      <c r="A568" s="37">
        <f>VLOOKUP(B568,cod_ibge!$C$2:$D$646,2,FALSE)</f>
        <v>3550605</v>
      </c>
      <c r="B568" t="s">
        <v>572</v>
      </c>
      <c r="C568">
        <v>2019</v>
      </c>
      <c r="D568">
        <v>8</v>
      </c>
      <c r="E568" s="2">
        <v>261281128.44999999</v>
      </c>
    </row>
    <row r="569" spans="1:5" x14ac:dyDescent="0.25">
      <c r="A569" s="37">
        <f>VLOOKUP(B569,cod_ibge!$C$2:$D$646,2,FALSE)</f>
        <v>3550704</v>
      </c>
      <c r="B569" t="s">
        <v>573</v>
      </c>
      <c r="C569">
        <v>2019</v>
      </c>
      <c r="D569">
        <v>8</v>
      </c>
      <c r="E569" s="2">
        <v>676154633.75</v>
      </c>
    </row>
    <row r="570" spans="1:5" x14ac:dyDescent="0.25">
      <c r="A570" s="37">
        <f>VLOOKUP(B570,cod_ibge!$C$2:$D$646,2,FALSE)</f>
        <v>3550803</v>
      </c>
      <c r="B570" t="s">
        <v>574</v>
      </c>
      <c r="C570">
        <v>2019</v>
      </c>
      <c r="D570">
        <v>8</v>
      </c>
      <c r="E570" s="2">
        <v>32389584.890000001</v>
      </c>
    </row>
    <row r="571" spans="1:5" x14ac:dyDescent="0.25">
      <c r="A571" s="37">
        <f>VLOOKUP(B571,cod_ibge!$C$2:$D$646,2,FALSE)</f>
        <v>3550902</v>
      </c>
      <c r="B571" t="s">
        <v>575</v>
      </c>
      <c r="C571">
        <v>2019</v>
      </c>
      <c r="D571">
        <v>8</v>
      </c>
      <c r="E571" s="2">
        <v>52045141.340000004</v>
      </c>
    </row>
    <row r="572" spans="1:5" x14ac:dyDescent="0.25">
      <c r="A572" s="37">
        <f>VLOOKUP(B572,cod_ibge!$C$2:$D$646,2,FALSE)</f>
        <v>3551009</v>
      </c>
      <c r="B572" t="s">
        <v>576</v>
      </c>
      <c r="C572">
        <v>2019</v>
      </c>
      <c r="D572">
        <v>8</v>
      </c>
      <c r="E572" s="2">
        <v>892967781.29999995</v>
      </c>
    </row>
    <row r="573" spans="1:5" x14ac:dyDescent="0.25">
      <c r="A573" s="37">
        <f>VLOOKUP(B573,cod_ibge!$C$2:$D$646,2,FALSE)</f>
        <v>3551108</v>
      </c>
      <c r="B573" t="s">
        <v>577</v>
      </c>
      <c r="C573">
        <v>2019</v>
      </c>
      <c r="D573">
        <v>8</v>
      </c>
      <c r="E573" s="2">
        <v>26893789.109999999</v>
      </c>
    </row>
    <row r="574" spans="1:5" x14ac:dyDescent="0.25">
      <c r="A574" s="37">
        <f>VLOOKUP(B574,cod_ibge!$C$2:$D$646,2,FALSE)</f>
        <v>3551207</v>
      </c>
      <c r="B574" t="s">
        <v>578</v>
      </c>
      <c r="C574">
        <v>2019</v>
      </c>
      <c r="D574">
        <v>8</v>
      </c>
      <c r="E574" s="2">
        <v>14770062.09</v>
      </c>
    </row>
    <row r="575" spans="1:5" x14ac:dyDescent="0.25">
      <c r="A575" s="37">
        <f>VLOOKUP(B575,cod_ibge!$C$2:$D$646,2,FALSE)</f>
        <v>3551306</v>
      </c>
      <c r="B575" t="s">
        <v>579</v>
      </c>
      <c r="C575">
        <v>2019</v>
      </c>
      <c r="D575">
        <v>8</v>
      </c>
      <c r="E575" s="2">
        <v>23960972.02</v>
      </c>
    </row>
    <row r="576" spans="1:5" x14ac:dyDescent="0.25">
      <c r="A576" s="37">
        <f>VLOOKUP(B576,cod_ibge!$C$2:$D$646,2,FALSE)</f>
        <v>3551405</v>
      </c>
      <c r="B576" t="s">
        <v>580</v>
      </c>
      <c r="C576">
        <v>2019</v>
      </c>
      <c r="D576">
        <v>8</v>
      </c>
      <c r="E576" s="2">
        <v>30770991.190000001</v>
      </c>
    </row>
    <row r="577" spans="1:5" x14ac:dyDescent="0.25">
      <c r="A577" s="37">
        <f>VLOOKUP(B577,cod_ibge!$C$2:$D$646,2,FALSE)</f>
        <v>3551603</v>
      </c>
      <c r="B577" t="s">
        <v>582</v>
      </c>
      <c r="C577">
        <v>2019</v>
      </c>
      <c r="D577">
        <v>8</v>
      </c>
      <c r="E577" s="2">
        <v>90398774.469999999</v>
      </c>
    </row>
    <row r="578" spans="1:5" x14ac:dyDescent="0.25">
      <c r="A578" s="37">
        <f>VLOOKUP(B578,cod_ibge!$C$2:$D$646,2,FALSE)</f>
        <v>3551504</v>
      </c>
      <c r="B578" t="s">
        <v>581</v>
      </c>
      <c r="C578">
        <v>2019</v>
      </c>
      <c r="D578">
        <v>8</v>
      </c>
      <c r="E578" s="2">
        <v>116641026.8</v>
      </c>
    </row>
    <row r="579" spans="1:5" x14ac:dyDescent="0.25">
      <c r="A579" s="37">
        <f>VLOOKUP(B579,cod_ibge!$C$2:$D$646,2,FALSE)</f>
        <v>3551702</v>
      </c>
      <c r="B579" t="s">
        <v>583</v>
      </c>
      <c r="C579">
        <v>2019</v>
      </c>
      <c r="D579">
        <v>8</v>
      </c>
      <c r="E579" s="2">
        <v>430356957.47000003</v>
      </c>
    </row>
    <row r="580" spans="1:5" x14ac:dyDescent="0.25">
      <c r="A580" s="37">
        <f>VLOOKUP(B580,cod_ibge!$C$2:$D$646,2,FALSE)</f>
        <v>3551801</v>
      </c>
      <c r="B580" t="s">
        <v>584</v>
      </c>
      <c r="C580">
        <v>2019</v>
      </c>
      <c r="D580">
        <v>8</v>
      </c>
      <c r="E580" s="2">
        <v>39434742.460000001</v>
      </c>
    </row>
    <row r="581" spans="1:5" x14ac:dyDescent="0.25">
      <c r="A581" s="37">
        <f>VLOOKUP(B581,cod_ibge!$C$2:$D$646,2,FALSE)</f>
        <v>3551900</v>
      </c>
      <c r="B581" t="s">
        <v>585</v>
      </c>
      <c r="C581">
        <v>2019</v>
      </c>
      <c r="D581">
        <v>8</v>
      </c>
      <c r="E581" s="2">
        <v>50398740.369999997</v>
      </c>
    </row>
    <row r="582" spans="1:5" x14ac:dyDescent="0.25">
      <c r="A582" s="37">
        <f>VLOOKUP(B582,cod_ibge!$C$2:$D$646,2,FALSE)</f>
        <v>3552007</v>
      </c>
      <c r="B582" t="s">
        <v>586</v>
      </c>
      <c r="C582">
        <v>2019</v>
      </c>
      <c r="D582">
        <v>8</v>
      </c>
      <c r="E582" s="2">
        <v>29917515.329999998</v>
      </c>
    </row>
    <row r="583" spans="1:5" x14ac:dyDescent="0.25">
      <c r="A583" s="37">
        <f>VLOOKUP(B583,cod_ibge!$C$2:$D$646,2,FALSE)</f>
        <v>3552106</v>
      </c>
      <c r="B583" t="s">
        <v>587</v>
      </c>
      <c r="C583">
        <v>2019</v>
      </c>
      <c r="D583">
        <v>8</v>
      </c>
      <c r="E583" s="2">
        <v>104495612.26000001</v>
      </c>
    </row>
    <row r="584" spans="1:5" x14ac:dyDescent="0.25">
      <c r="A584" s="37">
        <f>VLOOKUP(B584,cod_ibge!$C$2:$D$646,2,FALSE)</f>
        <v>3552205</v>
      </c>
      <c r="B584" t="s">
        <v>588</v>
      </c>
      <c r="C584">
        <v>2019</v>
      </c>
      <c r="D584">
        <v>8</v>
      </c>
      <c r="E584" s="2">
        <v>2550116440.8600001</v>
      </c>
    </row>
    <row r="585" spans="1:5" x14ac:dyDescent="0.25">
      <c r="A585" s="37">
        <f>VLOOKUP(B585,cod_ibge!$C$2:$D$646,2,FALSE)</f>
        <v>3552304</v>
      </c>
      <c r="B585" t="s">
        <v>589</v>
      </c>
      <c r="C585">
        <v>2019</v>
      </c>
      <c r="D585">
        <v>8</v>
      </c>
      <c r="E585" s="2">
        <v>36659161.090000004</v>
      </c>
    </row>
    <row r="586" spans="1:5" x14ac:dyDescent="0.25">
      <c r="A586" s="37">
        <f>VLOOKUP(B586,cod_ibge!$C$2:$D$646,2,FALSE)</f>
        <v>3552403</v>
      </c>
      <c r="B586" t="s">
        <v>590</v>
      </c>
      <c r="C586">
        <v>2019</v>
      </c>
      <c r="D586">
        <v>8</v>
      </c>
      <c r="E586" s="2">
        <v>660953155.88</v>
      </c>
    </row>
    <row r="587" spans="1:5" x14ac:dyDescent="0.25">
      <c r="A587" s="37">
        <f>VLOOKUP(B587,cod_ibge!$C$2:$D$646,2,FALSE)</f>
        <v>3552551</v>
      </c>
      <c r="B587" t="s">
        <v>591</v>
      </c>
      <c r="C587">
        <v>2019</v>
      </c>
      <c r="D587">
        <v>8</v>
      </c>
      <c r="E587" s="2">
        <v>23867321.52</v>
      </c>
    </row>
    <row r="588" spans="1:5" x14ac:dyDescent="0.25">
      <c r="A588" s="37">
        <f>VLOOKUP(B588,cod_ibge!$C$2:$D$646,2,FALSE)</f>
        <v>3552502</v>
      </c>
      <c r="B588" t="s">
        <v>592</v>
      </c>
      <c r="C588">
        <v>2019</v>
      </c>
      <c r="D588">
        <v>8</v>
      </c>
      <c r="E588" s="2">
        <v>734703838.55999994</v>
      </c>
    </row>
    <row r="589" spans="1:5" x14ac:dyDescent="0.25">
      <c r="A589" s="37">
        <f>VLOOKUP(B589,cod_ibge!$C$2:$D$646,2,FALSE)</f>
        <v>3552601</v>
      </c>
      <c r="B589" t="s">
        <v>593</v>
      </c>
      <c r="C589">
        <v>2019</v>
      </c>
      <c r="D589">
        <v>8</v>
      </c>
      <c r="E589" s="2">
        <v>38111389.079999998</v>
      </c>
    </row>
    <row r="590" spans="1:5" x14ac:dyDescent="0.25">
      <c r="A590" s="37">
        <f>VLOOKUP(B590,cod_ibge!$C$2:$D$646,2,FALSE)</f>
        <v>3552700</v>
      </c>
      <c r="B590" t="s">
        <v>594</v>
      </c>
      <c r="C590">
        <v>2019</v>
      </c>
      <c r="D590">
        <v>8</v>
      </c>
      <c r="E590" s="2">
        <v>42252206.450000003</v>
      </c>
    </row>
    <row r="591" spans="1:5" x14ac:dyDescent="0.25">
      <c r="A591" s="37">
        <f>VLOOKUP(B591,cod_ibge!$C$2:$D$646,2,FALSE)</f>
        <v>3552809</v>
      </c>
      <c r="B591" t="s">
        <v>595</v>
      </c>
      <c r="C591">
        <v>2019</v>
      </c>
      <c r="D591">
        <v>8</v>
      </c>
      <c r="E591" s="2">
        <v>697312416.23000002</v>
      </c>
    </row>
    <row r="592" spans="1:5" x14ac:dyDescent="0.25">
      <c r="A592" s="37">
        <f>VLOOKUP(B592,cod_ibge!$C$2:$D$646,2,FALSE)</f>
        <v>3552908</v>
      </c>
      <c r="B592" t="s">
        <v>596</v>
      </c>
      <c r="C592">
        <v>2019</v>
      </c>
      <c r="D592">
        <v>8</v>
      </c>
      <c r="E592" s="2">
        <v>35443417.899999999</v>
      </c>
    </row>
    <row r="593" spans="1:5" x14ac:dyDescent="0.25">
      <c r="A593" s="37">
        <f>VLOOKUP(B593,cod_ibge!$C$2:$D$646,2,FALSE)</f>
        <v>3553005</v>
      </c>
      <c r="B593" t="s">
        <v>597</v>
      </c>
      <c r="C593">
        <v>2019</v>
      </c>
      <c r="D593">
        <v>8</v>
      </c>
      <c r="E593" s="2">
        <v>33713362.899999999</v>
      </c>
    </row>
    <row r="594" spans="1:5" x14ac:dyDescent="0.25">
      <c r="A594" s="37">
        <f>VLOOKUP(B594,cod_ibge!$C$2:$D$646,2,FALSE)</f>
        <v>3553104</v>
      </c>
      <c r="B594" t="s">
        <v>598</v>
      </c>
      <c r="C594">
        <v>2019</v>
      </c>
      <c r="D594">
        <v>8</v>
      </c>
      <c r="E594" s="2">
        <v>19672928.870000001</v>
      </c>
    </row>
    <row r="595" spans="1:5" x14ac:dyDescent="0.25">
      <c r="A595" s="37">
        <f>VLOOKUP(B595,cod_ibge!$C$2:$D$646,2,FALSE)</f>
        <v>3553203</v>
      </c>
      <c r="B595" t="s">
        <v>599</v>
      </c>
      <c r="C595">
        <v>2019</v>
      </c>
      <c r="D595">
        <v>8</v>
      </c>
      <c r="E595" s="2">
        <v>20464601.809999999</v>
      </c>
    </row>
    <row r="596" spans="1:5" x14ac:dyDescent="0.25">
      <c r="A596" s="37">
        <f>VLOOKUP(B596,cod_ibge!$C$2:$D$646,2,FALSE)</f>
        <v>3553302</v>
      </c>
      <c r="B596" t="s">
        <v>600</v>
      </c>
      <c r="C596">
        <v>2019</v>
      </c>
      <c r="D596">
        <v>8</v>
      </c>
      <c r="E596" s="2">
        <v>70650274.200000003</v>
      </c>
    </row>
    <row r="597" spans="1:5" x14ac:dyDescent="0.25">
      <c r="A597" s="37">
        <f>VLOOKUP(B597,cod_ibge!$C$2:$D$646,2,FALSE)</f>
        <v>3553401</v>
      </c>
      <c r="B597" t="s">
        <v>601</v>
      </c>
      <c r="C597">
        <v>2019</v>
      </c>
      <c r="D597">
        <v>8</v>
      </c>
      <c r="E597" s="2">
        <v>76737366.010000005</v>
      </c>
    </row>
    <row r="598" spans="1:5" x14ac:dyDescent="0.25">
      <c r="A598" s="37">
        <f>VLOOKUP(B598,cod_ibge!$C$2:$D$646,2,FALSE)</f>
        <v>3553500</v>
      </c>
      <c r="B598" t="s">
        <v>602</v>
      </c>
      <c r="C598">
        <v>2019</v>
      </c>
      <c r="D598">
        <v>8</v>
      </c>
      <c r="E598" s="2">
        <v>25362809.399999999</v>
      </c>
    </row>
    <row r="599" spans="1:5" x14ac:dyDescent="0.25">
      <c r="A599" s="37">
        <f>VLOOKUP(B599,cod_ibge!$C$2:$D$646,2,FALSE)</f>
        <v>3553609</v>
      </c>
      <c r="B599" t="s">
        <v>603</v>
      </c>
      <c r="C599">
        <v>2019</v>
      </c>
      <c r="D599">
        <v>8</v>
      </c>
      <c r="E599" s="2">
        <v>36215618.780000001</v>
      </c>
    </row>
    <row r="600" spans="1:5" x14ac:dyDescent="0.25">
      <c r="A600" s="37">
        <f>VLOOKUP(B600,cod_ibge!$C$2:$D$646,2,FALSE)</f>
        <v>3553658</v>
      </c>
      <c r="B600" t="s">
        <v>604</v>
      </c>
      <c r="C600">
        <v>2019</v>
      </c>
      <c r="D600">
        <v>8</v>
      </c>
      <c r="E600" s="2">
        <v>14102919.18</v>
      </c>
    </row>
    <row r="601" spans="1:5" x14ac:dyDescent="0.25">
      <c r="A601" s="37">
        <f>VLOOKUP(B601,cod_ibge!$C$2:$D$646,2,FALSE)</f>
        <v>3553708</v>
      </c>
      <c r="B601" t="s">
        <v>605</v>
      </c>
      <c r="C601">
        <v>2019</v>
      </c>
      <c r="D601">
        <v>8</v>
      </c>
      <c r="E601" s="2">
        <v>160417632.03</v>
      </c>
    </row>
    <row r="602" spans="1:5" x14ac:dyDescent="0.25">
      <c r="A602" s="37">
        <f>VLOOKUP(B602,cod_ibge!$C$2:$D$646,2,FALSE)</f>
        <v>3553807</v>
      </c>
      <c r="B602" t="s">
        <v>606</v>
      </c>
      <c r="C602">
        <v>2019</v>
      </c>
      <c r="D602">
        <v>8</v>
      </c>
      <c r="E602" s="2">
        <v>70212783.799999997</v>
      </c>
    </row>
    <row r="603" spans="1:5" x14ac:dyDescent="0.25">
      <c r="A603" s="37">
        <f>VLOOKUP(B603,cod_ibge!$C$2:$D$646,2,FALSE)</f>
        <v>3553856</v>
      </c>
      <c r="B603" t="s">
        <v>607</v>
      </c>
      <c r="C603">
        <v>2019</v>
      </c>
      <c r="D603">
        <v>8</v>
      </c>
      <c r="E603" s="2">
        <v>24228253.460000001</v>
      </c>
    </row>
    <row r="604" spans="1:5" x14ac:dyDescent="0.25">
      <c r="A604" s="37">
        <f>VLOOKUP(B604,cod_ibge!$C$2:$D$646,2,FALSE)</f>
        <v>3553906</v>
      </c>
      <c r="B604" t="s">
        <v>608</v>
      </c>
      <c r="C604">
        <v>2019</v>
      </c>
      <c r="D604">
        <v>8</v>
      </c>
      <c r="E604" s="2">
        <v>21484508.93</v>
      </c>
    </row>
    <row r="605" spans="1:5" x14ac:dyDescent="0.25">
      <c r="A605" s="37">
        <f>VLOOKUP(B605,cod_ibge!$C$2:$D$646,2,FALSE)</f>
        <v>3553955</v>
      </c>
      <c r="B605" t="s">
        <v>609</v>
      </c>
      <c r="C605">
        <v>2019</v>
      </c>
      <c r="D605">
        <v>8</v>
      </c>
      <c r="E605" s="2">
        <v>59577563.229999997</v>
      </c>
    </row>
    <row r="606" spans="1:5" x14ac:dyDescent="0.25">
      <c r="A606" s="37">
        <f>VLOOKUP(B606,cod_ibge!$C$2:$D$646,2,FALSE)</f>
        <v>3554003</v>
      </c>
      <c r="B606" t="s">
        <v>610</v>
      </c>
      <c r="C606">
        <v>2019</v>
      </c>
      <c r="D606">
        <v>8</v>
      </c>
      <c r="E606" s="2">
        <v>308519372.13999999</v>
      </c>
    </row>
    <row r="607" spans="1:5" x14ac:dyDescent="0.25">
      <c r="A607" s="37">
        <f>VLOOKUP(B607,cod_ibge!$C$2:$D$646,2,FALSE)</f>
        <v>3554102</v>
      </c>
      <c r="B607" t="s">
        <v>611</v>
      </c>
      <c r="C607">
        <v>2019</v>
      </c>
      <c r="D607">
        <v>8</v>
      </c>
      <c r="E607" s="2">
        <v>951313663.05999994</v>
      </c>
    </row>
    <row r="608" spans="1:5" x14ac:dyDescent="0.25">
      <c r="A608" s="37">
        <f>VLOOKUP(B608,cod_ibge!$C$2:$D$646,2,FALSE)</f>
        <v>3554201</v>
      </c>
      <c r="B608" t="s">
        <v>612</v>
      </c>
      <c r="C608">
        <v>2019</v>
      </c>
      <c r="D608">
        <v>8</v>
      </c>
      <c r="E608" s="2">
        <v>18646608.039999999</v>
      </c>
    </row>
    <row r="609" spans="1:5" x14ac:dyDescent="0.25">
      <c r="A609" s="37">
        <f>VLOOKUP(B609,cod_ibge!$C$2:$D$646,2,FALSE)</f>
        <v>3554300</v>
      </c>
      <c r="B609" t="s">
        <v>613</v>
      </c>
      <c r="C609">
        <v>2019</v>
      </c>
      <c r="D609">
        <v>8</v>
      </c>
      <c r="E609" s="2">
        <v>70544756.670000002</v>
      </c>
    </row>
    <row r="610" spans="1:5" x14ac:dyDescent="0.25">
      <c r="A610" s="37">
        <f>VLOOKUP(B610,cod_ibge!$C$2:$D$646,2,FALSE)</f>
        <v>3554409</v>
      </c>
      <c r="B610" t="s">
        <v>614</v>
      </c>
      <c r="C610">
        <v>2019</v>
      </c>
      <c r="D610">
        <v>8</v>
      </c>
      <c r="E610" s="2">
        <v>26499377.370000001</v>
      </c>
    </row>
    <row r="611" spans="1:5" x14ac:dyDescent="0.25">
      <c r="A611" s="37">
        <f>VLOOKUP(B611,cod_ibge!$C$2:$D$646,2,FALSE)</f>
        <v>3554508</v>
      </c>
      <c r="B611" t="s">
        <v>615</v>
      </c>
      <c r="C611">
        <v>2019</v>
      </c>
      <c r="D611">
        <v>8</v>
      </c>
      <c r="E611" s="2">
        <v>142237427.86000001</v>
      </c>
    </row>
    <row r="612" spans="1:5" x14ac:dyDescent="0.25">
      <c r="A612" s="37">
        <f>VLOOKUP(B612,cod_ibge!$C$2:$D$646,2,FALSE)</f>
        <v>3554607</v>
      </c>
      <c r="B612" t="s">
        <v>616</v>
      </c>
      <c r="C612">
        <v>2019</v>
      </c>
      <c r="D612">
        <v>8</v>
      </c>
      <c r="E612" s="2">
        <v>17247726.079999998</v>
      </c>
    </row>
    <row r="613" spans="1:5" x14ac:dyDescent="0.25">
      <c r="A613" s="37">
        <f>VLOOKUP(B613,cod_ibge!$C$2:$D$646,2,FALSE)</f>
        <v>3554656</v>
      </c>
      <c r="B613" t="s">
        <v>617</v>
      </c>
      <c r="C613">
        <v>2019</v>
      </c>
      <c r="D613">
        <v>8</v>
      </c>
      <c r="E613" s="2">
        <v>12744818.01</v>
      </c>
    </row>
    <row r="614" spans="1:5" x14ac:dyDescent="0.25">
      <c r="A614" s="37">
        <f>VLOOKUP(B614,cod_ibge!$C$2:$D$646,2,FALSE)</f>
        <v>3554706</v>
      </c>
      <c r="B614" t="s">
        <v>618</v>
      </c>
      <c r="C614">
        <v>2019</v>
      </c>
      <c r="D614">
        <v>8</v>
      </c>
      <c r="E614" s="2">
        <v>25828953.370000001</v>
      </c>
    </row>
    <row r="615" spans="1:5" x14ac:dyDescent="0.25">
      <c r="A615" s="37">
        <f>VLOOKUP(B615,cod_ibge!$C$2:$D$646,2,FALSE)</f>
        <v>3554755</v>
      </c>
      <c r="B615" t="s">
        <v>619</v>
      </c>
      <c r="C615">
        <v>2019</v>
      </c>
      <c r="D615">
        <v>8</v>
      </c>
      <c r="E615" s="2">
        <v>12575266.300000001</v>
      </c>
    </row>
    <row r="616" spans="1:5" x14ac:dyDescent="0.25">
      <c r="A616" s="37">
        <f>VLOOKUP(B616,cod_ibge!$C$2:$D$646,2,FALSE)</f>
        <v>3554805</v>
      </c>
      <c r="B616" t="s">
        <v>620</v>
      </c>
      <c r="C616">
        <v>2019</v>
      </c>
      <c r="D616">
        <v>8</v>
      </c>
      <c r="E616" s="2">
        <v>113353809.05</v>
      </c>
    </row>
    <row r="617" spans="1:5" x14ac:dyDescent="0.25">
      <c r="A617" s="37">
        <f>VLOOKUP(B617,cod_ibge!$C$2:$D$646,2,FALSE)</f>
        <v>3554904</v>
      </c>
      <c r="B617" t="s">
        <v>621</v>
      </c>
      <c r="C617">
        <v>2019</v>
      </c>
      <c r="D617">
        <v>8</v>
      </c>
      <c r="E617" s="2">
        <v>20060383.350000001</v>
      </c>
    </row>
    <row r="618" spans="1:5" x14ac:dyDescent="0.25">
      <c r="A618" s="37">
        <f>VLOOKUP(B618,cod_ibge!$C$2:$D$646,2,FALSE)</f>
        <v>3554953</v>
      </c>
      <c r="B618" t="s">
        <v>622</v>
      </c>
      <c r="C618">
        <v>2019</v>
      </c>
      <c r="D618">
        <v>8</v>
      </c>
      <c r="E618" s="2">
        <v>19545176.75</v>
      </c>
    </row>
    <row r="619" spans="1:5" x14ac:dyDescent="0.25">
      <c r="A619" s="37">
        <f>VLOOKUP(B619,cod_ibge!$C$2:$D$646,2,FALSE)</f>
        <v>3555000</v>
      </c>
      <c r="B619" t="s">
        <v>623</v>
      </c>
      <c r="C619">
        <v>2019</v>
      </c>
      <c r="D619">
        <v>8</v>
      </c>
      <c r="E619" s="2">
        <v>168946510.22999999</v>
      </c>
    </row>
    <row r="620" spans="1:5" x14ac:dyDescent="0.25">
      <c r="A620" s="37">
        <f>VLOOKUP(B620,cod_ibge!$C$2:$D$646,2,FALSE)</f>
        <v>3555109</v>
      </c>
      <c r="B620" t="s">
        <v>624</v>
      </c>
      <c r="C620">
        <v>2019</v>
      </c>
      <c r="D620">
        <v>8</v>
      </c>
      <c r="E620" s="2">
        <v>44900303</v>
      </c>
    </row>
    <row r="621" spans="1:5" x14ac:dyDescent="0.25">
      <c r="A621" s="37">
        <f>VLOOKUP(B621,cod_ibge!$C$2:$D$646,2,FALSE)</f>
        <v>3555208</v>
      </c>
      <c r="B621" t="s">
        <v>625</v>
      </c>
      <c r="C621">
        <v>2019</v>
      </c>
      <c r="D621">
        <v>8</v>
      </c>
      <c r="E621" s="2">
        <v>14104195.880000001</v>
      </c>
    </row>
    <row r="622" spans="1:5" x14ac:dyDescent="0.25">
      <c r="A622" s="37">
        <f>VLOOKUP(B622,cod_ibge!$C$2:$D$646,2,FALSE)</f>
        <v>3555307</v>
      </c>
      <c r="B622" t="s">
        <v>626</v>
      </c>
      <c r="C622">
        <v>2019</v>
      </c>
      <c r="D622">
        <v>8</v>
      </c>
      <c r="E622" s="2">
        <v>14249677.380000001</v>
      </c>
    </row>
    <row r="623" spans="1:5" x14ac:dyDescent="0.25">
      <c r="A623" s="37">
        <f>VLOOKUP(B623,cod_ibge!$C$2:$D$646,2,FALSE)</f>
        <v>3555356</v>
      </c>
      <c r="B623" t="s">
        <v>627</v>
      </c>
      <c r="C623">
        <v>2019</v>
      </c>
      <c r="D623">
        <v>8</v>
      </c>
      <c r="E623" s="2">
        <v>25267522.210000001</v>
      </c>
    </row>
    <row r="624" spans="1:5" x14ac:dyDescent="0.25">
      <c r="A624" s="37">
        <f>VLOOKUP(B624,cod_ibge!$C$2:$D$646,2,FALSE)</f>
        <v>3555406</v>
      </c>
      <c r="B624" t="s">
        <v>628</v>
      </c>
      <c r="C624">
        <v>2019</v>
      </c>
      <c r="D624">
        <v>8</v>
      </c>
      <c r="E624" s="2">
        <v>309894210.12</v>
      </c>
    </row>
    <row r="625" spans="1:5" x14ac:dyDescent="0.25">
      <c r="A625" s="37">
        <f>VLOOKUP(B625,cod_ibge!$C$2:$D$646,2,FALSE)</f>
        <v>3555505</v>
      </c>
      <c r="B625" t="s">
        <v>629</v>
      </c>
      <c r="C625">
        <v>2019</v>
      </c>
      <c r="D625">
        <v>8</v>
      </c>
      <c r="E625" s="2">
        <v>18852533.850000001</v>
      </c>
    </row>
    <row r="626" spans="1:5" x14ac:dyDescent="0.25">
      <c r="A626" s="37">
        <f>VLOOKUP(B626,cod_ibge!$C$2:$D$646,2,FALSE)</f>
        <v>3555604</v>
      </c>
      <c r="B626" t="s">
        <v>630</v>
      </c>
      <c r="C626">
        <v>2019</v>
      </c>
      <c r="D626">
        <v>8</v>
      </c>
      <c r="E626" s="2">
        <v>33351283.760000002</v>
      </c>
    </row>
    <row r="627" spans="1:5" x14ac:dyDescent="0.25">
      <c r="A627" s="37">
        <f>VLOOKUP(B627,cod_ibge!$C$2:$D$646,2,FALSE)</f>
        <v>3555703</v>
      </c>
      <c r="B627" t="s">
        <v>631</v>
      </c>
      <c r="C627">
        <v>2019</v>
      </c>
      <c r="D627">
        <v>8</v>
      </c>
      <c r="E627" s="2">
        <v>12142941.720000001</v>
      </c>
    </row>
    <row r="628" spans="1:5" x14ac:dyDescent="0.25">
      <c r="A628" s="37">
        <f>VLOOKUP(B628,cod_ibge!$C$2:$D$646,2,FALSE)</f>
        <v>3555802</v>
      </c>
      <c r="B628" t="s">
        <v>632</v>
      </c>
      <c r="C628">
        <v>2019</v>
      </c>
      <c r="D628">
        <v>8</v>
      </c>
      <c r="E628" s="2">
        <v>22572573.399999999</v>
      </c>
    </row>
    <row r="629" spans="1:5" x14ac:dyDescent="0.25">
      <c r="A629" s="37">
        <f>VLOOKUP(B629,cod_ibge!$C$2:$D$646,2,FALSE)</f>
        <v>3555901</v>
      </c>
      <c r="B629" t="s">
        <v>633</v>
      </c>
      <c r="C629">
        <v>2019</v>
      </c>
      <c r="D629">
        <v>8</v>
      </c>
      <c r="E629" s="2">
        <v>13660548.15</v>
      </c>
    </row>
    <row r="630" spans="1:5" x14ac:dyDescent="0.25">
      <c r="A630" s="37">
        <f>VLOOKUP(B630,cod_ibge!$C$2:$D$646,2,FALSE)</f>
        <v>3556008</v>
      </c>
      <c r="B630" t="s">
        <v>634</v>
      </c>
      <c r="C630">
        <v>2019</v>
      </c>
      <c r="D630">
        <v>8</v>
      </c>
      <c r="E630" s="2">
        <v>46503782.469999999</v>
      </c>
    </row>
    <row r="631" spans="1:5" x14ac:dyDescent="0.25">
      <c r="A631" s="37">
        <f>VLOOKUP(B631,cod_ibge!$C$2:$D$646,2,FALSE)</f>
        <v>3556107</v>
      </c>
      <c r="B631" t="s">
        <v>635</v>
      </c>
      <c r="C631">
        <v>2019</v>
      </c>
      <c r="D631">
        <v>8</v>
      </c>
      <c r="E631" s="2">
        <v>32935788.48</v>
      </c>
    </row>
    <row r="632" spans="1:5" x14ac:dyDescent="0.25">
      <c r="A632" s="37">
        <f>VLOOKUP(B632,cod_ibge!$C$2:$D$646,2,FALSE)</f>
        <v>3556206</v>
      </c>
      <c r="B632" t="s">
        <v>636</v>
      </c>
      <c r="C632">
        <v>2019</v>
      </c>
      <c r="D632">
        <v>8</v>
      </c>
      <c r="E632" s="2">
        <v>525081238.88</v>
      </c>
    </row>
    <row r="633" spans="1:5" x14ac:dyDescent="0.25">
      <c r="A633" s="37">
        <f>VLOOKUP(B633,cod_ibge!$C$2:$D$646,2,FALSE)</f>
        <v>3556305</v>
      </c>
      <c r="B633" t="s">
        <v>637</v>
      </c>
      <c r="C633">
        <v>2019</v>
      </c>
      <c r="D633">
        <v>8</v>
      </c>
      <c r="E633" s="2">
        <v>85438827.760000005</v>
      </c>
    </row>
    <row r="634" spans="1:5" x14ac:dyDescent="0.25">
      <c r="A634" s="37">
        <f>VLOOKUP(B634,cod_ibge!$C$2:$D$646,2,FALSE)</f>
        <v>3556354</v>
      </c>
      <c r="B634" t="s">
        <v>638</v>
      </c>
      <c r="C634">
        <v>2019</v>
      </c>
      <c r="D634">
        <v>8</v>
      </c>
      <c r="E634" s="2">
        <v>24556178.260000002</v>
      </c>
    </row>
    <row r="635" spans="1:5" x14ac:dyDescent="0.25">
      <c r="A635" s="37">
        <f>VLOOKUP(B635,cod_ibge!$C$2:$D$646,2,FALSE)</f>
        <v>3556404</v>
      </c>
      <c r="B635" t="s">
        <v>639</v>
      </c>
      <c r="C635">
        <v>2019</v>
      </c>
      <c r="D635">
        <v>8</v>
      </c>
      <c r="E635" s="2">
        <v>107577980.20999999</v>
      </c>
    </row>
    <row r="636" spans="1:5" x14ac:dyDescent="0.25">
      <c r="A636" s="37">
        <f>VLOOKUP(B636,cod_ibge!$C$2:$D$646,2,FALSE)</f>
        <v>3556453</v>
      </c>
      <c r="B636" t="s">
        <v>640</v>
      </c>
      <c r="C636">
        <v>2019</v>
      </c>
      <c r="D636">
        <v>8</v>
      </c>
      <c r="E636" s="2">
        <v>158002679.40000001</v>
      </c>
    </row>
    <row r="637" spans="1:5" x14ac:dyDescent="0.25">
      <c r="A637" s="37">
        <f>VLOOKUP(B637,cod_ibge!$C$2:$D$646,2,FALSE)</f>
        <v>3556503</v>
      </c>
      <c r="B637" t="s">
        <v>641</v>
      </c>
      <c r="C637">
        <v>2019</v>
      </c>
      <c r="D637">
        <v>8</v>
      </c>
      <c r="E637" s="2">
        <v>228989560.46000001</v>
      </c>
    </row>
    <row r="638" spans="1:5" x14ac:dyDescent="0.25">
      <c r="A638" s="37">
        <f>VLOOKUP(B638,cod_ibge!$C$2:$D$646,2,FALSE)</f>
        <v>3556602</v>
      </c>
      <c r="B638" t="s">
        <v>642</v>
      </c>
      <c r="C638">
        <v>2019</v>
      </c>
      <c r="D638">
        <v>8</v>
      </c>
      <c r="E638" s="2">
        <v>28203039.41</v>
      </c>
    </row>
    <row r="639" spans="1:5" x14ac:dyDescent="0.25">
      <c r="A639" s="37">
        <f>VLOOKUP(B639,cod_ibge!$C$2:$D$646,2,FALSE)</f>
        <v>3556701</v>
      </c>
      <c r="B639" t="s">
        <v>643</v>
      </c>
      <c r="C639">
        <v>2019</v>
      </c>
      <c r="D639">
        <v>8</v>
      </c>
      <c r="E639" s="2">
        <v>455938863.74000001</v>
      </c>
    </row>
    <row r="640" spans="1:5" x14ac:dyDescent="0.25">
      <c r="A640" s="37">
        <f>VLOOKUP(B640,cod_ibge!$C$2:$D$646,2,FALSE)</f>
        <v>3556800</v>
      </c>
      <c r="B640" t="s">
        <v>644</v>
      </c>
      <c r="C640">
        <v>2019</v>
      </c>
      <c r="D640">
        <v>8</v>
      </c>
      <c r="E640" s="2">
        <v>53131259.850000001</v>
      </c>
    </row>
    <row r="641" spans="1:5" x14ac:dyDescent="0.25">
      <c r="A641" s="37">
        <f>VLOOKUP(B641,cod_ibge!$C$2:$D$646,2,FALSE)</f>
        <v>3556909</v>
      </c>
      <c r="B641" t="s">
        <v>645</v>
      </c>
      <c r="C641">
        <v>2019</v>
      </c>
      <c r="D641">
        <v>8</v>
      </c>
      <c r="E641" s="2">
        <v>30709654.059999999</v>
      </c>
    </row>
    <row r="642" spans="1:5" x14ac:dyDescent="0.25">
      <c r="A642" s="37">
        <f>VLOOKUP(B642,cod_ibge!$C$2:$D$646,2,FALSE)</f>
        <v>3556958</v>
      </c>
      <c r="B642" t="s">
        <v>646</v>
      </c>
      <c r="C642">
        <v>2019</v>
      </c>
      <c r="D642">
        <v>8</v>
      </c>
      <c r="E642" s="2">
        <v>11629627.109999999</v>
      </c>
    </row>
    <row r="643" spans="1:5" x14ac:dyDescent="0.25">
      <c r="A643" s="37">
        <f>VLOOKUP(B643,cod_ibge!$C$2:$D$646,2,FALSE)</f>
        <v>3557006</v>
      </c>
      <c r="B643" t="s">
        <v>647</v>
      </c>
      <c r="C643">
        <v>2019</v>
      </c>
      <c r="D643">
        <v>8</v>
      </c>
      <c r="E643" s="2">
        <v>313991224.25999999</v>
      </c>
    </row>
    <row r="644" spans="1:5" x14ac:dyDescent="0.25">
      <c r="A644" s="37">
        <f>VLOOKUP(B644,cod_ibge!$C$2:$D$646,2,FALSE)</f>
        <v>3557105</v>
      </c>
      <c r="B644" t="s">
        <v>648</v>
      </c>
      <c r="C644">
        <v>2019</v>
      </c>
      <c r="D644">
        <v>8</v>
      </c>
      <c r="E644" s="2">
        <v>286153203.88999999</v>
      </c>
    </row>
    <row r="645" spans="1:5" x14ac:dyDescent="0.25">
      <c r="A645" s="37">
        <f>VLOOKUP(B645,cod_ibge!$C$2:$D$646,2,FALSE)</f>
        <v>3557154</v>
      </c>
      <c r="B645" t="s">
        <v>649</v>
      </c>
      <c r="C645">
        <v>2019</v>
      </c>
      <c r="D645">
        <v>8</v>
      </c>
      <c r="E645" s="2">
        <v>19624674.23</v>
      </c>
    </row>
    <row r="646" spans="1:5" x14ac:dyDescent="0.25">
      <c r="E646" s="2">
        <f>SUM(E2:E645)</f>
        <v>113778817876.15994</v>
      </c>
    </row>
    <row r="647" spans="1:5" x14ac:dyDescent="0.25">
      <c r="E647" s="2">
        <f>E646-Consolidado!E3</f>
        <v>0</v>
      </c>
    </row>
  </sheetData>
  <autoFilter ref="A1:E1"/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47"/>
  <sheetViews>
    <sheetView windowProtection="1" topLeftCell="A350" workbookViewId="0">
      <selection sqref="A1:XFD1048576"/>
    </sheetView>
  </sheetViews>
  <sheetFormatPr defaultRowHeight="15" x14ac:dyDescent="0.25"/>
  <cols>
    <col min="1" max="1" width="13.140625" customWidth="1"/>
    <col min="2" max="2" width="17.42578125" customWidth="1"/>
    <col min="3" max="3" width="16.85546875" bestFit="1" customWidth="1"/>
    <col min="4" max="4" width="17.28515625" bestFit="1" customWidth="1"/>
    <col min="5" max="5" width="17.5703125" style="2" bestFit="1" customWidth="1"/>
  </cols>
  <sheetData>
    <row r="1" spans="1:5" x14ac:dyDescent="0.25">
      <c r="A1" s="37" t="s">
        <v>744</v>
      </c>
      <c r="B1" t="s">
        <v>651</v>
      </c>
      <c r="C1" t="s">
        <v>652</v>
      </c>
      <c r="D1" t="s">
        <v>653</v>
      </c>
      <c r="E1" s="2" t="s">
        <v>654</v>
      </c>
    </row>
    <row r="2" spans="1:5" x14ac:dyDescent="0.25">
      <c r="A2" s="37">
        <f>VLOOKUP(B2,cod_ibge!$C$2:$D$646,2,FALSE)</f>
        <v>3500105</v>
      </c>
      <c r="B2" t="s">
        <v>7</v>
      </c>
      <c r="C2">
        <v>2020</v>
      </c>
      <c r="D2">
        <v>8</v>
      </c>
      <c r="E2" s="2">
        <v>196897094.90000001</v>
      </c>
    </row>
    <row r="3" spans="1:5" x14ac:dyDescent="0.25">
      <c r="A3" s="37">
        <f>VLOOKUP(B3,cod_ibge!$C$2:$D$646,2,FALSE)</f>
        <v>3500204</v>
      </c>
      <c r="B3" t="s">
        <v>8</v>
      </c>
      <c r="C3">
        <v>2020</v>
      </c>
      <c r="D3">
        <v>8</v>
      </c>
      <c r="E3" s="2">
        <v>25067383.800000001</v>
      </c>
    </row>
    <row r="4" spans="1:5" x14ac:dyDescent="0.25">
      <c r="A4" s="37">
        <f>VLOOKUP(B4,cod_ibge!$C$2:$D$646,2,FALSE)</f>
        <v>3500303</v>
      </c>
      <c r="B4" t="s">
        <v>9</v>
      </c>
      <c r="C4">
        <v>2020</v>
      </c>
      <c r="D4">
        <v>8</v>
      </c>
      <c r="E4" s="2">
        <v>93314065.439999998</v>
      </c>
    </row>
    <row r="5" spans="1:5" x14ac:dyDescent="0.25">
      <c r="A5" s="37">
        <f>VLOOKUP(B5,cod_ibge!$C$2:$D$646,2,FALSE)</f>
        <v>3500402</v>
      </c>
      <c r="B5" t="s">
        <v>10</v>
      </c>
      <c r="C5">
        <v>2020</v>
      </c>
      <c r="D5">
        <v>8</v>
      </c>
      <c r="E5" s="2">
        <v>26197864.510000002</v>
      </c>
    </row>
    <row r="6" spans="1:5" x14ac:dyDescent="0.25">
      <c r="A6" s="37">
        <f>VLOOKUP(B6,cod_ibge!$C$2:$D$646,2,FALSE)</f>
        <v>3500501</v>
      </c>
      <c r="B6" t="s">
        <v>11</v>
      </c>
      <c r="C6">
        <v>2020</v>
      </c>
      <c r="D6">
        <v>8</v>
      </c>
      <c r="E6" s="2">
        <v>89470383.969999999</v>
      </c>
    </row>
    <row r="7" spans="1:5" x14ac:dyDescent="0.25">
      <c r="A7" s="37">
        <f>VLOOKUP(B7,cod_ibge!$C$2:$D$646,2,FALSE)</f>
        <v>3500550</v>
      </c>
      <c r="B7" t="s">
        <v>12</v>
      </c>
      <c r="C7">
        <v>2020</v>
      </c>
      <c r="D7">
        <v>8</v>
      </c>
      <c r="E7" s="2">
        <v>35754410.789999999</v>
      </c>
    </row>
    <row r="8" spans="1:5" x14ac:dyDescent="0.25">
      <c r="A8" s="37">
        <f>VLOOKUP(B8,cod_ibge!$C$2:$D$646,2,FALSE)</f>
        <v>3500600</v>
      </c>
      <c r="B8" t="s">
        <v>13</v>
      </c>
      <c r="C8">
        <v>2020</v>
      </c>
      <c r="D8">
        <v>8</v>
      </c>
      <c r="E8" s="2">
        <v>25263281.600000001</v>
      </c>
    </row>
    <row r="9" spans="1:5" x14ac:dyDescent="0.25">
      <c r="A9" s="37">
        <f>VLOOKUP(B9,cod_ibge!$C$2:$D$646,2,FALSE)</f>
        <v>3500709</v>
      </c>
      <c r="B9" t="s">
        <v>14</v>
      </c>
      <c r="C9">
        <v>2020</v>
      </c>
      <c r="D9">
        <v>8</v>
      </c>
      <c r="E9" s="2">
        <v>153583816.50999999</v>
      </c>
    </row>
    <row r="10" spans="1:5" x14ac:dyDescent="0.25">
      <c r="A10" s="37">
        <f>VLOOKUP(B10,cod_ibge!$C$2:$D$646,2,FALSE)</f>
        <v>3500758</v>
      </c>
      <c r="B10" t="s">
        <v>15</v>
      </c>
      <c r="C10">
        <v>2020</v>
      </c>
      <c r="D10">
        <v>8</v>
      </c>
      <c r="E10" s="2">
        <v>22496648.16</v>
      </c>
    </row>
    <row r="11" spans="1:5" x14ac:dyDescent="0.25">
      <c r="A11" s="37">
        <f>VLOOKUP(B11,cod_ibge!$C$2:$D$646,2,FALSE)</f>
        <v>3500808</v>
      </c>
      <c r="B11" t="s">
        <v>16</v>
      </c>
      <c r="C11">
        <v>2020</v>
      </c>
      <c r="D11">
        <v>8</v>
      </c>
      <c r="E11" s="2">
        <v>16757735.91</v>
      </c>
    </row>
    <row r="12" spans="1:5" x14ac:dyDescent="0.25">
      <c r="A12" s="37">
        <f>VLOOKUP(B12,cod_ibge!$C$2:$D$646,2,FALSE)</f>
        <v>3500907</v>
      </c>
      <c r="B12" t="s">
        <v>17</v>
      </c>
      <c r="C12">
        <v>2020</v>
      </c>
      <c r="D12">
        <v>8</v>
      </c>
      <c r="E12" s="2">
        <v>26106154.309999999</v>
      </c>
    </row>
    <row r="13" spans="1:5" x14ac:dyDescent="0.25">
      <c r="A13" s="37">
        <f>VLOOKUP(B13,cod_ibge!$C$2:$D$646,2,FALSE)</f>
        <v>3501004</v>
      </c>
      <c r="B13" t="s">
        <v>18</v>
      </c>
      <c r="C13">
        <v>2020</v>
      </c>
      <c r="D13">
        <v>8</v>
      </c>
      <c r="E13" s="2">
        <v>68764154.299999997</v>
      </c>
    </row>
    <row r="14" spans="1:5" x14ac:dyDescent="0.25">
      <c r="A14" s="37">
        <f>VLOOKUP(B14,cod_ibge!$C$2:$D$646,2,FALSE)</f>
        <v>3501103</v>
      </c>
      <c r="B14" t="s">
        <v>19</v>
      </c>
      <c r="C14">
        <v>2020</v>
      </c>
      <c r="D14">
        <v>8</v>
      </c>
      <c r="E14" s="2">
        <v>20732621.850000001</v>
      </c>
    </row>
    <row r="15" spans="1:5" x14ac:dyDescent="0.25">
      <c r="A15" s="37">
        <f>VLOOKUP(B15,cod_ibge!$C$2:$D$646,2,FALSE)</f>
        <v>3501152</v>
      </c>
      <c r="B15" t="s">
        <v>20</v>
      </c>
      <c r="C15">
        <v>2020</v>
      </c>
      <c r="D15">
        <v>8</v>
      </c>
      <c r="E15" s="2">
        <v>80736024.689999998</v>
      </c>
    </row>
    <row r="16" spans="1:5" x14ac:dyDescent="0.25">
      <c r="A16" s="37">
        <f>VLOOKUP(B16,cod_ibge!$C$2:$D$646,2,FALSE)</f>
        <v>3501202</v>
      </c>
      <c r="B16" t="s">
        <v>21</v>
      </c>
      <c r="C16">
        <v>2020</v>
      </c>
      <c r="D16">
        <v>8</v>
      </c>
      <c r="E16" s="2">
        <v>20657380.850000001</v>
      </c>
    </row>
    <row r="17" spans="1:5" x14ac:dyDescent="0.25">
      <c r="A17" s="37">
        <f>VLOOKUP(B17,cod_ibge!$C$2:$D$646,2,FALSE)</f>
        <v>3501301</v>
      </c>
      <c r="B17" t="s">
        <v>22</v>
      </c>
      <c r="C17">
        <v>2020</v>
      </c>
      <c r="D17">
        <v>8</v>
      </c>
      <c r="E17" s="2">
        <v>72855724.400000006</v>
      </c>
    </row>
    <row r="18" spans="1:5" x14ac:dyDescent="0.25">
      <c r="A18" s="37">
        <f>VLOOKUP(B18,cod_ibge!$C$2:$D$646,2,FALSE)</f>
        <v>3501400</v>
      </c>
      <c r="B18" t="s">
        <v>23</v>
      </c>
      <c r="C18">
        <v>2020</v>
      </c>
      <c r="D18">
        <v>8</v>
      </c>
      <c r="E18" s="2">
        <v>17188920.140000001</v>
      </c>
    </row>
    <row r="19" spans="1:5" x14ac:dyDescent="0.25">
      <c r="A19" s="37">
        <f>VLOOKUP(B19,cod_ibge!$C$2:$D$646,2,FALSE)</f>
        <v>3501509</v>
      </c>
      <c r="B19" t="s">
        <v>24</v>
      </c>
      <c r="C19">
        <v>2020</v>
      </c>
      <c r="D19">
        <v>8</v>
      </c>
      <c r="E19" s="2">
        <v>15939608.68</v>
      </c>
    </row>
    <row r="20" spans="1:5" x14ac:dyDescent="0.25">
      <c r="A20" s="37">
        <f>VLOOKUP(B20,cod_ibge!$C$2:$D$646,2,FALSE)</f>
        <v>3501608</v>
      </c>
      <c r="B20" t="s">
        <v>25</v>
      </c>
      <c r="C20">
        <v>2020</v>
      </c>
      <c r="D20">
        <v>8</v>
      </c>
      <c r="E20" s="2">
        <v>833667174.17999995</v>
      </c>
    </row>
    <row r="21" spans="1:5" x14ac:dyDescent="0.25">
      <c r="A21" s="37">
        <f>VLOOKUP(B21,cod_ibge!$C$2:$D$646,2,FALSE)</f>
        <v>3501707</v>
      </c>
      <c r="B21" t="s">
        <v>26</v>
      </c>
      <c r="C21">
        <v>2020</v>
      </c>
      <c r="D21">
        <v>8</v>
      </c>
      <c r="E21" s="2">
        <v>110839328.52</v>
      </c>
    </row>
    <row r="22" spans="1:5" x14ac:dyDescent="0.25">
      <c r="A22" s="37">
        <f>VLOOKUP(B22,cod_ibge!$C$2:$D$646,2,FALSE)</f>
        <v>3501806</v>
      </c>
      <c r="B22" t="s">
        <v>27</v>
      </c>
      <c r="C22">
        <v>2020</v>
      </c>
      <c r="D22">
        <v>8</v>
      </c>
      <c r="E22" s="2">
        <v>24249310.149999999</v>
      </c>
    </row>
    <row r="23" spans="1:5" x14ac:dyDescent="0.25">
      <c r="A23" s="37">
        <f>VLOOKUP(B23,cod_ibge!$C$2:$D$646,2,FALSE)</f>
        <v>3501905</v>
      </c>
      <c r="B23" t="s">
        <v>28</v>
      </c>
      <c r="C23">
        <v>2020</v>
      </c>
      <c r="D23">
        <v>8</v>
      </c>
      <c r="E23" s="2">
        <v>302902221.37</v>
      </c>
    </row>
    <row r="24" spans="1:5" x14ac:dyDescent="0.25">
      <c r="A24" s="37">
        <f>VLOOKUP(B24,cod_ibge!$C$2:$D$646,2,FALSE)</f>
        <v>3502002</v>
      </c>
      <c r="B24" t="s">
        <v>29</v>
      </c>
      <c r="C24">
        <v>2020</v>
      </c>
      <c r="D24">
        <v>8</v>
      </c>
      <c r="E24" s="2">
        <v>27475277.699999999</v>
      </c>
    </row>
    <row r="25" spans="1:5" x14ac:dyDescent="0.25">
      <c r="A25" s="37">
        <f>VLOOKUP(B25,cod_ibge!$C$2:$D$646,2,FALSE)</f>
        <v>3502101</v>
      </c>
      <c r="B25" t="s">
        <v>30</v>
      </c>
      <c r="C25">
        <v>2020</v>
      </c>
      <c r="D25">
        <v>8</v>
      </c>
      <c r="E25" s="2">
        <v>184771189.58000001</v>
      </c>
    </row>
    <row r="26" spans="1:5" x14ac:dyDescent="0.25">
      <c r="A26" s="37">
        <f>VLOOKUP(B26,cod_ibge!$C$2:$D$646,2,FALSE)</f>
        <v>3502200</v>
      </c>
      <c r="B26" t="s">
        <v>31</v>
      </c>
      <c r="C26">
        <v>2020</v>
      </c>
      <c r="D26">
        <v>8</v>
      </c>
      <c r="E26" s="2">
        <v>90210071.75</v>
      </c>
    </row>
    <row r="27" spans="1:5" x14ac:dyDescent="0.25">
      <c r="A27" s="37">
        <f>VLOOKUP(B27,cod_ibge!$C$2:$D$646,2,FALSE)</f>
        <v>3502309</v>
      </c>
      <c r="B27" t="s">
        <v>32</v>
      </c>
      <c r="C27">
        <v>2020</v>
      </c>
      <c r="D27">
        <v>8</v>
      </c>
      <c r="E27" s="2">
        <v>32899321.550000001</v>
      </c>
    </row>
    <row r="28" spans="1:5" x14ac:dyDescent="0.25">
      <c r="A28" s="37">
        <f>VLOOKUP(B28,cod_ibge!$C$2:$D$646,2,FALSE)</f>
        <v>3502408</v>
      </c>
      <c r="B28" t="s">
        <v>33</v>
      </c>
      <c r="C28">
        <v>2020</v>
      </c>
      <c r="D28">
        <v>8</v>
      </c>
      <c r="E28" s="2">
        <v>20698878.280000001</v>
      </c>
    </row>
    <row r="29" spans="1:5" x14ac:dyDescent="0.25">
      <c r="A29" s="37">
        <f>VLOOKUP(B29,cod_ibge!$C$2:$D$646,2,FALSE)</f>
        <v>3502507</v>
      </c>
      <c r="B29" t="s">
        <v>34</v>
      </c>
      <c r="C29">
        <v>2020</v>
      </c>
      <c r="D29">
        <v>8</v>
      </c>
      <c r="E29" s="2">
        <v>134238999.38999999</v>
      </c>
    </row>
    <row r="30" spans="1:5" x14ac:dyDescent="0.25">
      <c r="A30" s="37">
        <f>VLOOKUP(B30,cod_ibge!$C$2:$D$646,2,FALSE)</f>
        <v>3502606</v>
      </c>
      <c r="B30" t="s">
        <v>35</v>
      </c>
      <c r="C30">
        <v>2020</v>
      </c>
      <c r="D30">
        <v>8</v>
      </c>
      <c r="E30" s="2">
        <v>19568013.449999999</v>
      </c>
    </row>
    <row r="31" spans="1:5" x14ac:dyDescent="0.25">
      <c r="A31" s="37">
        <f>VLOOKUP(B31,cod_ibge!$C$2:$D$646,2,FALSE)</f>
        <v>3502705</v>
      </c>
      <c r="B31" t="s">
        <v>36</v>
      </c>
      <c r="C31">
        <v>2020</v>
      </c>
      <c r="D31">
        <v>8</v>
      </c>
      <c r="E31" s="2">
        <v>73012139.640000001</v>
      </c>
    </row>
    <row r="32" spans="1:5" x14ac:dyDescent="0.25">
      <c r="A32" s="37">
        <f>VLOOKUP(B32,cod_ibge!$C$2:$D$646,2,FALSE)</f>
        <v>3502754</v>
      </c>
      <c r="B32" t="s">
        <v>37</v>
      </c>
      <c r="C32">
        <v>2020</v>
      </c>
      <c r="D32">
        <v>8</v>
      </c>
      <c r="E32" s="2">
        <v>103997628.70999999</v>
      </c>
    </row>
    <row r="33" spans="1:5" x14ac:dyDescent="0.25">
      <c r="A33" s="37">
        <f>VLOOKUP(B33,cod_ibge!$C$2:$D$646,2,FALSE)</f>
        <v>3502804</v>
      </c>
      <c r="B33" t="s">
        <v>38</v>
      </c>
      <c r="C33">
        <v>2020</v>
      </c>
      <c r="D33">
        <v>8</v>
      </c>
      <c r="E33" s="2">
        <v>594154204.83000004</v>
      </c>
    </row>
    <row r="34" spans="1:5" x14ac:dyDescent="0.25">
      <c r="A34" s="37">
        <f>VLOOKUP(B34,cod_ibge!$C$2:$D$646,2,FALSE)</f>
        <v>3502903</v>
      </c>
      <c r="B34" t="s">
        <v>39</v>
      </c>
      <c r="C34">
        <v>2020</v>
      </c>
      <c r="D34">
        <v>8</v>
      </c>
      <c r="E34" s="2">
        <v>104721734.7</v>
      </c>
    </row>
    <row r="35" spans="1:5" x14ac:dyDescent="0.25">
      <c r="A35" s="37">
        <f>VLOOKUP(B35,cod_ibge!$C$2:$D$646,2,FALSE)</f>
        <v>3503000</v>
      </c>
      <c r="B35" t="s">
        <v>40</v>
      </c>
      <c r="C35">
        <v>2020</v>
      </c>
      <c r="D35">
        <v>8</v>
      </c>
      <c r="E35" s="2">
        <v>23871482.09</v>
      </c>
    </row>
    <row r="36" spans="1:5" x14ac:dyDescent="0.25">
      <c r="A36" s="37">
        <f>VLOOKUP(B36,cod_ibge!$C$2:$D$646,2,FALSE)</f>
        <v>3503109</v>
      </c>
      <c r="B36" t="s">
        <v>41</v>
      </c>
      <c r="C36">
        <v>2020</v>
      </c>
      <c r="D36">
        <v>8</v>
      </c>
      <c r="E36" s="2">
        <v>28913117.75</v>
      </c>
    </row>
    <row r="37" spans="1:5" x14ac:dyDescent="0.25">
      <c r="A37" s="37">
        <f>VLOOKUP(B37,cod_ibge!$C$2:$D$646,2,FALSE)</f>
        <v>3503158</v>
      </c>
      <c r="B37" t="s">
        <v>42</v>
      </c>
      <c r="C37">
        <v>2020</v>
      </c>
      <c r="D37">
        <v>8</v>
      </c>
      <c r="E37" s="2">
        <v>15728828.6</v>
      </c>
    </row>
    <row r="38" spans="1:5" x14ac:dyDescent="0.25">
      <c r="A38" s="37">
        <f>VLOOKUP(B38,cod_ibge!$C$2:$D$646,2,FALSE)</f>
        <v>3503208</v>
      </c>
      <c r="B38" t="s">
        <v>43</v>
      </c>
      <c r="C38">
        <v>2020</v>
      </c>
      <c r="D38">
        <v>8</v>
      </c>
      <c r="E38" s="2">
        <v>924130336.75999999</v>
      </c>
    </row>
    <row r="39" spans="1:5" x14ac:dyDescent="0.25">
      <c r="A39" s="37">
        <f>VLOOKUP(B39,cod_ibge!$C$2:$D$646,2,FALSE)</f>
        <v>3503307</v>
      </c>
      <c r="B39" t="s">
        <v>44</v>
      </c>
      <c r="C39">
        <v>2020</v>
      </c>
      <c r="D39">
        <v>8</v>
      </c>
      <c r="E39" s="2">
        <v>502629629.27999997</v>
      </c>
    </row>
    <row r="40" spans="1:5" x14ac:dyDescent="0.25">
      <c r="A40" s="37">
        <f>VLOOKUP(B40,cod_ibge!$C$2:$D$646,2,FALSE)</f>
        <v>3503356</v>
      </c>
      <c r="B40" t="s">
        <v>45</v>
      </c>
      <c r="C40">
        <v>2020</v>
      </c>
      <c r="D40">
        <v>8</v>
      </c>
      <c r="E40" s="2">
        <v>14717168.83</v>
      </c>
    </row>
    <row r="41" spans="1:5" x14ac:dyDescent="0.25">
      <c r="A41" s="37">
        <f>VLOOKUP(B41,cod_ibge!$C$2:$D$646,2,FALSE)</f>
        <v>3503406</v>
      </c>
      <c r="B41" t="s">
        <v>46</v>
      </c>
      <c r="C41">
        <v>2020</v>
      </c>
      <c r="D41">
        <v>8</v>
      </c>
      <c r="E41" s="2">
        <v>31831043.489999998</v>
      </c>
    </row>
    <row r="42" spans="1:5" x14ac:dyDescent="0.25">
      <c r="A42" s="37">
        <f>VLOOKUP(B42,cod_ibge!$C$2:$D$646,2,FALSE)</f>
        <v>3503505</v>
      </c>
      <c r="B42" t="s">
        <v>47</v>
      </c>
      <c r="C42">
        <v>2020</v>
      </c>
      <c r="D42">
        <v>8</v>
      </c>
      <c r="E42" s="2">
        <v>19066290.170000002</v>
      </c>
    </row>
    <row r="43" spans="1:5" x14ac:dyDescent="0.25">
      <c r="A43" s="37">
        <f>VLOOKUP(B43,cod_ibge!$C$2:$D$646,2,FALSE)</f>
        <v>3503604</v>
      </c>
      <c r="B43" t="s">
        <v>48</v>
      </c>
      <c r="C43">
        <v>2020</v>
      </c>
      <c r="D43">
        <v>8</v>
      </c>
      <c r="E43" s="2">
        <v>33258852.949999999</v>
      </c>
    </row>
    <row r="44" spans="1:5" x14ac:dyDescent="0.25">
      <c r="A44" s="37">
        <f>VLOOKUP(B44,cod_ibge!$C$2:$D$646,2,FALSE)</f>
        <v>3503703</v>
      </c>
      <c r="B44" t="s">
        <v>49</v>
      </c>
      <c r="C44">
        <v>2020</v>
      </c>
      <c r="D44">
        <v>8</v>
      </c>
      <c r="E44" s="2">
        <v>39075681.780000001</v>
      </c>
    </row>
    <row r="45" spans="1:5" x14ac:dyDescent="0.25">
      <c r="A45" s="37">
        <f>VLOOKUP(B45,cod_ibge!$C$2:$D$646,2,FALSE)</f>
        <v>3503802</v>
      </c>
      <c r="B45" t="s">
        <v>50</v>
      </c>
      <c r="C45">
        <v>2020</v>
      </c>
      <c r="D45">
        <v>8</v>
      </c>
      <c r="E45" s="2">
        <v>153941135.5</v>
      </c>
    </row>
    <row r="46" spans="1:5" x14ac:dyDescent="0.25">
      <c r="A46" s="37">
        <f>VLOOKUP(B46,cod_ibge!$C$2:$D$646,2,FALSE)</f>
        <v>3503901</v>
      </c>
      <c r="B46" t="s">
        <v>51</v>
      </c>
      <c r="C46">
        <v>2020</v>
      </c>
      <c r="D46">
        <v>8</v>
      </c>
      <c r="E46" s="2">
        <v>302628099.99000001</v>
      </c>
    </row>
    <row r="47" spans="1:5" x14ac:dyDescent="0.25">
      <c r="A47" s="37">
        <f>VLOOKUP(B47,cod_ibge!$C$2:$D$646,2,FALSE)</f>
        <v>3503950</v>
      </c>
      <c r="B47" t="s">
        <v>52</v>
      </c>
      <c r="C47">
        <v>2020</v>
      </c>
      <c r="D47">
        <v>8</v>
      </c>
      <c r="E47" s="2">
        <v>12664127.41</v>
      </c>
    </row>
    <row r="48" spans="1:5" x14ac:dyDescent="0.25">
      <c r="A48" s="37">
        <f>VLOOKUP(B48,cod_ibge!$C$2:$D$646,2,FALSE)</f>
        <v>3504008</v>
      </c>
      <c r="B48" t="s">
        <v>53</v>
      </c>
      <c r="C48">
        <v>2020</v>
      </c>
      <c r="D48">
        <v>8</v>
      </c>
      <c r="E48" s="2">
        <v>345185680.82999998</v>
      </c>
    </row>
    <row r="49" spans="1:5" x14ac:dyDescent="0.25">
      <c r="A49" s="37">
        <f>VLOOKUP(B49,cod_ibge!$C$2:$D$646,2,FALSE)</f>
        <v>3504107</v>
      </c>
      <c r="B49" t="s">
        <v>54</v>
      </c>
      <c r="C49">
        <v>2020</v>
      </c>
      <c r="D49">
        <v>8</v>
      </c>
      <c r="E49" s="2">
        <v>564190143.63</v>
      </c>
    </row>
    <row r="50" spans="1:5" x14ac:dyDescent="0.25">
      <c r="A50" s="37">
        <f>VLOOKUP(B50,cod_ibge!$C$2:$D$646,2,FALSE)</f>
        <v>3504206</v>
      </c>
      <c r="B50" t="s">
        <v>55</v>
      </c>
      <c r="C50">
        <v>2020</v>
      </c>
      <c r="D50">
        <v>8</v>
      </c>
      <c r="E50" s="2">
        <v>46857497.020000003</v>
      </c>
    </row>
    <row r="51" spans="1:5" x14ac:dyDescent="0.25">
      <c r="A51" s="37">
        <f>VLOOKUP(B51,cod_ibge!$C$2:$D$646,2,FALSE)</f>
        <v>3504305</v>
      </c>
      <c r="B51" t="s">
        <v>56</v>
      </c>
      <c r="C51">
        <v>2020</v>
      </c>
      <c r="D51">
        <v>8</v>
      </c>
      <c r="E51" s="2">
        <v>23217653.039999999</v>
      </c>
    </row>
    <row r="52" spans="1:5" x14ac:dyDescent="0.25">
      <c r="A52" s="37">
        <f>VLOOKUP(B52,cod_ibge!$C$2:$D$646,2,FALSE)</f>
        <v>3504404</v>
      </c>
      <c r="B52" t="s">
        <v>57</v>
      </c>
      <c r="C52">
        <v>2020</v>
      </c>
      <c r="D52">
        <v>8</v>
      </c>
      <c r="E52" s="2">
        <v>41040486.659999996</v>
      </c>
    </row>
    <row r="53" spans="1:5" x14ac:dyDescent="0.25">
      <c r="A53" s="37">
        <f>VLOOKUP(B53,cod_ibge!$C$2:$D$646,2,FALSE)</f>
        <v>3504503</v>
      </c>
      <c r="B53" t="s">
        <v>58</v>
      </c>
      <c r="C53">
        <v>2020</v>
      </c>
      <c r="D53">
        <v>8</v>
      </c>
      <c r="E53" s="2">
        <v>298567814.10000002</v>
      </c>
    </row>
    <row r="54" spans="1:5" x14ac:dyDescent="0.25">
      <c r="A54" s="37">
        <f>VLOOKUP(B54,cod_ibge!$C$2:$D$646,2,FALSE)</f>
        <v>3504602</v>
      </c>
      <c r="B54" t="s">
        <v>59</v>
      </c>
      <c r="C54">
        <v>2020</v>
      </c>
      <c r="D54">
        <v>8</v>
      </c>
      <c r="E54" s="2">
        <v>77942032.390000001</v>
      </c>
    </row>
    <row r="55" spans="1:5" x14ac:dyDescent="0.25">
      <c r="A55" s="37">
        <f>VLOOKUP(B55,cod_ibge!$C$2:$D$646,2,FALSE)</f>
        <v>3504701</v>
      </c>
      <c r="B55" t="s">
        <v>60</v>
      </c>
      <c r="C55">
        <v>2020</v>
      </c>
      <c r="D55">
        <v>8</v>
      </c>
      <c r="E55" s="2">
        <v>15996613.539999999</v>
      </c>
    </row>
    <row r="56" spans="1:5" x14ac:dyDescent="0.25">
      <c r="A56" s="37">
        <f>VLOOKUP(B56,cod_ibge!$C$2:$D$646,2,FALSE)</f>
        <v>3504800</v>
      </c>
      <c r="B56" t="s">
        <v>61</v>
      </c>
      <c r="C56">
        <v>2020</v>
      </c>
      <c r="D56">
        <v>8</v>
      </c>
      <c r="E56" s="2">
        <v>27947627.18</v>
      </c>
    </row>
    <row r="57" spans="1:5" x14ac:dyDescent="0.25">
      <c r="A57" s="37">
        <f>VLOOKUP(B57,cod_ibge!$C$2:$D$646,2,FALSE)</f>
        <v>3504909</v>
      </c>
      <c r="B57" t="s">
        <v>62</v>
      </c>
      <c r="C57">
        <v>2020</v>
      </c>
      <c r="D57">
        <v>8</v>
      </c>
      <c r="E57" s="2">
        <v>34430332.340000004</v>
      </c>
    </row>
    <row r="58" spans="1:5" x14ac:dyDescent="0.25">
      <c r="A58" s="37">
        <f>VLOOKUP(B58,cod_ibge!$C$2:$D$646,2,FALSE)</f>
        <v>3505005</v>
      </c>
      <c r="B58" t="s">
        <v>63</v>
      </c>
      <c r="C58">
        <v>2020</v>
      </c>
      <c r="D58">
        <v>8</v>
      </c>
      <c r="E58" s="2">
        <v>16460082.029999999</v>
      </c>
    </row>
    <row r="59" spans="1:5" x14ac:dyDescent="0.25">
      <c r="A59" s="37">
        <f>VLOOKUP(B59,cod_ibge!$C$2:$D$646,2,FALSE)</f>
        <v>3505104</v>
      </c>
      <c r="B59" t="s">
        <v>64</v>
      </c>
      <c r="C59">
        <v>2020</v>
      </c>
      <c r="D59">
        <v>8</v>
      </c>
      <c r="E59" s="2">
        <v>25443122.039999999</v>
      </c>
    </row>
    <row r="60" spans="1:5" x14ac:dyDescent="0.25">
      <c r="A60" s="37">
        <f>VLOOKUP(B60,cod_ibge!$C$2:$D$646,2,FALSE)</f>
        <v>3505203</v>
      </c>
      <c r="B60" t="s">
        <v>65</v>
      </c>
      <c r="C60">
        <v>2020</v>
      </c>
      <c r="D60">
        <v>8</v>
      </c>
      <c r="E60" s="2">
        <v>105456615.95999999</v>
      </c>
    </row>
    <row r="61" spans="1:5" x14ac:dyDescent="0.25">
      <c r="A61" s="37">
        <f>VLOOKUP(B61,cod_ibge!$C$2:$D$646,2,FALSE)</f>
        <v>3505302</v>
      </c>
      <c r="B61" t="s">
        <v>66</v>
      </c>
      <c r="C61">
        <v>2020</v>
      </c>
      <c r="D61">
        <v>8</v>
      </c>
      <c r="E61" s="2">
        <v>123770402.66</v>
      </c>
    </row>
    <row r="62" spans="1:5" x14ac:dyDescent="0.25">
      <c r="A62" s="37">
        <f>VLOOKUP(B62,cod_ibge!$C$2:$D$646,2,FALSE)</f>
        <v>3505351</v>
      </c>
      <c r="B62" t="s">
        <v>67</v>
      </c>
      <c r="C62">
        <v>2020</v>
      </c>
      <c r="D62">
        <v>8</v>
      </c>
      <c r="E62" s="2">
        <v>20142211.02</v>
      </c>
    </row>
    <row r="63" spans="1:5" x14ac:dyDescent="0.25">
      <c r="A63" s="37">
        <f>VLOOKUP(B63,cod_ibge!$C$2:$D$646,2,FALSE)</f>
        <v>3505401</v>
      </c>
      <c r="B63" t="s">
        <v>68</v>
      </c>
      <c r="C63">
        <v>2020</v>
      </c>
      <c r="D63">
        <v>8</v>
      </c>
      <c r="E63" s="2">
        <v>33289867.93</v>
      </c>
    </row>
    <row r="64" spans="1:5" x14ac:dyDescent="0.25">
      <c r="A64" s="37">
        <f>VLOOKUP(B64,cod_ibge!$C$2:$D$646,2,FALSE)</f>
        <v>3505500</v>
      </c>
      <c r="B64" t="s">
        <v>69</v>
      </c>
      <c r="C64">
        <v>2020</v>
      </c>
      <c r="D64">
        <v>8</v>
      </c>
      <c r="E64" s="2">
        <v>641434378.77999997</v>
      </c>
    </row>
    <row r="65" spans="1:5" x14ac:dyDescent="0.25">
      <c r="A65" s="37">
        <f>VLOOKUP(B65,cod_ibge!$C$2:$D$646,2,FALSE)</f>
        <v>3505609</v>
      </c>
      <c r="B65" t="s">
        <v>70</v>
      </c>
      <c r="C65">
        <v>2020</v>
      </c>
      <c r="D65">
        <v>8</v>
      </c>
      <c r="E65" s="2">
        <v>89319139.790000007</v>
      </c>
    </row>
    <row r="66" spans="1:5" x14ac:dyDescent="0.25">
      <c r="A66" s="37">
        <f>VLOOKUP(B66,cod_ibge!$C$2:$D$646,2,FALSE)</f>
        <v>3505708</v>
      </c>
      <c r="B66" t="s">
        <v>71</v>
      </c>
      <c r="C66">
        <v>2020</v>
      </c>
      <c r="D66">
        <v>8</v>
      </c>
      <c r="E66" s="2">
        <v>3025814904.8200002</v>
      </c>
    </row>
    <row r="67" spans="1:5" x14ac:dyDescent="0.25">
      <c r="A67" s="37">
        <f>VLOOKUP(B67,cod_ibge!$C$2:$D$646,2,FALSE)</f>
        <v>3505807</v>
      </c>
      <c r="B67" t="s">
        <v>72</v>
      </c>
      <c r="C67">
        <v>2020</v>
      </c>
      <c r="D67">
        <v>8</v>
      </c>
      <c r="E67" s="2">
        <v>70009147.609999999</v>
      </c>
    </row>
    <row r="68" spans="1:5" x14ac:dyDescent="0.25">
      <c r="A68" s="37">
        <f>VLOOKUP(B68,cod_ibge!$C$2:$D$646,2,FALSE)</f>
        <v>3505906</v>
      </c>
      <c r="B68" t="s">
        <v>73</v>
      </c>
      <c r="C68">
        <v>2020</v>
      </c>
      <c r="D68">
        <v>8</v>
      </c>
      <c r="E68" s="2">
        <v>196987966.28</v>
      </c>
    </row>
    <row r="69" spans="1:5" x14ac:dyDescent="0.25">
      <c r="A69" s="37">
        <f>VLOOKUP(B69,cod_ibge!$C$2:$D$646,2,FALSE)</f>
        <v>3506003</v>
      </c>
      <c r="B69" t="s">
        <v>74</v>
      </c>
      <c r="C69">
        <v>2020</v>
      </c>
      <c r="D69">
        <v>8</v>
      </c>
      <c r="E69" s="2">
        <v>1161894052.52</v>
      </c>
    </row>
    <row r="70" spans="1:5" x14ac:dyDescent="0.25">
      <c r="A70" s="37">
        <f>VLOOKUP(B70,cod_ibge!$C$2:$D$646,2,FALSE)</f>
        <v>3506102</v>
      </c>
      <c r="B70" t="s">
        <v>75</v>
      </c>
      <c r="C70">
        <v>2020</v>
      </c>
      <c r="D70">
        <v>8</v>
      </c>
      <c r="E70" s="2">
        <v>261927375.80000001</v>
      </c>
    </row>
    <row r="71" spans="1:5" x14ac:dyDescent="0.25">
      <c r="A71" s="37">
        <f>VLOOKUP(B71,cod_ibge!$C$2:$D$646,2,FALSE)</f>
        <v>3506201</v>
      </c>
      <c r="B71" t="s">
        <v>76</v>
      </c>
      <c r="C71">
        <v>2020</v>
      </c>
      <c r="D71">
        <v>8</v>
      </c>
      <c r="E71" s="2">
        <v>20431556.600000001</v>
      </c>
    </row>
    <row r="72" spans="1:5" x14ac:dyDescent="0.25">
      <c r="A72" s="37">
        <f>VLOOKUP(B72,cod_ibge!$C$2:$D$646,2,FALSE)</f>
        <v>3506300</v>
      </c>
      <c r="B72" t="s">
        <v>77</v>
      </c>
      <c r="C72">
        <v>2020</v>
      </c>
      <c r="D72">
        <v>8</v>
      </c>
      <c r="E72" s="2">
        <v>38935074.890000001</v>
      </c>
    </row>
    <row r="73" spans="1:5" x14ac:dyDescent="0.25">
      <c r="A73" s="37">
        <f>VLOOKUP(B73,cod_ibge!$C$2:$D$646,2,FALSE)</f>
        <v>3506359</v>
      </c>
      <c r="B73" t="s">
        <v>78</v>
      </c>
      <c r="C73">
        <v>2020</v>
      </c>
      <c r="D73">
        <v>8</v>
      </c>
      <c r="E73" s="2">
        <v>416749807.20999998</v>
      </c>
    </row>
    <row r="74" spans="1:5" x14ac:dyDescent="0.25">
      <c r="A74" s="37">
        <f>VLOOKUP(B74,cod_ibge!$C$2:$D$646,2,FALSE)</f>
        <v>3506409</v>
      </c>
      <c r="B74" t="s">
        <v>79</v>
      </c>
      <c r="C74">
        <v>2020</v>
      </c>
      <c r="D74">
        <v>8</v>
      </c>
      <c r="E74" s="2">
        <v>29122473.809999999</v>
      </c>
    </row>
    <row r="75" spans="1:5" x14ac:dyDescent="0.25">
      <c r="A75" s="37">
        <f>VLOOKUP(B75,cod_ibge!$C$2:$D$646,2,FALSE)</f>
        <v>3506508</v>
      </c>
      <c r="B75" t="s">
        <v>80</v>
      </c>
      <c r="C75">
        <v>2020</v>
      </c>
      <c r="D75">
        <v>8</v>
      </c>
      <c r="E75" s="2">
        <v>367640550.01999998</v>
      </c>
    </row>
    <row r="76" spans="1:5" x14ac:dyDescent="0.25">
      <c r="A76" s="37">
        <f>VLOOKUP(B76,cod_ibge!$C$2:$D$646,2,FALSE)</f>
        <v>3506607</v>
      </c>
      <c r="B76" t="s">
        <v>81</v>
      </c>
      <c r="C76">
        <v>2020</v>
      </c>
      <c r="D76">
        <v>8</v>
      </c>
      <c r="E76" s="2">
        <v>70781022.239999995</v>
      </c>
    </row>
    <row r="77" spans="1:5" x14ac:dyDescent="0.25">
      <c r="A77" s="37">
        <f>VLOOKUP(B77,cod_ibge!$C$2:$D$646,2,FALSE)</f>
        <v>3506706</v>
      </c>
      <c r="B77" t="s">
        <v>82</v>
      </c>
      <c r="C77">
        <v>2020</v>
      </c>
      <c r="D77">
        <v>8</v>
      </c>
      <c r="E77" s="2">
        <v>52019862.289999999</v>
      </c>
    </row>
    <row r="78" spans="1:5" x14ac:dyDescent="0.25">
      <c r="A78" s="37">
        <f>VLOOKUP(B78,cod_ibge!$C$2:$D$646,2,FALSE)</f>
        <v>3506805</v>
      </c>
      <c r="B78" t="s">
        <v>83</v>
      </c>
      <c r="C78">
        <v>2020</v>
      </c>
      <c r="D78">
        <v>8</v>
      </c>
      <c r="E78" s="2">
        <v>41845090.509999998</v>
      </c>
    </row>
    <row r="79" spans="1:5" x14ac:dyDescent="0.25">
      <c r="A79" s="37">
        <f>VLOOKUP(B79,cod_ibge!$C$2:$D$646,2,FALSE)</f>
        <v>3506904</v>
      </c>
      <c r="B79" t="s">
        <v>84</v>
      </c>
      <c r="C79">
        <v>2020</v>
      </c>
      <c r="D79">
        <v>8</v>
      </c>
      <c r="E79" s="2">
        <v>38893328.82</v>
      </c>
    </row>
    <row r="80" spans="1:5" x14ac:dyDescent="0.25">
      <c r="A80" s="37">
        <f>VLOOKUP(B80,cod_ibge!$C$2:$D$646,2,FALSE)</f>
        <v>3507001</v>
      </c>
      <c r="B80" t="s">
        <v>85</v>
      </c>
      <c r="C80">
        <v>2020</v>
      </c>
      <c r="D80">
        <v>8</v>
      </c>
      <c r="E80" s="2">
        <v>219567232.21000001</v>
      </c>
    </row>
    <row r="81" spans="1:5" x14ac:dyDescent="0.25">
      <c r="A81" s="37">
        <f>VLOOKUP(B81,cod_ibge!$C$2:$D$646,2,FALSE)</f>
        <v>3507100</v>
      </c>
      <c r="B81" t="s">
        <v>86</v>
      </c>
      <c r="C81">
        <v>2020</v>
      </c>
      <c r="D81">
        <v>8</v>
      </c>
      <c r="E81" s="2">
        <v>82638526.769999996</v>
      </c>
    </row>
    <row r="82" spans="1:5" x14ac:dyDescent="0.25">
      <c r="A82" s="37">
        <f>VLOOKUP(B82,cod_ibge!$C$2:$D$646,2,FALSE)</f>
        <v>3507159</v>
      </c>
      <c r="B82" t="s">
        <v>87</v>
      </c>
      <c r="C82">
        <v>2020</v>
      </c>
      <c r="D82">
        <v>8</v>
      </c>
      <c r="E82" s="2">
        <v>18020936.260000002</v>
      </c>
    </row>
    <row r="83" spans="1:5" x14ac:dyDescent="0.25">
      <c r="A83" s="37">
        <f>VLOOKUP(B83,cod_ibge!$C$2:$D$646,2,FALSE)</f>
        <v>3507209</v>
      </c>
      <c r="B83" t="s">
        <v>88</v>
      </c>
      <c r="C83">
        <v>2020</v>
      </c>
      <c r="D83">
        <v>8</v>
      </c>
      <c r="E83" s="2">
        <v>12717452.98</v>
      </c>
    </row>
    <row r="84" spans="1:5" x14ac:dyDescent="0.25">
      <c r="A84" s="37">
        <f>VLOOKUP(B84,cod_ibge!$C$2:$D$646,2,FALSE)</f>
        <v>3507308</v>
      </c>
      <c r="B84" t="s">
        <v>89</v>
      </c>
      <c r="C84">
        <v>2020</v>
      </c>
      <c r="D84">
        <v>8</v>
      </c>
      <c r="E84" s="2">
        <v>22940325.91</v>
      </c>
    </row>
    <row r="85" spans="1:5" x14ac:dyDescent="0.25">
      <c r="A85" s="37">
        <f>VLOOKUP(B85,cod_ibge!$C$2:$D$646,2,FALSE)</f>
        <v>3507407</v>
      </c>
      <c r="B85" t="s">
        <v>90</v>
      </c>
      <c r="C85">
        <v>2020</v>
      </c>
      <c r="D85">
        <v>8</v>
      </c>
      <c r="E85" s="2">
        <v>54104351.859999999</v>
      </c>
    </row>
    <row r="86" spans="1:5" x14ac:dyDescent="0.25">
      <c r="A86" s="37">
        <f>VLOOKUP(B86,cod_ibge!$C$2:$D$646,2,FALSE)</f>
        <v>3507456</v>
      </c>
      <c r="B86" t="s">
        <v>91</v>
      </c>
      <c r="C86">
        <v>2020</v>
      </c>
      <c r="D86">
        <v>8</v>
      </c>
      <c r="E86" s="2">
        <v>19569620.920000002</v>
      </c>
    </row>
    <row r="87" spans="1:5" x14ac:dyDescent="0.25">
      <c r="A87" s="37">
        <f>VLOOKUP(B87,cod_ibge!$C$2:$D$646,2,FALSE)</f>
        <v>3507506</v>
      </c>
      <c r="B87" t="s">
        <v>92</v>
      </c>
      <c r="C87">
        <v>2020</v>
      </c>
      <c r="D87">
        <v>8</v>
      </c>
      <c r="E87" s="2">
        <v>444398952.98000002</v>
      </c>
    </row>
    <row r="88" spans="1:5" x14ac:dyDescent="0.25">
      <c r="A88" s="37">
        <f>VLOOKUP(B88,cod_ibge!$C$2:$D$646,2,FALSE)</f>
        <v>3507605</v>
      </c>
      <c r="B88" t="s">
        <v>93</v>
      </c>
      <c r="C88">
        <v>2020</v>
      </c>
      <c r="D88">
        <v>8</v>
      </c>
      <c r="E88" s="2">
        <v>599251527.59000003</v>
      </c>
    </row>
    <row r="89" spans="1:5" x14ac:dyDescent="0.25">
      <c r="A89" s="37">
        <f>VLOOKUP(B89,cod_ibge!$C$2:$D$646,2,FALSE)</f>
        <v>3507704</v>
      </c>
      <c r="B89" t="s">
        <v>94</v>
      </c>
      <c r="C89">
        <v>2020</v>
      </c>
      <c r="D89">
        <v>8</v>
      </c>
      <c r="E89" s="2">
        <v>21480160.719999999</v>
      </c>
    </row>
    <row r="90" spans="1:5" x14ac:dyDescent="0.25">
      <c r="A90" s="37">
        <f>VLOOKUP(B90,cod_ibge!$C$2:$D$646,2,FALSE)</f>
        <v>3507753</v>
      </c>
      <c r="B90" t="s">
        <v>95</v>
      </c>
      <c r="C90">
        <v>2020</v>
      </c>
      <c r="D90">
        <v>8</v>
      </c>
      <c r="E90" s="2">
        <v>18751173.390000001</v>
      </c>
    </row>
    <row r="91" spans="1:5" x14ac:dyDescent="0.25">
      <c r="A91" s="37">
        <f>VLOOKUP(B91,cod_ibge!$C$2:$D$646,2,FALSE)</f>
        <v>3507803</v>
      </c>
      <c r="B91" t="s">
        <v>96</v>
      </c>
      <c r="C91">
        <v>2020</v>
      </c>
      <c r="D91">
        <v>8</v>
      </c>
      <c r="E91" s="2">
        <v>85075927.650000006</v>
      </c>
    </row>
    <row r="92" spans="1:5" x14ac:dyDescent="0.25">
      <c r="A92" s="37">
        <f>VLOOKUP(B92,cod_ibge!$C$2:$D$646,2,FALSE)</f>
        <v>3507902</v>
      </c>
      <c r="B92" t="s">
        <v>97</v>
      </c>
      <c r="C92">
        <v>2020</v>
      </c>
      <c r="D92">
        <v>8</v>
      </c>
      <c r="E92" s="2">
        <v>101307477.56999999</v>
      </c>
    </row>
    <row r="93" spans="1:5" x14ac:dyDescent="0.25">
      <c r="A93" s="37">
        <f>VLOOKUP(B93,cod_ibge!$C$2:$D$646,2,FALSE)</f>
        <v>3508009</v>
      </c>
      <c r="B93" t="s">
        <v>98</v>
      </c>
      <c r="C93">
        <v>2020</v>
      </c>
      <c r="D93">
        <v>8</v>
      </c>
      <c r="E93" s="2">
        <v>71275328</v>
      </c>
    </row>
    <row r="94" spans="1:5" x14ac:dyDescent="0.25">
      <c r="A94" s="37">
        <f>VLOOKUP(B94,cod_ibge!$C$2:$D$646,2,FALSE)</f>
        <v>3508108</v>
      </c>
      <c r="B94" t="s">
        <v>99</v>
      </c>
      <c r="C94">
        <v>2020</v>
      </c>
      <c r="D94">
        <v>8</v>
      </c>
      <c r="E94" s="2">
        <v>73552805.849999994</v>
      </c>
    </row>
    <row r="95" spans="1:5" x14ac:dyDescent="0.25">
      <c r="A95" s="37">
        <f>VLOOKUP(B95,cod_ibge!$C$2:$D$646,2,FALSE)</f>
        <v>3508207</v>
      </c>
      <c r="B95" t="s">
        <v>100</v>
      </c>
      <c r="C95">
        <v>2020</v>
      </c>
      <c r="D95">
        <v>8</v>
      </c>
      <c r="E95" s="2">
        <v>27753542.800000001</v>
      </c>
    </row>
    <row r="96" spans="1:5" x14ac:dyDescent="0.25">
      <c r="A96" s="37">
        <f>VLOOKUP(B96,cod_ibge!$C$2:$D$646,2,FALSE)</f>
        <v>3508306</v>
      </c>
      <c r="B96" t="s">
        <v>101</v>
      </c>
      <c r="C96">
        <v>2020</v>
      </c>
      <c r="D96">
        <v>8</v>
      </c>
      <c r="E96" s="2">
        <v>18163589.34</v>
      </c>
    </row>
    <row r="97" spans="1:5" x14ac:dyDescent="0.25">
      <c r="A97" s="37">
        <f>VLOOKUP(B97,cod_ibge!$C$2:$D$646,2,FALSE)</f>
        <v>3508405</v>
      </c>
      <c r="B97" t="s">
        <v>102</v>
      </c>
      <c r="C97">
        <v>2020</v>
      </c>
      <c r="D97">
        <v>8</v>
      </c>
      <c r="E97" s="2">
        <v>215099500.91999999</v>
      </c>
    </row>
    <row r="98" spans="1:5" x14ac:dyDescent="0.25">
      <c r="A98" s="37">
        <f>VLOOKUP(B98,cod_ibge!$C$2:$D$646,2,FALSE)</f>
        <v>3508504</v>
      </c>
      <c r="B98" t="s">
        <v>103</v>
      </c>
      <c r="C98">
        <v>2020</v>
      </c>
      <c r="D98">
        <v>8</v>
      </c>
      <c r="E98" s="2">
        <v>279309775.23000002</v>
      </c>
    </row>
    <row r="99" spans="1:5" x14ac:dyDescent="0.25">
      <c r="A99" s="37">
        <f>VLOOKUP(B99,cod_ibge!$C$2:$D$646,2,FALSE)</f>
        <v>3508603</v>
      </c>
      <c r="B99" t="s">
        <v>104</v>
      </c>
      <c r="C99">
        <v>2020</v>
      </c>
      <c r="D99">
        <v>8</v>
      </c>
      <c r="E99" s="2">
        <v>95961256.069999993</v>
      </c>
    </row>
    <row r="100" spans="1:5" x14ac:dyDescent="0.25">
      <c r="A100" s="37">
        <f>VLOOKUP(B100,cod_ibge!$C$2:$D$646,2,FALSE)</f>
        <v>3508702</v>
      </c>
      <c r="B100" t="s">
        <v>105</v>
      </c>
      <c r="C100">
        <v>2020</v>
      </c>
      <c r="D100">
        <v>8</v>
      </c>
      <c r="E100" s="2">
        <v>52628728.859999999</v>
      </c>
    </row>
    <row r="101" spans="1:5" x14ac:dyDescent="0.25">
      <c r="A101" s="37">
        <f>VLOOKUP(B101,cod_ibge!$C$2:$D$646,2,FALSE)</f>
        <v>3508801</v>
      </c>
      <c r="B101" t="s">
        <v>106</v>
      </c>
      <c r="C101">
        <v>2020</v>
      </c>
      <c r="D101">
        <v>8</v>
      </c>
      <c r="E101" s="2">
        <v>66925570.5</v>
      </c>
    </row>
    <row r="102" spans="1:5" x14ac:dyDescent="0.25">
      <c r="A102" s="37">
        <f>VLOOKUP(B102,cod_ibge!$C$2:$D$646,2,FALSE)</f>
        <v>3508900</v>
      </c>
      <c r="B102" t="s">
        <v>107</v>
      </c>
      <c r="C102">
        <v>2020</v>
      </c>
      <c r="D102">
        <v>8</v>
      </c>
      <c r="E102" s="2">
        <v>17955728.039999999</v>
      </c>
    </row>
    <row r="103" spans="1:5" x14ac:dyDescent="0.25">
      <c r="A103" s="37">
        <f>VLOOKUP(B103,cod_ibge!$C$2:$D$646,2,FALSE)</f>
        <v>3509007</v>
      </c>
      <c r="B103" t="s">
        <v>108</v>
      </c>
      <c r="C103">
        <v>2020</v>
      </c>
      <c r="D103">
        <v>8</v>
      </c>
      <c r="E103" s="2">
        <v>312887127.31999999</v>
      </c>
    </row>
    <row r="104" spans="1:5" x14ac:dyDescent="0.25">
      <c r="A104" s="37">
        <f>VLOOKUP(B104,cod_ibge!$C$2:$D$646,2,FALSE)</f>
        <v>3509106</v>
      </c>
      <c r="B104" t="s">
        <v>109</v>
      </c>
      <c r="C104">
        <v>2020</v>
      </c>
      <c r="D104">
        <v>8</v>
      </c>
      <c r="E104" s="2">
        <v>26022351.649999999</v>
      </c>
    </row>
    <row r="105" spans="1:5" x14ac:dyDescent="0.25">
      <c r="A105" s="37">
        <f>VLOOKUP(B105,cod_ibge!$C$2:$D$646,2,FALSE)</f>
        <v>3509205</v>
      </c>
      <c r="B105" t="s">
        <v>110</v>
      </c>
      <c r="C105">
        <v>2020</v>
      </c>
      <c r="D105">
        <v>8</v>
      </c>
      <c r="E105" s="2">
        <v>464191851.91000003</v>
      </c>
    </row>
    <row r="106" spans="1:5" x14ac:dyDescent="0.25">
      <c r="A106" s="37">
        <f>VLOOKUP(B106,cod_ibge!$C$2:$D$646,2,FALSE)</f>
        <v>3509254</v>
      </c>
      <c r="B106" t="s">
        <v>111</v>
      </c>
      <c r="C106">
        <v>2020</v>
      </c>
      <c r="D106">
        <v>8</v>
      </c>
      <c r="E106" s="2">
        <v>112906277.87</v>
      </c>
    </row>
    <row r="107" spans="1:5" x14ac:dyDescent="0.25">
      <c r="A107" s="37">
        <f>VLOOKUP(B107,cod_ibge!$C$2:$D$646,2,FALSE)</f>
        <v>3509304</v>
      </c>
      <c r="B107" t="s">
        <v>112</v>
      </c>
      <c r="C107">
        <v>2020</v>
      </c>
      <c r="D107">
        <v>8</v>
      </c>
      <c r="E107" s="2">
        <v>34951080.18</v>
      </c>
    </row>
    <row r="108" spans="1:5" x14ac:dyDescent="0.25">
      <c r="A108" s="37">
        <f>VLOOKUP(B108,cod_ibge!$C$2:$D$646,2,FALSE)</f>
        <v>3509403</v>
      </c>
      <c r="B108" t="s">
        <v>113</v>
      </c>
      <c r="C108">
        <v>2020</v>
      </c>
      <c r="D108">
        <v>8</v>
      </c>
      <c r="E108" s="2">
        <v>77865700.959999993</v>
      </c>
    </row>
    <row r="109" spans="1:5" x14ac:dyDescent="0.25">
      <c r="A109" s="37">
        <f>VLOOKUP(B109,cod_ibge!$C$2:$D$646,2,FALSE)</f>
        <v>3509452</v>
      </c>
      <c r="B109" t="s">
        <v>114</v>
      </c>
      <c r="C109">
        <v>2020</v>
      </c>
      <c r="D109">
        <v>8</v>
      </c>
      <c r="E109" s="2">
        <v>24374419.5</v>
      </c>
    </row>
    <row r="110" spans="1:5" x14ac:dyDescent="0.25">
      <c r="A110" s="37">
        <f>VLOOKUP(B110,cod_ibge!$C$2:$D$646,2,FALSE)</f>
        <v>3509502</v>
      </c>
      <c r="B110" t="s">
        <v>115</v>
      </c>
      <c r="C110">
        <v>2020</v>
      </c>
      <c r="D110">
        <v>8</v>
      </c>
      <c r="E110" s="2">
        <v>5248385039.8500004</v>
      </c>
    </row>
    <row r="111" spans="1:5" x14ac:dyDescent="0.25">
      <c r="A111" s="37">
        <f>VLOOKUP(B111,cod_ibge!$C$2:$D$646,2,FALSE)</f>
        <v>3509601</v>
      </c>
      <c r="B111" t="s">
        <v>116</v>
      </c>
      <c r="C111">
        <v>2020</v>
      </c>
      <c r="D111">
        <v>8</v>
      </c>
      <c r="E111" s="2">
        <v>222408029.09999999</v>
      </c>
    </row>
    <row r="112" spans="1:5" x14ac:dyDescent="0.25">
      <c r="A112" s="37">
        <f>VLOOKUP(B112,cod_ibge!$C$2:$D$646,2,FALSE)</f>
        <v>3509700</v>
      </c>
      <c r="B112" t="s">
        <v>117</v>
      </c>
      <c r="C112">
        <v>2020</v>
      </c>
      <c r="D112">
        <v>8</v>
      </c>
      <c r="E112" s="2">
        <v>212581377.90000001</v>
      </c>
    </row>
    <row r="113" spans="1:5" x14ac:dyDescent="0.25">
      <c r="A113" s="37">
        <f>VLOOKUP(B113,cod_ibge!$C$2:$D$646,2,FALSE)</f>
        <v>3509809</v>
      </c>
      <c r="B113" t="s">
        <v>118</v>
      </c>
      <c r="C113">
        <v>2020</v>
      </c>
      <c r="D113">
        <v>8</v>
      </c>
      <c r="E113" s="2">
        <v>22989677.420000002</v>
      </c>
    </row>
    <row r="114" spans="1:5" x14ac:dyDescent="0.25">
      <c r="A114" s="37">
        <f>VLOOKUP(B114,cod_ibge!$C$2:$D$646,2,FALSE)</f>
        <v>3509908</v>
      </c>
      <c r="B114" t="s">
        <v>119</v>
      </c>
      <c r="C114">
        <v>2020</v>
      </c>
      <c r="D114">
        <v>8</v>
      </c>
      <c r="E114" s="2">
        <v>56753576.009999998</v>
      </c>
    </row>
    <row r="115" spans="1:5" x14ac:dyDescent="0.25">
      <c r="A115" s="37">
        <f>VLOOKUP(B115,cod_ibge!$C$2:$D$646,2,FALSE)</f>
        <v>3509957</v>
      </c>
      <c r="B115" t="s">
        <v>120</v>
      </c>
      <c r="C115">
        <v>2020</v>
      </c>
      <c r="D115">
        <v>8</v>
      </c>
      <c r="E115" s="2">
        <v>24237456.68</v>
      </c>
    </row>
    <row r="116" spans="1:5" x14ac:dyDescent="0.25">
      <c r="A116" s="37">
        <f>VLOOKUP(B116,cod_ibge!$C$2:$D$646,2,FALSE)</f>
        <v>3510005</v>
      </c>
      <c r="B116" t="s">
        <v>121</v>
      </c>
      <c r="C116">
        <v>2020</v>
      </c>
      <c r="D116">
        <v>8</v>
      </c>
      <c r="E116" s="2">
        <v>103011771.04000001</v>
      </c>
    </row>
    <row r="117" spans="1:5" x14ac:dyDescent="0.25">
      <c r="A117" s="37">
        <f>VLOOKUP(B117,cod_ibge!$C$2:$D$646,2,FALSE)</f>
        <v>3510104</v>
      </c>
      <c r="B117" t="s">
        <v>122</v>
      </c>
      <c r="C117">
        <v>2020</v>
      </c>
      <c r="D117">
        <v>8</v>
      </c>
      <c r="E117" s="2">
        <v>14833073.550000001</v>
      </c>
    </row>
    <row r="118" spans="1:5" x14ac:dyDescent="0.25">
      <c r="A118" s="37">
        <f>VLOOKUP(B118,cod_ibge!$C$2:$D$646,2,FALSE)</f>
        <v>3510153</v>
      </c>
      <c r="B118" t="s">
        <v>123</v>
      </c>
      <c r="C118">
        <v>2020</v>
      </c>
      <c r="D118">
        <v>8</v>
      </c>
      <c r="E118" s="2">
        <v>20666502.32</v>
      </c>
    </row>
    <row r="119" spans="1:5" x14ac:dyDescent="0.25">
      <c r="A119" s="37">
        <f>VLOOKUP(B119,cod_ibge!$C$2:$D$646,2,FALSE)</f>
        <v>3510203</v>
      </c>
      <c r="B119" t="s">
        <v>124</v>
      </c>
      <c r="C119">
        <v>2020</v>
      </c>
      <c r="D119">
        <v>8</v>
      </c>
      <c r="E119" s="2">
        <v>144160249.72</v>
      </c>
    </row>
    <row r="120" spans="1:5" x14ac:dyDescent="0.25">
      <c r="A120" s="37">
        <f>VLOOKUP(B120,cod_ibge!$C$2:$D$646,2,FALSE)</f>
        <v>3510302</v>
      </c>
      <c r="B120" t="s">
        <v>125</v>
      </c>
      <c r="C120">
        <v>2020</v>
      </c>
      <c r="D120">
        <v>8</v>
      </c>
      <c r="E120" s="2">
        <v>65189923.130000003</v>
      </c>
    </row>
    <row r="121" spans="1:5" x14ac:dyDescent="0.25">
      <c r="A121" s="37">
        <f>VLOOKUP(B121,cod_ibge!$C$2:$D$646,2,FALSE)</f>
        <v>3510401</v>
      </c>
      <c r="B121" t="s">
        <v>126</v>
      </c>
      <c r="C121">
        <v>2020</v>
      </c>
      <c r="D121">
        <v>8</v>
      </c>
      <c r="E121" s="2">
        <v>202287110.13</v>
      </c>
    </row>
    <row r="122" spans="1:5" x14ac:dyDescent="0.25">
      <c r="A122" s="37">
        <f>VLOOKUP(B122,cod_ibge!$C$2:$D$646,2,FALSE)</f>
        <v>3510500</v>
      </c>
      <c r="B122" t="s">
        <v>127</v>
      </c>
      <c r="C122">
        <v>2020</v>
      </c>
      <c r="D122">
        <v>8</v>
      </c>
      <c r="E122" s="2">
        <v>692100931.00999999</v>
      </c>
    </row>
    <row r="123" spans="1:5" x14ac:dyDescent="0.25">
      <c r="A123" s="37">
        <f>VLOOKUP(B123,cod_ibge!$C$2:$D$646,2,FALSE)</f>
        <v>3510609</v>
      </c>
      <c r="B123" t="s">
        <v>128</v>
      </c>
      <c r="C123">
        <v>2020</v>
      </c>
      <c r="D123">
        <v>8</v>
      </c>
      <c r="E123" s="2">
        <v>576756536.80999994</v>
      </c>
    </row>
    <row r="124" spans="1:5" x14ac:dyDescent="0.25">
      <c r="A124" s="37">
        <f>VLOOKUP(B124,cod_ibge!$C$2:$D$646,2,FALSE)</f>
        <v>3510708</v>
      </c>
      <c r="B124" t="s">
        <v>129</v>
      </c>
      <c r="C124">
        <v>2020</v>
      </c>
      <c r="D124">
        <v>8</v>
      </c>
      <c r="E124" s="2">
        <v>46890936.32</v>
      </c>
    </row>
    <row r="125" spans="1:5" x14ac:dyDescent="0.25">
      <c r="A125" s="37">
        <f>VLOOKUP(B125,cod_ibge!$C$2:$D$646,2,FALSE)</f>
        <v>3510807</v>
      </c>
      <c r="B125" t="s">
        <v>130</v>
      </c>
      <c r="C125">
        <v>2020</v>
      </c>
      <c r="D125">
        <v>8</v>
      </c>
      <c r="E125" s="2">
        <v>106424766.03</v>
      </c>
    </row>
    <row r="126" spans="1:5" x14ac:dyDescent="0.25">
      <c r="A126" s="37">
        <f>VLOOKUP(B126,cod_ibge!$C$2:$D$646,2,FALSE)</f>
        <v>3510906</v>
      </c>
      <c r="B126" t="s">
        <v>131</v>
      </c>
      <c r="C126">
        <v>2020</v>
      </c>
      <c r="D126">
        <v>8</v>
      </c>
      <c r="E126" s="2">
        <v>17353152.050000001</v>
      </c>
    </row>
    <row r="127" spans="1:5" x14ac:dyDescent="0.25">
      <c r="A127" s="37">
        <f>VLOOKUP(B127,cod_ibge!$C$2:$D$646,2,FALSE)</f>
        <v>3511003</v>
      </c>
      <c r="B127" t="s">
        <v>132</v>
      </c>
      <c r="C127">
        <v>2020</v>
      </c>
      <c r="D127">
        <v>8</v>
      </c>
      <c r="E127" s="2">
        <v>92541831.609999999</v>
      </c>
    </row>
    <row r="128" spans="1:5" x14ac:dyDescent="0.25">
      <c r="A128" s="37">
        <f>VLOOKUP(B128,cod_ibge!$C$2:$D$646,2,FALSE)</f>
        <v>3511102</v>
      </c>
      <c r="B128" t="s">
        <v>133</v>
      </c>
      <c r="C128">
        <v>2020</v>
      </c>
      <c r="D128">
        <v>8</v>
      </c>
      <c r="E128" s="2">
        <v>441814295.27999997</v>
      </c>
    </row>
    <row r="129" spans="1:5" x14ac:dyDescent="0.25">
      <c r="A129" s="37">
        <f>VLOOKUP(B129,cod_ibge!$C$2:$D$646,2,FALSE)</f>
        <v>3511201</v>
      </c>
      <c r="B129" t="s">
        <v>134</v>
      </c>
      <c r="C129">
        <v>2020</v>
      </c>
      <c r="D129">
        <v>8</v>
      </c>
      <c r="E129" s="2">
        <v>22539524.190000001</v>
      </c>
    </row>
    <row r="130" spans="1:5" x14ac:dyDescent="0.25">
      <c r="A130" s="37">
        <f>VLOOKUP(B130,cod_ibge!$C$2:$D$646,2,FALSE)</f>
        <v>3511300</v>
      </c>
      <c r="B130" t="s">
        <v>135</v>
      </c>
      <c r="C130">
        <v>2020</v>
      </c>
      <c r="D130">
        <v>8</v>
      </c>
      <c r="E130" s="2">
        <v>43182600.649999999</v>
      </c>
    </row>
    <row r="131" spans="1:5" x14ac:dyDescent="0.25">
      <c r="A131" s="37">
        <f>VLOOKUP(B131,cod_ibge!$C$2:$D$646,2,FALSE)</f>
        <v>3511409</v>
      </c>
      <c r="B131" t="s">
        <v>136</v>
      </c>
      <c r="C131">
        <v>2020</v>
      </c>
      <c r="D131">
        <v>8</v>
      </c>
      <c r="E131" s="2">
        <v>68160619.069999993</v>
      </c>
    </row>
    <row r="132" spans="1:5" x14ac:dyDescent="0.25">
      <c r="A132" s="37">
        <f>VLOOKUP(B132,cod_ibge!$C$2:$D$646,2,FALSE)</f>
        <v>3511508</v>
      </c>
      <c r="B132" t="s">
        <v>137</v>
      </c>
      <c r="C132">
        <v>2020</v>
      </c>
      <c r="D132">
        <v>8</v>
      </c>
      <c r="E132" s="2">
        <v>155293796.53999999</v>
      </c>
    </row>
    <row r="133" spans="1:5" x14ac:dyDescent="0.25">
      <c r="A133" s="37">
        <f>VLOOKUP(B133,cod_ibge!$C$2:$D$646,2,FALSE)</f>
        <v>3511607</v>
      </c>
      <c r="B133" t="s">
        <v>138</v>
      </c>
      <c r="C133">
        <v>2020</v>
      </c>
      <c r="D133">
        <v>8</v>
      </c>
      <c r="E133" s="2">
        <v>63088573.880000003</v>
      </c>
    </row>
    <row r="134" spans="1:5" x14ac:dyDescent="0.25">
      <c r="A134" s="37">
        <f>VLOOKUP(B134,cod_ibge!$C$2:$D$646,2,FALSE)</f>
        <v>3511706</v>
      </c>
      <c r="B134" t="s">
        <v>139</v>
      </c>
      <c r="C134">
        <v>2020</v>
      </c>
      <c r="D134">
        <v>8</v>
      </c>
      <c r="E134" s="2">
        <v>50682450.030000001</v>
      </c>
    </row>
    <row r="135" spans="1:5" x14ac:dyDescent="0.25">
      <c r="A135" s="37">
        <f>VLOOKUP(B135,cod_ibge!$C$2:$D$646,2,FALSE)</f>
        <v>3557204</v>
      </c>
      <c r="B135" t="s">
        <v>140</v>
      </c>
      <c r="C135">
        <v>2020</v>
      </c>
      <c r="D135">
        <v>8</v>
      </c>
      <c r="E135" s="2">
        <v>43148109.950000003</v>
      </c>
    </row>
    <row r="136" spans="1:5" x14ac:dyDescent="0.25">
      <c r="A136" s="37">
        <f>VLOOKUP(B136,cod_ibge!$C$2:$D$646,2,FALSE)</f>
        <v>3511904</v>
      </c>
      <c r="B136" t="s">
        <v>141</v>
      </c>
      <c r="C136">
        <v>2020</v>
      </c>
      <c r="D136">
        <v>8</v>
      </c>
      <c r="E136" s="2">
        <v>28459724.609999999</v>
      </c>
    </row>
    <row r="137" spans="1:5" x14ac:dyDescent="0.25">
      <c r="A137" s="37">
        <f>VLOOKUP(B137,cod_ibge!$C$2:$D$646,2,FALSE)</f>
        <v>3512001</v>
      </c>
      <c r="B137" t="s">
        <v>142</v>
      </c>
      <c r="C137">
        <v>2020</v>
      </c>
      <c r="D137">
        <v>8</v>
      </c>
      <c r="E137" s="2">
        <v>85688343.540000007</v>
      </c>
    </row>
    <row r="138" spans="1:5" x14ac:dyDescent="0.25">
      <c r="A138" s="37">
        <f>VLOOKUP(B138,cod_ibge!$C$2:$D$646,2,FALSE)</f>
        <v>3512100</v>
      </c>
      <c r="B138" t="s">
        <v>143</v>
      </c>
      <c r="C138">
        <v>2020</v>
      </c>
      <c r="D138">
        <v>8</v>
      </c>
      <c r="E138" s="2">
        <v>48386134.170000002</v>
      </c>
    </row>
    <row r="139" spans="1:5" x14ac:dyDescent="0.25">
      <c r="A139" s="37">
        <f>VLOOKUP(B139,cod_ibge!$C$2:$D$646,2,FALSE)</f>
        <v>3512209</v>
      </c>
      <c r="B139" t="s">
        <v>144</v>
      </c>
      <c r="C139">
        <v>2020</v>
      </c>
      <c r="D139">
        <v>8</v>
      </c>
      <c r="E139" s="2">
        <v>98407208.959999993</v>
      </c>
    </row>
    <row r="140" spans="1:5" x14ac:dyDescent="0.25">
      <c r="A140" s="37">
        <f>VLOOKUP(B140,cod_ibge!$C$2:$D$646,2,FALSE)</f>
        <v>3512308</v>
      </c>
      <c r="B140" t="s">
        <v>145</v>
      </c>
      <c r="C140">
        <v>2020</v>
      </c>
      <c r="D140">
        <v>8</v>
      </c>
      <c r="E140" s="2">
        <v>56342252.57</v>
      </c>
    </row>
    <row r="141" spans="1:5" x14ac:dyDescent="0.25">
      <c r="A141" s="37">
        <f>VLOOKUP(B141,cod_ibge!$C$2:$D$646,2,FALSE)</f>
        <v>3512407</v>
      </c>
      <c r="B141" t="s">
        <v>146</v>
      </c>
      <c r="C141">
        <v>2020</v>
      </c>
      <c r="D141">
        <v>8</v>
      </c>
      <c r="E141" s="2">
        <v>155069361.11000001</v>
      </c>
    </row>
    <row r="142" spans="1:5" x14ac:dyDescent="0.25">
      <c r="A142" s="37">
        <f>VLOOKUP(B142,cod_ibge!$C$2:$D$646,2,FALSE)</f>
        <v>3512506</v>
      </c>
      <c r="B142" t="s">
        <v>147</v>
      </c>
      <c r="C142">
        <v>2020</v>
      </c>
      <c r="D142">
        <v>8</v>
      </c>
      <c r="E142" s="2">
        <v>23186449.050000001</v>
      </c>
    </row>
    <row r="143" spans="1:5" x14ac:dyDescent="0.25">
      <c r="A143" s="37">
        <f>VLOOKUP(B143,cod_ibge!$C$2:$D$646,2,FALSE)</f>
        <v>3512605</v>
      </c>
      <c r="B143" t="s">
        <v>148</v>
      </c>
      <c r="C143">
        <v>2020</v>
      </c>
      <c r="D143">
        <v>8</v>
      </c>
      <c r="E143" s="2">
        <v>21280662.109999999</v>
      </c>
    </row>
    <row r="144" spans="1:5" x14ac:dyDescent="0.25">
      <c r="A144" s="37">
        <f>VLOOKUP(B144,cod_ibge!$C$2:$D$646,2,FALSE)</f>
        <v>3512704</v>
      </c>
      <c r="B144" t="s">
        <v>149</v>
      </c>
      <c r="C144">
        <v>2020</v>
      </c>
      <c r="D144">
        <v>8</v>
      </c>
      <c r="E144" s="2">
        <v>25662770.079999998</v>
      </c>
    </row>
    <row r="145" spans="1:5" x14ac:dyDescent="0.25">
      <c r="A145" s="37">
        <f>VLOOKUP(B145,cod_ibge!$C$2:$D$646,2,FALSE)</f>
        <v>3512803</v>
      </c>
      <c r="B145" t="s">
        <v>150</v>
      </c>
      <c r="C145">
        <v>2020</v>
      </c>
      <c r="D145">
        <v>8</v>
      </c>
      <c r="E145" s="2">
        <v>188538051.65000001</v>
      </c>
    </row>
    <row r="146" spans="1:5" x14ac:dyDescent="0.25">
      <c r="A146" s="37">
        <f>VLOOKUP(B146,cod_ibge!$C$2:$D$646,2,FALSE)</f>
        <v>3512902</v>
      </c>
      <c r="B146" t="s">
        <v>151</v>
      </c>
      <c r="C146">
        <v>2020</v>
      </c>
      <c r="D146">
        <v>8</v>
      </c>
      <c r="E146" s="2">
        <v>32647340.670000002</v>
      </c>
    </row>
    <row r="147" spans="1:5" x14ac:dyDescent="0.25">
      <c r="A147" s="37">
        <f>VLOOKUP(B147,cod_ibge!$C$2:$D$646,2,FALSE)</f>
        <v>3513009</v>
      </c>
      <c r="B147" t="s">
        <v>152</v>
      </c>
      <c r="C147">
        <v>2020</v>
      </c>
      <c r="D147">
        <v>8</v>
      </c>
      <c r="E147" s="2">
        <v>901315502.24000001</v>
      </c>
    </row>
    <row r="148" spans="1:5" x14ac:dyDescent="0.25">
      <c r="A148" s="37">
        <f>VLOOKUP(B148,cod_ibge!$C$2:$D$646,2,FALSE)</f>
        <v>3513108</v>
      </c>
      <c r="B148" t="s">
        <v>153</v>
      </c>
      <c r="C148">
        <v>2020</v>
      </c>
      <c r="D148">
        <v>8</v>
      </c>
      <c r="E148" s="2">
        <v>126189882.12</v>
      </c>
    </row>
    <row r="149" spans="1:5" x14ac:dyDescent="0.25">
      <c r="A149" s="37">
        <f>VLOOKUP(B149,cod_ibge!$C$2:$D$646,2,FALSE)</f>
        <v>3513207</v>
      </c>
      <c r="B149" t="s">
        <v>154</v>
      </c>
      <c r="C149">
        <v>2020</v>
      </c>
      <c r="D149">
        <v>8</v>
      </c>
      <c r="E149" s="2">
        <v>30742517.18</v>
      </c>
    </row>
    <row r="150" spans="1:5" x14ac:dyDescent="0.25">
      <c r="A150" s="37">
        <f>VLOOKUP(B150,cod_ibge!$C$2:$D$646,2,FALSE)</f>
        <v>3513306</v>
      </c>
      <c r="B150" t="s">
        <v>155</v>
      </c>
      <c r="C150">
        <v>2020</v>
      </c>
      <c r="D150">
        <v>8</v>
      </c>
      <c r="E150" s="2">
        <v>16196888.630000001</v>
      </c>
    </row>
    <row r="151" spans="1:5" x14ac:dyDescent="0.25">
      <c r="A151" s="37">
        <f>VLOOKUP(B151,cod_ibge!$C$2:$D$646,2,FALSE)</f>
        <v>3513405</v>
      </c>
      <c r="B151" t="s">
        <v>156</v>
      </c>
      <c r="C151">
        <v>2020</v>
      </c>
      <c r="D151">
        <v>8</v>
      </c>
      <c r="E151" s="2">
        <v>231565453.50999999</v>
      </c>
    </row>
    <row r="152" spans="1:5" x14ac:dyDescent="0.25">
      <c r="A152" s="37">
        <f>VLOOKUP(B152,cod_ibge!$C$2:$D$646,2,FALSE)</f>
        <v>3513504</v>
      </c>
      <c r="B152" t="s">
        <v>157</v>
      </c>
      <c r="C152">
        <v>2020</v>
      </c>
      <c r="D152">
        <v>8</v>
      </c>
      <c r="E152" s="2">
        <v>981264305.62</v>
      </c>
    </row>
    <row r="153" spans="1:5" x14ac:dyDescent="0.25">
      <c r="A153" s="37">
        <f>VLOOKUP(B153,cod_ibge!$C$2:$D$646,2,FALSE)</f>
        <v>3513603</v>
      </c>
      <c r="B153" t="s">
        <v>158</v>
      </c>
      <c r="C153">
        <v>2020</v>
      </c>
      <c r="D153">
        <v>8</v>
      </c>
      <c r="E153" s="2">
        <v>64907531.25</v>
      </c>
    </row>
    <row r="154" spans="1:5" x14ac:dyDescent="0.25">
      <c r="A154" s="37">
        <f>VLOOKUP(B154,cod_ibge!$C$2:$D$646,2,FALSE)</f>
        <v>3513702</v>
      </c>
      <c r="B154" t="s">
        <v>159</v>
      </c>
      <c r="C154">
        <v>2020</v>
      </c>
      <c r="D154">
        <v>8</v>
      </c>
      <c r="E154" s="2">
        <v>122329537.25</v>
      </c>
    </row>
    <row r="155" spans="1:5" x14ac:dyDescent="0.25">
      <c r="A155" s="37">
        <f>VLOOKUP(B155,cod_ibge!$C$2:$D$646,2,FALSE)</f>
        <v>3513801</v>
      </c>
      <c r="B155" t="s">
        <v>160</v>
      </c>
      <c r="C155">
        <v>2020</v>
      </c>
      <c r="D155">
        <v>8</v>
      </c>
      <c r="E155" s="2">
        <v>1114708464.54</v>
      </c>
    </row>
    <row r="156" spans="1:5" x14ac:dyDescent="0.25">
      <c r="A156" s="37">
        <f>VLOOKUP(B156,cod_ibge!$C$2:$D$646,2,FALSE)</f>
        <v>3513850</v>
      </c>
      <c r="B156" t="s">
        <v>161</v>
      </c>
      <c r="C156">
        <v>2020</v>
      </c>
      <c r="D156">
        <v>8</v>
      </c>
      <c r="E156" s="2">
        <v>12978401.74</v>
      </c>
    </row>
    <row r="157" spans="1:5" x14ac:dyDescent="0.25">
      <c r="A157" s="37">
        <f>VLOOKUP(B157,cod_ibge!$C$2:$D$646,2,FALSE)</f>
        <v>3513900</v>
      </c>
      <c r="B157" t="s">
        <v>162</v>
      </c>
      <c r="C157">
        <v>2020</v>
      </c>
      <c r="D157">
        <v>8</v>
      </c>
      <c r="E157" s="2">
        <v>35699721.700000003</v>
      </c>
    </row>
    <row r="158" spans="1:5" x14ac:dyDescent="0.25">
      <c r="A158" s="37">
        <f>VLOOKUP(B158,cod_ibge!$C$2:$D$646,2,FALSE)</f>
        <v>3514007</v>
      </c>
      <c r="B158" t="s">
        <v>163</v>
      </c>
      <c r="C158">
        <v>2020</v>
      </c>
      <c r="D158">
        <v>8</v>
      </c>
      <c r="E158" s="2">
        <v>24207696.68</v>
      </c>
    </row>
    <row r="159" spans="1:5" x14ac:dyDescent="0.25">
      <c r="A159" s="37">
        <f>VLOOKUP(B159,cod_ibge!$C$2:$D$646,2,FALSE)</f>
        <v>3514106</v>
      </c>
      <c r="B159" t="s">
        <v>164</v>
      </c>
      <c r="C159">
        <v>2020</v>
      </c>
      <c r="D159">
        <v>8</v>
      </c>
      <c r="E159" s="2">
        <v>87436941.799999997</v>
      </c>
    </row>
    <row r="160" spans="1:5" x14ac:dyDescent="0.25">
      <c r="A160" s="37">
        <f>VLOOKUP(B160,cod_ibge!$C$2:$D$646,2,FALSE)</f>
        <v>3514205</v>
      </c>
      <c r="B160" t="s">
        <v>165</v>
      </c>
      <c r="C160">
        <v>2020</v>
      </c>
      <c r="D160">
        <v>8</v>
      </c>
      <c r="E160" s="2">
        <v>13798597.029999999</v>
      </c>
    </row>
    <row r="161" spans="1:5" x14ac:dyDescent="0.25">
      <c r="A161" s="37">
        <f>VLOOKUP(B161,cod_ibge!$C$2:$D$646,2,FALSE)</f>
        <v>3514304</v>
      </c>
      <c r="B161" t="s">
        <v>166</v>
      </c>
      <c r="C161">
        <v>2020</v>
      </c>
      <c r="D161">
        <v>8</v>
      </c>
      <c r="E161" s="2">
        <v>37164312.57</v>
      </c>
    </row>
    <row r="162" spans="1:5" x14ac:dyDescent="0.25">
      <c r="A162" s="37">
        <f>VLOOKUP(B162,cod_ibge!$C$2:$D$646,2,FALSE)</f>
        <v>3514403</v>
      </c>
      <c r="B162" t="s">
        <v>167</v>
      </c>
      <c r="C162">
        <v>2020</v>
      </c>
      <c r="D162">
        <v>8</v>
      </c>
      <c r="E162" s="2">
        <v>140698917.18000001</v>
      </c>
    </row>
    <row r="163" spans="1:5" x14ac:dyDescent="0.25">
      <c r="A163" s="37">
        <f>VLOOKUP(B163,cod_ibge!$C$2:$D$646,2,FALSE)</f>
        <v>3514502</v>
      </c>
      <c r="B163" t="s">
        <v>168</v>
      </c>
      <c r="C163">
        <v>2020</v>
      </c>
      <c r="D163">
        <v>8</v>
      </c>
      <c r="E163" s="2">
        <v>42458954.32</v>
      </c>
    </row>
    <row r="164" spans="1:5" x14ac:dyDescent="0.25">
      <c r="A164" s="37">
        <f>VLOOKUP(B164,cod_ibge!$C$2:$D$646,2,FALSE)</f>
        <v>3514601</v>
      </c>
      <c r="B164" t="s">
        <v>169</v>
      </c>
      <c r="C164">
        <v>2020</v>
      </c>
      <c r="D164">
        <v>8</v>
      </c>
      <c r="E164" s="2">
        <v>33950998.159999996</v>
      </c>
    </row>
    <row r="165" spans="1:5" x14ac:dyDescent="0.25">
      <c r="A165" s="37">
        <f>VLOOKUP(B165,cod_ibge!$C$2:$D$646,2,FALSE)</f>
        <v>3514700</v>
      </c>
      <c r="B165" t="s">
        <v>170</v>
      </c>
      <c r="C165">
        <v>2020</v>
      </c>
      <c r="D165">
        <v>8</v>
      </c>
      <c r="E165" s="2">
        <v>28716727.109999999</v>
      </c>
    </row>
    <row r="166" spans="1:5" x14ac:dyDescent="0.25">
      <c r="A166" s="37">
        <f>VLOOKUP(B166,cod_ibge!$C$2:$D$646,2,FALSE)</f>
        <v>3514809</v>
      </c>
      <c r="B166" t="s">
        <v>171</v>
      </c>
      <c r="C166">
        <v>2020</v>
      </c>
      <c r="D166">
        <v>8</v>
      </c>
      <c r="E166" s="2">
        <v>49233915.659999996</v>
      </c>
    </row>
    <row r="167" spans="1:5" x14ac:dyDescent="0.25">
      <c r="A167" s="37">
        <f>VLOOKUP(B167,cod_ibge!$C$2:$D$646,2,FALSE)</f>
        <v>3514908</v>
      </c>
      <c r="B167" t="s">
        <v>172</v>
      </c>
      <c r="C167">
        <v>2020</v>
      </c>
      <c r="D167">
        <v>8</v>
      </c>
      <c r="E167" s="2">
        <v>65647928.520000003</v>
      </c>
    </row>
    <row r="168" spans="1:5" x14ac:dyDescent="0.25">
      <c r="A168" s="37">
        <f>VLOOKUP(B168,cod_ibge!$C$2:$D$646,2,FALSE)</f>
        <v>3514924</v>
      </c>
      <c r="B168" t="s">
        <v>173</v>
      </c>
      <c r="C168">
        <v>2020</v>
      </c>
      <c r="D168">
        <v>8</v>
      </c>
      <c r="E168" s="2">
        <v>18694926.670000002</v>
      </c>
    </row>
    <row r="169" spans="1:5" x14ac:dyDescent="0.25">
      <c r="A169" s="37">
        <f>VLOOKUP(B169,cod_ibge!$C$2:$D$646,2,FALSE)</f>
        <v>3514957</v>
      </c>
      <c r="B169" t="s">
        <v>174</v>
      </c>
      <c r="C169">
        <v>2020</v>
      </c>
      <c r="D169">
        <v>8</v>
      </c>
      <c r="E169" s="2">
        <v>15079358.68</v>
      </c>
    </row>
    <row r="170" spans="1:5" x14ac:dyDescent="0.25">
      <c r="A170" s="37">
        <f>VLOOKUP(B170,cod_ibge!$C$2:$D$646,2,FALSE)</f>
        <v>3515004</v>
      </c>
      <c r="B170" t="s">
        <v>175</v>
      </c>
      <c r="C170">
        <v>2020</v>
      </c>
      <c r="D170">
        <v>8</v>
      </c>
      <c r="E170" s="2">
        <v>743317432.82000005</v>
      </c>
    </row>
    <row r="171" spans="1:5" x14ac:dyDescent="0.25">
      <c r="A171" s="37">
        <f>VLOOKUP(B171,cod_ibge!$C$2:$D$646,2,FALSE)</f>
        <v>3515103</v>
      </c>
      <c r="B171" t="s">
        <v>176</v>
      </c>
      <c r="C171">
        <v>2020</v>
      </c>
      <c r="D171">
        <v>8</v>
      </c>
      <c r="E171" s="2">
        <v>151976308.78999999</v>
      </c>
    </row>
    <row r="172" spans="1:5" x14ac:dyDescent="0.25">
      <c r="A172" s="37">
        <f>VLOOKUP(B172,cod_ibge!$C$2:$D$646,2,FALSE)</f>
        <v>3515129</v>
      </c>
      <c r="B172" t="s">
        <v>177</v>
      </c>
      <c r="C172">
        <v>2020</v>
      </c>
      <c r="D172">
        <v>8</v>
      </c>
      <c r="E172" s="2">
        <v>16606571.52</v>
      </c>
    </row>
    <row r="173" spans="1:5" x14ac:dyDescent="0.25">
      <c r="A173" s="37">
        <f>VLOOKUP(B173,cod_ibge!$C$2:$D$646,2,FALSE)</f>
        <v>3515152</v>
      </c>
      <c r="B173" t="s">
        <v>178</v>
      </c>
      <c r="C173">
        <v>2020</v>
      </c>
      <c r="D173">
        <v>8</v>
      </c>
      <c r="E173" s="2">
        <v>65548755.100000001</v>
      </c>
    </row>
    <row r="174" spans="1:5" x14ac:dyDescent="0.25">
      <c r="A174" s="37">
        <f>VLOOKUP(B174,cod_ibge!$C$2:$D$646,2,FALSE)</f>
        <v>3515186</v>
      </c>
      <c r="B174" t="s">
        <v>179</v>
      </c>
      <c r="C174">
        <v>2020</v>
      </c>
      <c r="D174">
        <v>8</v>
      </c>
      <c r="E174" s="2">
        <v>124817900.23999999</v>
      </c>
    </row>
    <row r="175" spans="1:5" x14ac:dyDescent="0.25">
      <c r="A175" s="37">
        <f>VLOOKUP(B175,cod_ibge!$C$2:$D$646,2,FALSE)</f>
        <v>3515194</v>
      </c>
      <c r="B175" t="s">
        <v>180</v>
      </c>
      <c r="C175">
        <v>2020</v>
      </c>
      <c r="D175">
        <v>8</v>
      </c>
      <c r="E175" s="2">
        <v>21002943.68</v>
      </c>
    </row>
    <row r="176" spans="1:5" x14ac:dyDescent="0.25">
      <c r="A176" s="37">
        <f>VLOOKUP(B176,cod_ibge!$C$2:$D$646,2,FALSE)</f>
        <v>3557303</v>
      </c>
      <c r="B176" t="s">
        <v>181</v>
      </c>
      <c r="C176">
        <v>2020</v>
      </c>
      <c r="D176">
        <v>8</v>
      </c>
      <c r="E176" s="2">
        <v>39897096.229999997</v>
      </c>
    </row>
    <row r="177" spans="1:5" x14ac:dyDescent="0.25">
      <c r="A177" s="37">
        <f>VLOOKUP(B177,cod_ibge!$C$2:$D$646,2,FALSE)</f>
        <v>3515301</v>
      </c>
      <c r="B177" t="s">
        <v>183</v>
      </c>
      <c r="C177">
        <v>2020</v>
      </c>
      <c r="D177">
        <v>8</v>
      </c>
      <c r="E177" s="2">
        <v>16567839.279999999</v>
      </c>
    </row>
    <row r="178" spans="1:5" x14ac:dyDescent="0.25">
      <c r="A178" s="37">
        <f>VLOOKUP(B178,cod_ibge!$C$2:$D$646,2,FALSE)</f>
        <v>3515202</v>
      </c>
      <c r="B178" t="s">
        <v>182</v>
      </c>
      <c r="C178">
        <v>2020</v>
      </c>
      <c r="D178">
        <v>8</v>
      </c>
      <c r="E178" s="2">
        <v>40073305.399999999</v>
      </c>
    </row>
    <row r="179" spans="1:5" x14ac:dyDescent="0.25">
      <c r="A179" s="37">
        <f>VLOOKUP(B179,cod_ibge!$C$2:$D$646,2,FALSE)</f>
        <v>3515350</v>
      </c>
      <c r="B179" t="s">
        <v>184</v>
      </c>
      <c r="C179">
        <v>2020</v>
      </c>
      <c r="D179">
        <v>8</v>
      </c>
      <c r="E179" s="2">
        <v>31214266.09</v>
      </c>
    </row>
    <row r="180" spans="1:5" x14ac:dyDescent="0.25">
      <c r="A180" s="37">
        <f>VLOOKUP(B180,cod_ibge!$C$2:$D$646,2,FALSE)</f>
        <v>3515400</v>
      </c>
      <c r="B180" t="s">
        <v>185</v>
      </c>
      <c r="C180">
        <v>2020</v>
      </c>
      <c r="D180">
        <v>8</v>
      </c>
      <c r="E180" s="2">
        <v>55143779.149999999</v>
      </c>
    </row>
    <row r="181" spans="1:5" x14ac:dyDescent="0.25">
      <c r="A181" s="37">
        <f>VLOOKUP(B181,cod_ibge!$C$2:$D$646,2,FALSE)</f>
        <v>3515608</v>
      </c>
      <c r="B181" t="s">
        <v>187</v>
      </c>
      <c r="C181">
        <v>2020</v>
      </c>
      <c r="D181">
        <v>8</v>
      </c>
      <c r="E181" s="2">
        <v>26929912.629999999</v>
      </c>
    </row>
    <row r="182" spans="1:5" x14ac:dyDescent="0.25">
      <c r="A182" s="37">
        <f>VLOOKUP(B182,cod_ibge!$C$2:$D$646,2,FALSE)</f>
        <v>3515509</v>
      </c>
      <c r="B182" t="s">
        <v>186</v>
      </c>
      <c r="C182">
        <v>2020</v>
      </c>
      <c r="D182">
        <v>8</v>
      </c>
      <c r="E182" s="2">
        <v>209129592.34999999</v>
      </c>
    </row>
    <row r="183" spans="1:5" x14ac:dyDescent="0.25">
      <c r="A183" s="37">
        <f>VLOOKUP(B183,cod_ibge!$C$2:$D$646,2,FALSE)</f>
        <v>3515657</v>
      </c>
      <c r="B183" t="s">
        <v>188</v>
      </c>
      <c r="C183">
        <v>2020</v>
      </c>
      <c r="D183">
        <v>8</v>
      </c>
      <c r="E183" s="2">
        <v>13937066.42</v>
      </c>
    </row>
    <row r="184" spans="1:5" x14ac:dyDescent="0.25">
      <c r="A184" s="37">
        <f>VLOOKUP(B184,cod_ibge!$C$2:$D$646,2,FALSE)</f>
        <v>3515707</v>
      </c>
      <c r="B184" t="s">
        <v>189</v>
      </c>
      <c r="C184">
        <v>2020</v>
      </c>
      <c r="D184">
        <v>8</v>
      </c>
      <c r="E184" s="2">
        <v>360462080.92000002</v>
      </c>
    </row>
    <row r="185" spans="1:5" x14ac:dyDescent="0.25">
      <c r="A185" s="37">
        <f>VLOOKUP(B185,cod_ibge!$C$2:$D$646,2,FALSE)</f>
        <v>3515806</v>
      </c>
      <c r="B185" t="s">
        <v>190</v>
      </c>
      <c r="C185">
        <v>2020</v>
      </c>
      <c r="D185">
        <v>8</v>
      </c>
      <c r="E185" s="2">
        <v>13714196.029999999</v>
      </c>
    </row>
    <row r="186" spans="1:5" x14ac:dyDescent="0.25">
      <c r="A186" s="37">
        <f>VLOOKUP(B186,cod_ibge!$C$2:$D$646,2,FALSE)</f>
        <v>3515905</v>
      </c>
      <c r="B186" t="s">
        <v>191</v>
      </c>
      <c r="C186">
        <v>2020</v>
      </c>
      <c r="D186">
        <v>8</v>
      </c>
      <c r="E186" s="2">
        <v>17754346.25</v>
      </c>
    </row>
    <row r="187" spans="1:5" x14ac:dyDescent="0.25">
      <c r="A187" s="37">
        <f>VLOOKUP(B187,cod_ibge!$C$2:$D$646,2,FALSE)</f>
        <v>3516002</v>
      </c>
      <c r="B187" t="s">
        <v>192</v>
      </c>
      <c r="C187">
        <v>2020</v>
      </c>
      <c r="D187">
        <v>8</v>
      </c>
      <c r="E187" s="2">
        <v>38436752.990000002</v>
      </c>
    </row>
    <row r="188" spans="1:5" x14ac:dyDescent="0.25">
      <c r="A188" s="37">
        <f>VLOOKUP(B188,cod_ibge!$C$2:$D$646,2,FALSE)</f>
        <v>3516101</v>
      </c>
      <c r="B188" t="s">
        <v>193</v>
      </c>
      <c r="C188">
        <v>2020</v>
      </c>
      <c r="D188">
        <v>8</v>
      </c>
      <c r="E188" s="2">
        <v>20767131.59</v>
      </c>
    </row>
    <row r="189" spans="1:5" x14ac:dyDescent="0.25">
      <c r="A189" s="37">
        <f>VLOOKUP(B189,cod_ibge!$C$2:$D$646,2,FALSE)</f>
        <v>3516200</v>
      </c>
      <c r="B189" t="s">
        <v>194</v>
      </c>
      <c r="C189">
        <v>2020</v>
      </c>
      <c r="D189">
        <v>8</v>
      </c>
      <c r="E189" s="2">
        <v>817629659.36000001</v>
      </c>
    </row>
    <row r="190" spans="1:5" x14ac:dyDescent="0.25">
      <c r="A190" s="37">
        <f>VLOOKUP(B190,cod_ibge!$C$2:$D$646,2,FALSE)</f>
        <v>3516309</v>
      </c>
      <c r="B190" t="s">
        <v>195</v>
      </c>
      <c r="C190">
        <v>2020</v>
      </c>
      <c r="D190">
        <v>8</v>
      </c>
      <c r="E190" s="2">
        <v>339649968.73000002</v>
      </c>
    </row>
    <row r="191" spans="1:5" x14ac:dyDescent="0.25">
      <c r="A191" s="37">
        <f>VLOOKUP(B191,cod_ibge!$C$2:$D$646,2,FALSE)</f>
        <v>3516408</v>
      </c>
      <c r="B191" t="s">
        <v>196</v>
      </c>
      <c r="C191">
        <v>2020</v>
      </c>
      <c r="D191">
        <v>8</v>
      </c>
      <c r="E191" s="2">
        <v>384563549.36000001</v>
      </c>
    </row>
    <row r="192" spans="1:5" x14ac:dyDescent="0.25">
      <c r="A192" s="37">
        <f>VLOOKUP(B192,cod_ibge!$C$2:$D$646,2,FALSE)</f>
        <v>3516507</v>
      </c>
      <c r="B192" t="s">
        <v>197</v>
      </c>
      <c r="C192">
        <v>2020</v>
      </c>
      <c r="D192">
        <v>8</v>
      </c>
      <c r="E192" s="2">
        <v>16920444.329999998</v>
      </c>
    </row>
    <row r="193" spans="1:5" x14ac:dyDescent="0.25">
      <c r="A193" s="37">
        <f>VLOOKUP(B193,cod_ibge!$C$2:$D$646,2,FALSE)</f>
        <v>3516606</v>
      </c>
      <c r="B193" t="s">
        <v>198</v>
      </c>
      <c r="C193">
        <v>2020</v>
      </c>
      <c r="D193">
        <v>8</v>
      </c>
      <c r="E193" s="2">
        <v>25029684.059999999</v>
      </c>
    </row>
    <row r="194" spans="1:5" x14ac:dyDescent="0.25">
      <c r="A194" s="37">
        <f>VLOOKUP(B194,cod_ibge!$C$2:$D$646,2,FALSE)</f>
        <v>3516705</v>
      </c>
      <c r="B194" t="s">
        <v>199</v>
      </c>
      <c r="C194">
        <v>2020</v>
      </c>
      <c r="D194">
        <v>8</v>
      </c>
      <c r="E194" s="2">
        <v>146950409.65000001</v>
      </c>
    </row>
    <row r="195" spans="1:5" x14ac:dyDescent="0.25">
      <c r="A195" s="37">
        <f>VLOOKUP(B195,cod_ibge!$C$2:$D$646,2,FALSE)</f>
        <v>3516804</v>
      </c>
      <c r="B195" t="s">
        <v>200</v>
      </c>
      <c r="C195">
        <v>2020</v>
      </c>
      <c r="D195">
        <v>8</v>
      </c>
      <c r="E195" s="2">
        <v>16692331.869999999</v>
      </c>
    </row>
    <row r="196" spans="1:5" x14ac:dyDescent="0.25">
      <c r="A196" s="37">
        <f>VLOOKUP(B196,cod_ibge!$C$2:$D$646,2,FALSE)</f>
        <v>3516853</v>
      </c>
      <c r="B196" t="s">
        <v>201</v>
      </c>
      <c r="C196">
        <v>2020</v>
      </c>
      <c r="D196">
        <v>8</v>
      </c>
      <c r="E196" s="2">
        <v>38536206.659999996</v>
      </c>
    </row>
    <row r="197" spans="1:5" x14ac:dyDescent="0.25">
      <c r="A197" s="37">
        <f>VLOOKUP(B197,cod_ibge!$C$2:$D$646,2,FALSE)</f>
        <v>3516903</v>
      </c>
      <c r="B197" t="s">
        <v>202</v>
      </c>
      <c r="C197">
        <v>2020</v>
      </c>
      <c r="D197">
        <v>8</v>
      </c>
      <c r="E197" s="2">
        <v>44192127.899999999</v>
      </c>
    </row>
    <row r="198" spans="1:5" x14ac:dyDescent="0.25">
      <c r="A198" s="37">
        <f>VLOOKUP(B198,cod_ibge!$C$2:$D$646,2,FALSE)</f>
        <v>3517000</v>
      </c>
      <c r="B198" t="s">
        <v>203</v>
      </c>
      <c r="C198">
        <v>2020</v>
      </c>
      <c r="D198">
        <v>8</v>
      </c>
      <c r="E198" s="2">
        <v>32641532.559999999</v>
      </c>
    </row>
    <row r="199" spans="1:5" x14ac:dyDescent="0.25">
      <c r="A199" s="37">
        <f>VLOOKUP(B199,cod_ibge!$C$2:$D$646,2,FALSE)</f>
        <v>3517109</v>
      </c>
      <c r="B199" t="s">
        <v>204</v>
      </c>
      <c r="C199">
        <v>2020</v>
      </c>
      <c r="D199">
        <v>8</v>
      </c>
      <c r="E199" s="2">
        <v>22589587.760000002</v>
      </c>
    </row>
    <row r="200" spans="1:5" x14ac:dyDescent="0.25">
      <c r="A200" s="37">
        <f>VLOOKUP(B200,cod_ibge!$C$2:$D$646,2,FALSE)</f>
        <v>3517208</v>
      </c>
      <c r="B200" t="s">
        <v>205</v>
      </c>
      <c r="C200">
        <v>2020</v>
      </c>
      <c r="D200">
        <v>8</v>
      </c>
      <c r="E200" s="2">
        <v>36594510.399999999</v>
      </c>
    </row>
    <row r="201" spans="1:5" x14ac:dyDescent="0.25">
      <c r="A201" s="37">
        <f>VLOOKUP(B201,cod_ibge!$C$2:$D$646,2,FALSE)</f>
        <v>3517307</v>
      </c>
      <c r="B201" t="s">
        <v>206</v>
      </c>
      <c r="C201">
        <v>2020</v>
      </c>
      <c r="D201">
        <v>8</v>
      </c>
      <c r="E201" s="2">
        <v>19650074.609999999</v>
      </c>
    </row>
    <row r="202" spans="1:5" x14ac:dyDescent="0.25">
      <c r="A202" s="37">
        <f>VLOOKUP(B202,cod_ibge!$C$2:$D$646,2,FALSE)</f>
        <v>3517406</v>
      </c>
      <c r="B202" t="s">
        <v>207</v>
      </c>
      <c r="C202">
        <v>2020</v>
      </c>
      <c r="D202">
        <v>8</v>
      </c>
      <c r="E202" s="2">
        <v>174279117.78</v>
      </c>
    </row>
    <row r="203" spans="1:5" x14ac:dyDescent="0.25">
      <c r="A203" s="37">
        <f>VLOOKUP(B203,cod_ibge!$C$2:$D$646,2,FALSE)</f>
        <v>3517505</v>
      </c>
      <c r="B203" t="s">
        <v>208</v>
      </c>
      <c r="C203">
        <v>2020</v>
      </c>
      <c r="D203">
        <v>8</v>
      </c>
      <c r="E203" s="2">
        <v>70803365.079999998</v>
      </c>
    </row>
    <row r="204" spans="1:5" x14ac:dyDescent="0.25">
      <c r="A204" s="37">
        <f>VLOOKUP(B204,cod_ibge!$C$2:$D$646,2,FALSE)</f>
        <v>3517604</v>
      </c>
      <c r="B204" t="s">
        <v>209</v>
      </c>
      <c r="C204">
        <v>2020</v>
      </c>
      <c r="D204">
        <v>8</v>
      </c>
      <c r="E204" s="2">
        <v>52190643.439999998</v>
      </c>
    </row>
    <row r="205" spans="1:5" x14ac:dyDescent="0.25">
      <c r="A205" s="37">
        <f>VLOOKUP(B205,cod_ibge!$C$2:$D$646,2,FALSE)</f>
        <v>3517703</v>
      </c>
      <c r="B205" t="s">
        <v>210</v>
      </c>
      <c r="C205">
        <v>2020</v>
      </c>
      <c r="D205">
        <v>8</v>
      </c>
      <c r="E205" s="2">
        <v>77890692.040000007</v>
      </c>
    </row>
    <row r="206" spans="1:5" x14ac:dyDescent="0.25">
      <c r="A206" s="37">
        <f>VLOOKUP(B206,cod_ibge!$C$2:$D$646,2,FALSE)</f>
        <v>3517802</v>
      </c>
      <c r="B206" t="s">
        <v>211</v>
      </c>
      <c r="C206">
        <v>2020</v>
      </c>
      <c r="D206">
        <v>8</v>
      </c>
      <c r="E206" s="2">
        <v>32332341.489999998</v>
      </c>
    </row>
    <row r="207" spans="1:5" x14ac:dyDescent="0.25">
      <c r="A207" s="37">
        <f>VLOOKUP(B207,cod_ibge!$C$2:$D$646,2,FALSE)</f>
        <v>3517901</v>
      </c>
      <c r="B207" t="s">
        <v>212</v>
      </c>
      <c r="C207">
        <v>2020</v>
      </c>
      <c r="D207">
        <v>8</v>
      </c>
      <c r="E207" s="2">
        <v>63595721.310000002</v>
      </c>
    </row>
    <row r="208" spans="1:5" x14ac:dyDescent="0.25">
      <c r="A208" s="37">
        <f>VLOOKUP(B208,cod_ibge!$C$2:$D$646,2,FALSE)</f>
        <v>3518008</v>
      </c>
      <c r="B208" t="s">
        <v>213</v>
      </c>
      <c r="C208">
        <v>2020</v>
      </c>
      <c r="D208">
        <v>8</v>
      </c>
      <c r="E208" s="2">
        <v>14472880.380000001</v>
      </c>
    </row>
    <row r="209" spans="1:5" x14ac:dyDescent="0.25">
      <c r="A209" s="37">
        <f>VLOOKUP(B209,cod_ibge!$C$2:$D$646,2,FALSE)</f>
        <v>3518107</v>
      </c>
      <c r="B209" t="s">
        <v>214</v>
      </c>
      <c r="C209">
        <v>2020</v>
      </c>
      <c r="D209">
        <v>8</v>
      </c>
      <c r="E209" s="2">
        <v>27228749.010000002</v>
      </c>
    </row>
    <row r="210" spans="1:5" x14ac:dyDescent="0.25">
      <c r="A210" s="37">
        <f>VLOOKUP(B210,cod_ibge!$C$2:$D$646,2,FALSE)</f>
        <v>3518206</v>
      </c>
      <c r="B210" t="s">
        <v>215</v>
      </c>
      <c r="C210">
        <v>2020</v>
      </c>
      <c r="D210">
        <v>8</v>
      </c>
      <c r="E210" s="2">
        <v>108040610.23</v>
      </c>
    </row>
    <row r="211" spans="1:5" x14ac:dyDescent="0.25">
      <c r="A211" s="37">
        <f>VLOOKUP(B211,cod_ibge!$C$2:$D$646,2,FALSE)</f>
        <v>3518305</v>
      </c>
      <c r="B211" t="s">
        <v>216</v>
      </c>
      <c r="C211">
        <v>2020</v>
      </c>
      <c r="D211">
        <v>8</v>
      </c>
      <c r="E211" s="2">
        <v>228600340.41999999</v>
      </c>
    </row>
    <row r="212" spans="1:5" x14ac:dyDescent="0.25">
      <c r="A212" s="37">
        <f>VLOOKUP(B212,cod_ibge!$C$2:$D$646,2,FALSE)</f>
        <v>3518404</v>
      </c>
      <c r="B212" t="s">
        <v>217</v>
      </c>
      <c r="C212">
        <v>2020</v>
      </c>
      <c r="D212">
        <v>8</v>
      </c>
      <c r="E212" s="2">
        <v>363221078.95999998</v>
      </c>
    </row>
    <row r="213" spans="1:5" x14ac:dyDescent="0.25">
      <c r="A213" s="37">
        <f>VLOOKUP(B213,cod_ibge!$C$2:$D$646,2,FALSE)</f>
        <v>3518503</v>
      </c>
      <c r="B213" t="s">
        <v>218</v>
      </c>
      <c r="C213">
        <v>2020</v>
      </c>
      <c r="D213">
        <v>8</v>
      </c>
      <c r="E213" s="2">
        <v>46626714.600000001</v>
      </c>
    </row>
    <row r="214" spans="1:5" x14ac:dyDescent="0.25">
      <c r="A214" s="37">
        <f>VLOOKUP(B214,cod_ibge!$C$2:$D$646,2,FALSE)</f>
        <v>3518602</v>
      </c>
      <c r="B214" t="s">
        <v>219</v>
      </c>
      <c r="C214">
        <v>2020</v>
      </c>
      <c r="D214">
        <v>8</v>
      </c>
      <c r="E214" s="2">
        <v>124315524.23999999</v>
      </c>
    </row>
    <row r="215" spans="1:5" x14ac:dyDescent="0.25">
      <c r="A215" s="37">
        <f>VLOOKUP(B215,cod_ibge!$C$2:$D$646,2,FALSE)</f>
        <v>3518701</v>
      </c>
      <c r="B215" t="s">
        <v>220</v>
      </c>
      <c r="C215">
        <v>2020</v>
      </c>
      <c r="D215">
        <v>8</v>
      </c>
      <c r="E215" s="2">
        <v>1465606182.03</v>
      </c>
    </row>
    <row r="216" spans="1:5" x14ac:dyDescent="0.25">
      <c r="A216" s="37">
        <f>VLOOKUP(B216,cod_ibge!$C$2:$D$646,2,FALSE)</f>
        <v>3518800</v>
      </c>
      <c r="B216" t="s">
        <v>221</v>
      </c>
      <c r="C216">
        <v>2020</v>
      </c>
      <c r="D216">
        <v>8</v>
      </c>
      <c r="E216" s="2">
        <v>3957437319.1700001</v>
      </c>
    </row>
    <row r="217" spans="1:5" x14ac:dyDescent="0.25">
      <c r="A217" s="37">
        <f>VLOOKUP(B217,cod_ibge!$C$2:$D$646,2,FALSE)</f>
        <v>3518859</v>
      </c>
      <c r="B217" t="s">
        <v>222</v>
      </c>
      <c r="C217">
        <v>2020</v>
      </c>
      <c r="D217">
        <v>8</v>
      </c>
      <c r="E217" s="2">
        <v>34745498.780000001</v>
      </c>
    </row>
    <row r="218" spans="1:5" x14ac:dyDescent="0.25">
      <c r="A218" s="37">
        <f>VLOOKUP(B218,cod_ibge!$C$2:$D$646,2,FALSE)</f>
        <v>3518909</v>
      </c>
      <c r="B218" t="s">
        <v>223</v>
      </c>
      <c r="C218">
        <v>2020</v>
      </c>
      <c r="D218">
        <v>8</v>
      </c>
      <c r="E218" s="2">
        <v>20486977.510000002</v>
      </c>
    </row>
    <row r="219" spans="1:5" x14ac:dyDescent="0.25">
      <c r="A219" s="37">
        <f>VLOOKUP(B219,cod_ibge!$C$2:$D$646,2,FALSE)</f>
        <v>3519006</v>
      </c>
      <c r="B219" t="s">
        <v>224</v>
      </c>
      <c r="C219">
        <v>2020</v>
      </c>
      <c r="D219">
        <v>8</v>
      </c>
      <c r="E219" s="2">
        <v>27301404.41</v>
      </c>
    </row>
    <row r="220" spans="1:5" x14ac:dyDescent="0.25">
      <c r="A220" s="37">
        <f>VLOOKUP(B220,cod_ibge!$C$2:$D$646,2,FALSE)</f>
        <v>3519055</v>
      </c>
      <c r="B220" t="s">
        <v>225</v>
      </c>
      <c r="C220">
        <v>2020</v>
      </c>
      <c r="D220">
        <v>8</v>
      </c>
      <c r="E220" s="2">
        <v>76217674</v>
      </c>
    </row>
    <row r="221" spans="1:5" x14ac:dyDescent="0.25">
      <c r="A221" s="37">
        <f>VLOOKUP(B221,cod_ibge!$C$2:$D$646,2,FALSE)</f>
        <v>3519071</v>
      </c>
      <c r="B221" t="s">
        <v>226</v>
      </c>
      <c r="C221">
        <v>2020</v>
      </c>
      <c r="D221">
        <v>8</v>
      </c>
      <c r="E221" s="2">
        <v>781124410.5</v>
      </c>
    </row>
    <row r="222" spans="1:5" x14ac:dyDescent="0.25">
      <c r="A222" s="37">
        <f>VLOOKUP(B222,cod_ibge!$C$2:$D$646,2,FALSE)</f>
        <v>3519105</v>
      </c>
      <c r="B222" t="s">
        <v>227</v>
      </c>
      <c r="C222">
        <v>2020</v>
      </c>
      <c r="D222">
        <v>8</v>
      </c>
      <c r="E222" s="2">
        <v>50856456.469999999</v>
      </c>
    </row>
    <row r="223" spans="1:5" x14ac:dyDescent="0.25">
      <c r="A223" s="37">
        <f>VLOOKUP(B223,cod_ibge!$C$2:$D$646,2,FALSE)</f>
        <v>3519204</v>
      </c>
      <c r="B223" t="s">
        <v>228</v>
      </c>
      <c r="C223">
        <v>2020</v>
      </c>
      <c r="D223">
        <v>8</v>
      </c>
      <c r="E223" s="2">
        <v>22257335.109999999</v>
      </c>
    </row>
    <row r="224" spans="1:5" x14ac:dyDescent="0.25">
      <c r="A224" s="37">
        <f>VLOOKUP(B224,cod_ibge!$C$2:$D$646,2,FALSE)</f>
        <v>3519253</v>
      </c>
      <c r="B224" t="s">
        <v>229</v>
      </c>
      <c r="C224">
        <v>2020</v>
      </c>
      <c r="D224">
        <v>8</v>
      </c>
      <c r="E224" s="2">
        <v>28812493.050000001</v>
      </c>
    </row>
    <row r="225" spans="1:5" x14ac:dyDescent="0.25">
      <c r="A225" s="37">
        <f>VLOOKUP(B225,cod_ibge!$C$2:$D$646,2,FALSE)</f>
        <v>3519303</v>
      </c>
      <c r="B225" t="s">
        <v>230</v>
      </c>
      <c r="C225">
        <v>2020</v>
      </c>
      <c r="D225">
        <v>8</v>
      </c>
      <c r="E225" s="2">
        <v>96264004.290000007</v>
      </c>
    </row>
    <row r="226" spans="1:5" x14ac:dyDescent="0.25">
      <c r="A226" s="37">
        <f>VLOOKUP(B226,cod_ibge!$C$2:$D$646,2,FALSE)</f>
        <v>3519402</v>
      </c>
      <c r="B226" t="s">
        <v>231</v>
      </c>
      <c r="C226">
        <v>2020</v>
      </c>
      <c r="D226">
        <v>8</v>
      </c>
      <c r="E226" s="2">
        <v>42984792.93</v>
      </c>
    </row>
    <row r="227" spans="1:5" x14ac:dyDescent="0.25">
      <c r="A227" s="37">
        <f>VLOOKUP(B227,cod_ibge!$C$2:$D$646,2,FALSE)</f>
        <v>3519501</v>
      </c>
      <c r="B227" t="s">
        <v>232</v>
      </c>
      <c r="C227">
        <v>2020</v>
      </c>
      <c r="D227">
        <v>8</v>
      </c>
      <c r="E227" s="2">
        <v>30078794.239999998</v>
      </c>
    </row>
    <row r="228" spans="1:5" x14ac:dyDescent="0.25">
      <c r="A228" s="37">
        <f>VLOOKUP(B228,cod_ibge!$C$2:$D$646,2,FALSE)</f>
        <v>3519600</v>
      </c>
      <c r="B228" t="s">
        <v>233</v>
      </c>
      <c r="C228">
        <v>2020</v>
      </c>
      <c r="D228">
        <v>8</v>
      </c>
      <c r="E228" s="2">
        <v>171323803.05000001</v>
      </c>
    </row>
    <row r="229" spans="1:5" x14ac:dyDescent="0.25">
      <c r="A229" s="37">
        <f>VLOOKUP(B229,cod_ibge!$C$2:$D$646,2,FALSE)</f>
        <v>3519709</v>
      </c>
      <c r="B229" t="s">
        <v>234</v>
      </c>
      <c r="C229">
        <v>2020</v>
      </c>
      <c r="D229">
        <v>8</v>
      </c>
      <c r="E229" s="2">
        <v>227103974.75</v>
      </c>
    </row>
    <row r="230" spans="1:5" x14ac:dyDescent="0.25">
      <c r="A230" s="37">
        <f>VLOOKUP(B230,cod_ibge!$C$2:$D$646,2,FALSE)</f>
        <v>3519808</v>
      </c>
      <c r="B230" t="s">
        <v>235</v>
      </c>
      <c r="C230">
        <v>2020</v>
      </c>
      <c r="D230">
        <v>8</v>
      </c>
      <c r="E230" s="2">
        <v>40166193.859999999</v>
      </c>
    </row>
    <row r="231" spans="1:5" x14ac:dyDescent="0.25">
      <c r="A231" s="37">
        <f>VLOOKUP(B231,cod_ibge!$C$2:$D$646,2,FALSE)</f>
        <v>3519907</v>
      </c>
      <c r="B231" t="s">
        <v>236</v>
      </c>
      <c r="C231">
        <v>2020</v>
      </c>
      <c r="D231">
        <v>8</v>
      </c>
      <c r="E231" s="2">
        <v>37032218.289999999</v>
      </c>
    </row>
    <row r="232" spans="1:5" x14ac:dyDescent="0.25">
      <c r="A232" s="37">
        <f>VLOOKUP(B232,cod_ibge!$C$2:$D$646,2,FALSE)</f>
        <v>3520004</v>
      </c>
      <c r="B232" t="s">
        <v>237</v>
      </c>
      <c r="C232">
        <v>2020</v>
      </c>
      <c r="D232">
        <v>8</v>
      </c>
      <c r="E232" s="2">
        <v>63737819.380000003</v>
      </c>
    </row>
    <row r="233" spans="1:5" x14ac:dyDescent="0.25">
      <c r="A233" s="37">
        <f>VLOOKUP(B233,cod_ibge!$C$2:$D$646,2,FALSE)</f>
        <v>3520103</v>
      </c>
      <c r="B233" t="s">
        <v>238</v>
      </c>
      <c r="C233">
        <v>2020</v>
      </c>
      <c r="D233">
        <v>8</v>
      </c>
      <c r="E233" s="2">
        <v>85361684.739999995</v>
      </c>
    </row>
    <row r="234" spans="1:5" x14ac:dyDescent="0.25">
      <c r="A234" s="37">
        <f>VLOOKUP(B234,cod_ibge!$C$2:$D$646,2,FALSE)</f>
        <v>3520202</v>
      </c>
      <c r="B234" t="s">
        <v>239</v>
      </c>
      <c r="C234">
        <v>2020</v>
      </c>
      <c r="D234">
        <v>8</v>
      </c>
      <c r="E234" s="2">
        <v>40442328.310000002</v>
      </c>
    </row>
    <row r="235" spans="1:5" x14ac:dyDescent="0.25">
      <c r="A235" s="37">
        <f>VLOOKUP(B235,cod_ibge!$C$2:$D$646,2,FALSE)</f>
        <v>3520301</v>
      </c>
      <c r="B235" t="s">
        <v>240</v>
      </c>
      <c r="C235">
        <v>2020</v>
      </c>
      <c r="D235">
        <v>8</v>
      </c>
      <c r="E235" s="2">
        <v>108021127.26000001</v>
      </c>
    </row>
    <row r="236" spans="1:5" x14ac:dyDescent="0.25">
      <c r="A236" s="37">
        <f>VLOOKUP(B236,cod_ibge!$C$2:$D$646,2,FALSE)</f>
        <v>3520426</v>
      </c>
      <c r="B236" t="s">
        <v>242</v>
      </c>
      <c r="C236">
        <v>2020</v>
      </c>
      <c r="D236">
        <v>8</v>
      </c>
      <c r="E236" s="2">
        <v>91370378.25</v>
      </c>
    </row>
    <row r="237" spans="1:5" x14ac:dyDescent="0.25">
      <c r="A237" s="37">
        <f>VLOOKUP(B237,cod_ibge!$C$2:$D$646,2,FALSE)</f>
        <v>3520442</v>
      </c>
      <c r="B237" t="s">
        <v>243</v>
      </c>
      <c r="C237">
        <v>2020</v>
      </c>
      <c r="D237">
        <v>8</v>
      </c>
      <c r="E237" s="2">
        <v>124691986.47</v>
      </c>
    </row>
    <row r="238" spans="1:5" x14ac:dyDescent="0.25">
      <c r="A238" s="37">
        <f>VLOOKUP(B238,cod_ibge!$C$2:$D$646,2,FALSE)</f>
        <v>3520400</v>
      </c>
      <c r="B238" t="s">
        <v>241</v>
      </c>
      <c r="C238">
        <v>2020</v>
      </c>
      <c r="D238">
        <v>8</v>
      </c>
      <c r="E238" s="2">
        <v>764751646.25</v>
      </c>
    </row>
    <row r="239" spans="1:5" x14ac:dyDescent="0.25">
      <c r="A239" s="37">
        <f>VLOOKUP(B239,cod_ibge!$C$2:$D$646,2,FALSE)</f>
        <v>3520509</v>
      </c>
      <c r="B239" t="s">
        <v>244</v>
      </c>
      <c r="C239">
        <v>2020</v>
      </c>
      <c r="D239">
        <v>8</v>
      </c>
      <c r="E239" s="2">
        <v>1103894070.46</v>
      </c>
    </row>
    <row r="240" spans="1:5" x14ac:dyDescent="0.25">
      <c r="A240" s="37">
        <f>VLOOKUP(B240,cod_ibge!$C$2:$D$646,2,FALSE)</f>
        <v>3520608</v>
      </c>
      <c r="B240" t="s">
        <v>245</v>
      </c>
      <c r="C240">
        <v>2020</v>
      </c>
      <c r="D240">
        <v>8</v>
      </c>
      <c r="E240" s="2">
        <v>19338974.280000001</v>
      </c>
    </row>
    <row r="241" spans="1:5" x14ac:dyDescent="0.25">
      <c r="A241" s="37">
        <f>VLOOKUP(B241,cod_ibge!$C$2:$D$646,2,FALSE)</f>
        <v>3520707</v>
      </c>
      <c r="B241" t="s">
        <v>246</v>
      </c>
      <c r="C241">
        <v>2020</v>
      </c>
      <c r="D241">
        <v>8</v>
      </c>
      <c r="E241" s="2">
        <v>22332092.989999998</v>
      </c>
    </row>
    <row r="242" spans="1:5" x14ac:dyDescent="0.25">
      <c r="A242" s="37">
        <f>VLOOKUP(B242,cod_ibge!$C$2:$D$646,2,FALSE)</f>
        <v>3520806</v>
      </c>
      <c r="B242" t="s">
        <v>247</v>
      </c>
      <c r="C242">
        <v>2020</v>
      </c>
      <c r="D242">
        <v>8</v>
      </c>
      <c r="E242" s="2">
        <v>17249830.719999999</v>
      </c>
    </row>
    <row r="243" spans="1:5" x14ac:dyDescent="0.25">
      <c r="A243" s="37">
        <f>VLOOKUP(B243,cod_ibge!$C$2:$D$646,2,FALSE)</f>
        <v>3520905</v>
      </c>
      <c r="B243" t="s">
        <v>248</v>
      </c>
      <c r="C243">
        <v>2020</v>
      </c>
      <c r="D243">
        <v>8</v>
      </c>
      <c r="E243" s="2">
        <v>55829967.670000002</v>
      </c>
    </row>
    <row r="244" spans="1:5" x14ac:dyDescent="0.25">
      <c r="A244" s="37">
        <f>VLOOKUP(B244,cod_ibge!$C$2:$D$646,2,FALSE)</f>
        <v>3521002</v>
      </c>
      <c r="B244" t="s">
        <v>249</v>
      </c>
      <c r="C244">
        <v>2020</v>
      </c>
      <c r="D244">
        <v>8</v>
      </c>
      <c r="E244" s="2">
        <v>103580559.14</v>
      </c>
    </row>
    <row r="245" spans="1:5" x14ac:dyDescent="0.25">
      <c r="A245" s="37">
        <f>VLOOKUP(B245,cod_ibge!$C$2:$D$646,2,FALSE)</f>
        <v>3521101</v>
      </c>
      <c r="B245" t="s">
        <v>250</v>
      </c>
      <c r="C245">
        <v>2020</v>
      </c>
      <c r="D245">
        <v>8</v>
      </c>
      <c r="E245" s="2">
        <v>32196841.66</v>
      </c>
    </row>
    <row r="246" spans="1:5" x14ac:dyDescent="0.25">
      <c r="A246" s="37">
        <f>VLOOKUP(B246,cod_ibge!$C$2:$D$646,2,FALSE)</f>
        <v>3521150</v>
      </c>
      <c r="B246" t="s">
        <v>251</v>
      </c>
      <c r="C246">
        <v>2020</v>
      </c>
      <c r="D246">
        <v>8</v>
      </c>
      <c r="E246" s="2">
        <v>22737044.59</v>
      </c>
    </row>
    <row r="247" spans="1:5" x14ac:dyDescent="0.25">
      <c r="A247" s="37">
        <f>VLOOKUP(B247,cod_ibge!$C$2:$D$646,2,FALSE)</f>
        <v>3521200</v>
      </c>
      <c r="B247" t="s">
        <v>252</v>
      </c>
      <c r="C247">
        <v>2020</v>
      </c>
      <c r="D247">
        <v>8</v>
      </c>
      <c r="E247" s="2">
        <v>23060177.109999999</v>
      </c>
    </row>
    <row r="248" spans="1:5" x14ac:dyDescent="0.25">
      <c r="A248" s="37">
        <f>VLOOKUP(B248,cod_ibge!$C$2:$D$646,2,FALSE)</f>
        <v>3521309</v>
      </c>
      <c r="B248" t="s">
        <v>253</v>
      </c>
      <c r="C248">
        <v>2020</v>
      </c>
      <c r="D248">
        <v>8</v>
      </c>
      <c r="E248" s="2">
        <v>61444082.759999998</v>
      </c>
    </row>
    <row r="249" spans="1:5" x14ac:dyDescent="0.25">
      <c r="A249" s="37">
        <f>VLOOKUP(B249,cod_ibge!$C$2:$D$646,2,FALSE)</f>
        <v>3521408</v>
      </c>
      <c r="B249" t="s">
        <v>254</v>
      </c>
      <c r="C249">
        <v>2020</v>
      </c>
      <c r="D249">
        <v>8</v>
      </c>
      <c r="E249" s="2">
        <v>89074841.829999998</v>
      </c>
    </row>
    <row r="250" spans="1:5" x14ac:dyDescent="0.25">
      <c r="A250" s="37">
        <f>VLOOKUP(B250,cod_ibge!$C$2:$D$646,2,FALSE)</f>
        <v>3521507</v>
      </c>
      <c r="B250" t="s">
        <v>255</v>
      </c>
      <c r="C250">
        <v>2020</v>
      </c>
      <c r="D250">
        <v>8</v>
      </c>
      <c r="E250" s="2">
        <v>24920711.719999999</v>
      </c>
    </row>
    <row r="251" spans="1:5" x14ac:dyDescent="0.25">
      <c r="A251" s="37">
        <f>VLOOKUP(B251,cod_ibge!$C$2:$D$646,2,FALSE)</f>
        <v>3521606</v>
      </c>
      <c r="B251" t="s">
        <v>256</v>
      </c>
      <c r="C251">
        <v>2020</v>
      </c>
      <c r="D251">
        <v>8</v>
      </c>
      <c r="E251" s="2">
        <v>21848270.710000001</v>
      </c>
    </row>
    <row r="252" spans="1:5" x14ac:dyDescent="0.25">
      <c r="A252" s="37">
        <f>VLOOKUP(B252,cod_ibge!$C$2:$D$646,2,FALSE)</f>
        <v>3521705</v>
      </c>
      <c r="B252" t="s">
        <v>257</v>
      </c>
      <c r="C252">
        <v>2020</v>
      </c>
      <c r="D252">
        <v>8</v>
      </c>
      <c r="E252" s="2">
        <v>58671516.990000002</v>
      </c>
    </row>
    <row r="253" spans="1:5" x14ac:dyDescent="0.25">
      <c r="A253" s="37">
        <f>VLOOKUP(B253,cod_ibge!$C$2:$D$646,2,FALSE)</f>
        <v>3521804</v>
      </c>
      <c r="B253" t="s">
        <v>258</v>
      </c>
      <c r="C253">
        <v>2020</v>
      </c>
      <c r="D253">
        <v>8</v>
      </c>
      <c r="E253" s="2">
        <v>88993941.629999995</v>
      </c>
    </row>
    <row r="254" spans="1:5" x14ac:dyDescent="0.25">
      <c r="A254" s="37">
        <f>VLOOKUP(B254,cod_ibge!$C$2:$D$646,2,FALSE)</f>
        <v>3521903</v>
      </c>
      <c r="B254" t="s">
        <v>259</v>
      </c>
      <c r="C254">
        <v>2020</v>
      </c>
      <c r="D254">
        <v>8</v>
      </c>
      <c r="E254" s="2">
        <v>63454132.460000001</v>
      </c>
    </row>
    <row r="255" spans="1:5" x14ac:dyDescent="0.25">
      <c r="A255" s="37">
        <f>VLOOKUP(B255,cod_ibge!$C$2:$D$646,2,FALSE)</f>
        <v>3522000</v>
      </c>
      <c r="B255" t="s">
        <v>260</v>
      </c>
      <c r="C255">
        <v>2020</v>
      </c>
      <c r="D255">
        <v>8</v>
      </c>
      <c r="E255" s="2">
        <v>19712125.420000002</v>
      </c>
    </row>
    <row r="256" spans="1:5" x14ac:dyDescent="0.25">
      <c r="A256" s="37">
        <f>VLOOKUP(B256,cod_ibge!$C$2:$D$646,2,FALSE)</f>
        <v>3522109</v>
      </c>
      <c r="B256" t="s">
        <v>261</v>
      </c>
      <c r="C256">
        <v>2020</v>
      </c>
      <c r="D256">
        <v>8</v>
      </c>
      <c r="E256" s="2">
        <v>409810449.51999998</v>
      </c>
    </row>
    <row r="257" spans="1:5" x14ac:dyDescent="0.25">
      <c r="A257" s="37">
        <f>VLOOKUP(B257,cod_ibge!$C$2:$D$646,2,FALSE)</f>
        <v>3522158</v>
      </c>
      <c r="B257" t="s">
        <v>262</v>
      </c>
      <c r="C257">
        <v>2020</v>
      </c>
      <c r="D257">
        <v>8</v>
      </c>
      <c r="E257" s="2">
        <v>16495643.779999999</v>
      </c>
    </row>
    <row r="258" spans="1:5" x14ac:dyDescent="0.25">
      <c r="A258" s="37">
        <f>VLOOKUP(B258,cod_ibge!$C$2:$D$646,2,FALSE)</f>
        <v>3522208</v>
      </c>
      <c r="B258" t="s">
        <v>263</v>
      </c>
      <c r="C258">
        <v>2020</v>
      </c>
      <c r="D258">
        <v>8</v>
      </c>
      <c r="E258" s="2">
        <v>438178624.77999997</v>
      </c>
    </row>
    <row r="259" spans="1:5" x14ac:dyDescent="0.25">
      <c r="A259" s="37">
        <f>VLOOKUP(B259,cod_ibge!$C$2:$D$646,2,FALSE)</f>
        <v>3522307</v>
      </c>
      <c r="B259" t="s">
        <v>264</v>
      </c>
      <c r="C259">
        <v>2020</v>
      </c>
      <c r="D259">
        <v>8</v>
      </c>
      <c r="E259" s="2">
        <v>451770846.10000002</v>
      </c>
    </row>
    <row r="260" spans="1:5" x14ac:dyDescent="0.25">
      <c r="A260" s="37">
        <f>VLOOKUP(B260,cod_ibge!$C$2:$D$646,2,FALSE)</f>
        <v>3522406</v>
      </c>
      <c r="B260" t="s">
        <v>265</v>
      </c>
      <c r="C260">
        <v>2020</v>
      </c>
      <c r="D260">
        <v>8</v>
      </c>
      <c r="E260" s="2">
        <v>335582332.48000002</v>
      </c>
    </row>
    <row r="261" spans="1:5" x14ac:dyDescent="0.25">
      <c r="A261" s="37">
        <f>VLOOKUP(B261,cod_ibge!$C$2:$D$646,2,FALSE)</f>
        <v>3522505</v>
      </c>
      <c r="B261" t="s">
        <v>266</v>
      </c>
      <c r="C261">
        <v>2020</v>
      </c>
      <c r="D261">
        <v>8</v>
      </c>
      <c r="E261" s="2">
        <v>729356144.42999995</v>
      </c>
    </row>
    <row r="262" spans="1:5" x14ac:dyDescent="0.25">
      <c r="A262" s="37">
        <f>VLOOKUP(B262,cod_ibge!$C$2:$D$646,2,FALSE)</f>
        <v>3522604</v>
      </c>
      <c r="B262" t="s">
        <v>267</v>
      </c>
      <c r="C262">
        <v>2020</v>
      </c>
      <c r="D262">
        <v>8</v>
      </c>
      <c r="E262" s="2">
        <v>277526912.66000003</v>
      </c>
    </row>
    <row r="263" spans="1:5" x14ac:dyDescent="0.25">
      <c r="A263" s="37">
        <f>VLOOKUP(B263,cod_ibge!$C$2:$D$646,2,FALSE)</f>
        <v>3522653</v>
      </c>
      <c r="B263" t="s">
        <v>268</v>
      </c>
      <c r="C263">
        <v>2020</v>
      </c>
      <c r="D263">
        <v>8</v>
      </c>
      <c r="E263" s="2">
        <v>17789677.309999999</v>
      </c>
    </row>
    <row r="264" spans="1:5" x14ac:dyDescent="0.25">
      <c r="A264" s="37">
        <f>VLOOKUP(B264,cod_ibge!$C$2:$D$646,2,FALSE)</f>
        <v>3522703</v>
      </c>
      <c r="B264" t="s">
        <v>269</v>
      </c>
      <c r="C264">
        <v>2020</v>
      </c>
      <c r="D264">
        <v>8</v>
      </c>
      <c r="E264" s="2">
        <v>133463720.29000001</v>
      </c>
    </row>
    <row r="265" spans="1:5" x14ac:dyDescent="0.25">
      <c r="A265" s="37">
        <f>VLOOKUP(B265,cod_ibge!$C$2:$D$646,2,FALSE)</f>
        <v>3522802</v>
      </c>
      <c r="B265" t="s">
        <v>270</v>
      </c>
      <c r="C265">
        <v>2020</v>
      </c>
      <c r="D265">
        <v>8</v>
      </c>
      <c r="E265" s="2">
        <v>48646650.82</v>
      </c>
    </row>
    <row r="266" spans="1:5" x14ac:dyDescent="0.25">
      <c r="A266" s="37">
        <f>VLOOKUP(B266,cod_ibge!$C$2:$D$646,2,FALSE)</f>
        <v>3522901</v>
      </c>
      <c r="B266" t="s">
        <v>271</v>
      </c>
      <c r="C266">
        <v>2020</v>
      </c>
      <c r="D266">
        <v>8</v>
      </c>
      <c r="E266" s="2">
        <v>49709347.18</v>
      </c>
    </row>
    <row r="267" spans="1:5" x14ac:dyDescent="0.25">
      <c r="A267" s="37">
        <f>VLOOKUP(B267,cod_ibge!$C$2:$D$646,2,FALSE)</f>
        <v>3523008</v>
      </c>
      <c r="B267" t="s">
        <v>272</v>
      </c>
      <c r="C267">
        <v>2020</v>
      </c>
      <c r="D267">
        <v>8</v>
      </c>
      <c r="E267" s="2">
        <v>24649872.489999998</v>
      </c>
    </row>
    <row r="268" spans="1:5" x14ac:dyDescent="0.25">
      <c r="A268" s="37">
        <f>VLOOKUP(B268,cod_ibge!$C$2:$D$646,2,FALSE)</f>
        <v>3523107</v>
      </c>
      <c r="B268" t="s">
        <v>273</v>
      </c>
      <c r="C268">
        <v>2020</v>
      </c>
      <c r="D268">
        <v>8</v>
      </c>
      <c r="E268" s="2">
        <v>681020146.76999998</v>
      </c>
    </row>
    <row r="269" spans="1:5" x14ac:dyDescent="0.25">
      <c r="A269" s="37">
        <f>VLOOKUP(B269,cod_ibge!$C$2:$D$646,2,FALSE)</f>
        <v>3523206</v>
      </c>
      <c r="B269" t="s">
        <v>274</v>
      </c>
      <c r="C269">
        <v>2020</v>
      </c>
      <c r="D269">
        <v>8</v>
      </c>
      <c r="E269" s="2">
        <v>128912705.05</v>
      </c>
    </row>
    <row r="270" spans="1:5" x14ac:dyDescent="0.25">
      <c r="A270" s="37">
        <f>VLOOKUP(B270,cod_ibge!$C$2:$D$646,2,FALSE)</f>
        <v>3523305</v>
      </c>
      <c r="B270" t="s">
        <v>275</v>
      </c>
      <c r="C270">
        <v>2020</v>
      </c>
      <c r="D270">
        <v>8</v>
      </c>
      <c r="E270" s="2">
        <v>48904610.469999999</v>
      </c>
    </row>
    <row r="271" spans="1:5" x14ac:dyDescent="0.25">
      <c r="A271" s="37">
        <f>VLOOKUP(B271,cod_ibge!$C$2:$D$646,2,FALSE)</f>
        <v>3523404</v>
      </c>
      <c r="B271" t="s">
        <v>276</v>
      </c>
      <c r="C271">
        <v>2020</v>
      </c>
      <c r="D271">
        <v>8</v>
      </c>
      <c r="E271" s="2">
        <v>424837801.41000003</v>
      </c>
    </row>
    <row r="272" spans="1:5" x14ac:dyDescent="0.25">
      <c r="A272" s="37">
        <f>VLOOKUP(B272,cod_ibge!$C$2:$D$646,2,FALSE)</f>
        <v>3523503</v>
      </c>
      <c r="B272" t="s">
        <v>277</v>
      </c>
      <c r="C272">
        <v>2020</v>
      </c>
      <c r="D272">
        <v>8</v>
      </c>
      <c r="E272" s="2">
        <v>65945281.549999997</v>
      </c>
    </row>
    <row r="273" spans="1:5" x14ac:dyDescent="0.25">
      <c r="A273" s="37">
        <f>VLOOKUP(B273,cod_ibge!$C$2:$D$646,2,FALSE)</f>
        <v>3523602</v>
      </c>
      <c r="B273" t="s">
        <v>278</v>
      </c>
      <c r="C273">
        <v>2020</v>
      </c>
      <c r="D273">
        <v>8</v>
      </c>
      <c r="E273" s="2">
        <v>74664239.359999999</v>
      </c>
    </row>
    <row r="274" spans="1:5" x14ac:dyDescent="0.25">
      <c r="A274" s="37">
        <f>VLOOKUP(B274,cod_ibge!$C$2:$D$646,2,FALSE)</f>
        <v>3523701</v>
      </c>
      <c r="B274" t="s">
        <v>279</v>
      </c>
      <c r="C274">
        <v>2020</v>
      </c>
      <c r="D274">
        <v>8</v>
      </c>
      <c r="E274" s="2">
        <v>20264107.620000001</v>
      </c>
    </row>
    <row r="275" spans="1:5" x14ac:dyDescent="0.25">
      <c r="A275" s="37">
        <f>VLOOKUP(B275,cod_ibge!$C$2:$D$646,2,FALSE)</f>
        <v>3523800</v>
      </c>
      <c r="B275" t="s">
        <v>280</v>
      </c>
      <c r="C275">
        <v>2020</v>
      </c>
      <c r="D275">
        <v>8</v>
      </c>
      <c r="E275" s="2">
        <v>19439397.780000001</v>
      </c>
    </row>
    <row r="276" spans="1:5" x14ac:dyDescent="0.25">
      <c r="A276" s="37">
        <f>VLOOKUP(B276,cod_ibge!$C$2:$D$646,2,FALSE)</f>
        <v>3523909</v>
      </c>
      <c r="B276" t="s">
        <v>281</v>
      </c>
      <c r="C276">
        <v>2020</v>
      </c>
      <c r="D276">
        <v>8</v>
      </c>
      <c r="E276" s="2">
        <v>648765271.20000005</v>
      </c>
    </row>
    <row r="277" spans="1:5" x14ac:dyDescent="0.25">
      <c r="A277" s="37">
        <f>VLOOKUP(B277,cod_ibge!$C$2:$D$646,2,FALSE)</f>
        <v>3524006</v>
      </c>
      <c r="B277" t="s">
        <v>282</v>
      </c>
      <c r="C277">
        <v>2020</v>
      </c>
      <c r="D277">
        <v>8</v>
      </c>
      <c r="E277" s="2">
        <v>311740976.69999999</v>
      </c>
    </row>
    <row r="278" spans="1:5" x14ac:dyDescent="0.25">
      <c r="A278" s="37">
        <f>VLOOKUP(B278,cod_ibge!$C$2:$D$646,2,FALSE)</f>
        <v>3524105</v>
      </c>
      <c r="B278" t="s">
        <v>283</v>
      </c>
      <c r="C278">
        <v>2020</v>
      </c>
      <c r="D278">
        <v>8</v>
      </c>
      <c r="E278" s="2">
        <v>160683600.78999999</v>
      </c>
    </row>
    <row r="279" spans="1:5" x14ac:dyDescent="0.25">
      <c r="A279" s="37">
        <f>VLOOKUP(B279,cod_ibge!$C$2:$D$646,2,FALSE)</f>
        <v>3524204</v>
      </c>
      <c r="B279" t="s">
        <v>284</v>
      </c>
      <c r="C279">
        <v>2020</v>
      </c>
      <c r="D279">
        <v>8</v>
      </c>
      <c r="E279" s="2">
        <v>29284544.809999999</v>
      </c>
    </row>
    <row r="280" spans="1:5" x14ac:dyDescent="0.25">
      <c r="A280" s="37">
        <f>VLOOKUP(B280,cod_ibge!$C$2:$D$646,2,FALSE)</f>
        <v>3524303</v>
      </c>
      <c r="B280" t="s">
        <v>285</v>
      </c>
      <c r="C280">
        <v>2020</v>
      </c>
      <c r="D280">
        <v>8</v>
      </c>
      <c r="E280" s="2">
        <v>305006094.83999997</v>
      </c>
    </row>
    <row r="281" spans="1:5" x14ac:dyDescent="0.25">
      <c r="A281" s="37">
        <f>VLOOKUP(B281,cod_ibge!$C$2:$D$646,2,FALSE)</f>
        <v>3524402</v>
      </c>
      <c r="B281" t="s">
        <v>286</v>
      </c>
      <c r="C281">
        <v>2020</v>
      </c>
      <c r="D281">
        <v>8</v>
      </c>
      <c r="E281" s="2">
        <v>866306425.48000002</v>
      </c>
    </row>
    <row r="282" spans="1:5" x14ac:dyDescent="0.25">
      <c r="A282" s="37">
        <f>VLOOKUP(B282,cod_ibge!$C$2:$D$646,2,FALSE)</f>
        <v>3524501</v>
      </c>
      <c r="B282" t="s">
        <v>287</v>
      </c>
      <c r="C282">
        <v>2020</v>
      </c>
      <c r="D282">
        <v>7</v>
      </c>
      <c r="E282" s="2">
        <v>29258463.920000002</v>
      </c>
    </row>
    <row r="283" spans="1:5" x14ac:dyDescent="0.25">
      <c r="A283" s="37">
        <f>VLOOKUP(B283,cod_ibge!$C$2:$D$646,2,FALSE)</f>
        <v>3524600</v>
      </c>
      <c r="B283" t="s">
        <v>288</v>
      </c>
      <c r="C283">
        <v>2020</v>
      </c>
      <c r="D283">
        <v>8</v>
      </c>
      <c r="E283" s="2">
        <v>53107008.979999997</v>
      </c>
    </row>
    <row r="284" spans="1:5" x14ac:dyDescent="0.25">
      <c r="A284" s="37">
        <f>VLOOKUP(B284,cod_ibge!$C$2:$D$646,2,FALSE)</f>
        <v>3524709</v>
      </c>
      <c r="B284" t="s">
        <v>289</v>
      </c>
      <c r="C284">
        <v>2020</v>
      </c>
      <c r="D284">
        <v>8</v>
      </c>
      <c r="E284" s="2">
        <v>377834305.04000002</v>
      </c>
    </row>
    <row r="285" spans="1:5" x14ac:dyDescent="0.25">
      <c r="A285" s="37">
        <f>VLOOKUP(B285,cod_ibge!$C$2:$D$646,2,FALSE)</f>
        <v>3524808</v>
      </c>
      <c r="B285" t="s">
        <v>290</v>
      </c>
      <c r="C285">
        <v>2020</v>
      </c>
      <c r="D285">
        <v>8</v>
      </c>
      <c r="E285" s="2">
        <v>135333287.65000001</v>
      </c>
    </row>
    <row r="286" spans="1:5" x14ac:dyDescent="0.25">
      <c r="A286" s="37">
        <f>VLOOKUP(B286,cod_ibge!$C$2:$D$646,2,FALSE)</f>
        <v>3524907</v>
      </c>
      <c r="B286" t="s">
        <v>291</v>
      </c>
      <c r="C286">
        <v>2020</v>
      </c>
      <c r="D286">
        <v>8</v>
      </c>
      <c r="E286" s="2">
        <v>32068463.030000001</v>
      </c>
    </row>
    <row r="287" spans="1:5" x14ac:dyDescent="0.25">
      <c r="A287" s="37">
        <f>VLOOKUP(B287,cod_ibge!$C$2:$D$646,2,FALSE)</f>
        <v>3525003</v>
      </c>
      <c r="B287" t="s">
        <v>292</v>
      </c>
      <c r="C287">
        <v>2020</v>
      </c>
      <c r="D287">
        <v>8</v>
      </c>
      <c r="E287" s="2">
        <v>305259851.16000003</v>
      </c>
    </row>
    <row r="288" spans="1:5" x14ac:dyDescent="0.25">
      <c r="A288" s="37">
        <f>VLOOKUP(B288,cod_ibge!$C$2:$D$646,2,FALSE)</f>
        <v>3525102</v>
      </c>
      <c r="B288" t="s">
        <v>293</v>
      </c>
      <c r="C288">
        <v>2020</v>
      </c>
      <c r="D288">
        <v>8</v>
      </c>
      <c r="E288" s="2">
        <v>144272488.12</v>
      </c>
    </row>
    <row r="289" spans="1:5" x14ac:dyDescent="0.25">
      <c r="A289" s="37">
        <f>VLOOKUP(B289,cod_ibge!$C$2:$D$646,2,FALSE)</f>
        <v>3525201</v>
      </c>
      <c r="B289" t="s">
        <v>294</v>
      </c>
      <c r="C289">
        <v>2020</v>
      </c>
      <c r="D289">
        <v>8</v>
      </c>
      <c r="E289" s="2">
        <v>133263875.84999999</v>
      </c>
    </row>
    <row r="290" spans="1:5" x14ac:dyDescent="0.25">
      <c r="A290" s="37">
        <f>VLOOKUP(B290,cod_ibge!$C$2:$D$646,2,FALSE)</f>
        <v>3525300</v>
      </c>
      <c r="B290" t="s">
        <v>295</v>
      </c>
      <c r="C290">
        <v>2020</v>
      </c>
      <c r="D290">
        <v>8</v>
      </c>
      <c r="E290" s="2">
        <v>421152974.56999999</v>
      </c>
    </row>
    <row r="291" spans="1:5" x14ac:dyDescent="0.25">
      <c r="A291" s="37">
        <f>VLOOKUP(B291,cod_ibge!$C$2:$D$646,2,FALSE)</f>
        <v>3525409</v>
      </c>
      <c r="B291" t="s">
        <v>296</v>
      </c>
      <c r="C291">
        <v>2020</v>
      </c>
      <c r="D291">
        <v>8</v>
      </c>
      <c r="E291" s="2">
        <v>18572690.850000001</v>
      </c>
    </row>
    <row r="292" spans="1:5" x14ac:dyDescent="0.25">
      <c r="A292" s="37">
        <f>VLOOKUP(B292,cod_ibge!$C$2:$D$646,2,FALSE)</f>
        <v>3525508</v>
      </c>
      <c r="B292" t="s">
        <v>297</v>
      </c>
      <c r="C292">
        <v>2020</v>
      </c>
      <c r="D292">
        <v>8</v>
      </c>
      <c r="E292" s="2">
        <v>41837130.950000003</v>
      </c>
    </row>
    <row r="293" spans="1:5" x14ac:dyDescent="0.25">
      <c r="A293" s="37">
        <f>VLOOKUP(B293,cod_ibge!$C$2:$D$646,2,FALSE)</f>
        <v>3525607</v>
      </c>
      <c r="B293" t="s">
        <v>298</v>
      </c>
      <c r="C293">
        <v>2020</v>
      </c>
      <c r="D293">
        <v>8</v>
      </c>
      <c r="E293" s="2">
        <v>21883685.399999999</v>
      </c>
    </row>
    <row r="294" spans="1:5" x14ac:dyDescent="0.25">
      <c r="A294" s="37">
        <f>VLOOKUP(B294,cod_ibge!$C$2:$D$646,2,FALSE)</f>
        <v>3525706</v>
      </c>
      <c r="B294" t="s">
        <v>299</v>
      </c>
      <c r="C294">
        <v>2020</v>
      </c>
      <c r="D294">
        <v>8</v>
      </c>
      <c r="E294" s="2">
        <v>110438747.94</v>
      </c>
    </row>
    <row r="295" spans="1:5" x14ac:dyDescent="0.25">
      <c r="A295" s="37">
        <f>VLOOKUP(B295,cod_ibge!$C$2:$D$646,2,FALSE)</f>
        <v>3525805</v>
      </c>
      <c r="B295" t="s">
        <v>300</v>
      </c>
      <c r="C295">
        <v>2020</v>
      </c>
      <c r="D295">
        <v>8</v>
      </c>
      <c r="E295" s="2">
        <v>18678004.149999999</v>
      </c>
    </row>
    <row r="296" spans="1:5" x14ac:dyDescent="0.25">
      <c r="A296" s="37">
        <f>VLOOKUP(B296,cod_ibge!$C$2:$D$646,2,FALSE)</f>
        <v>3525854</v>
      </c>
      <c r="B296" t="s">
        <v>301</v>
      </c>
      <c r="C296">
        <v>2020</v>
      </c>
      <c r="D296">
        <v>8</v>
      </c>
      <c r="E296" s="2">
        <v>19383403.559999999</v>
      </c>
    </row>
    <row r="297" spans="1:5" x14ac:dyDescent="0.25">
      <c r="A297" s="37">
        <f>VLOOKUP(B297,cod_ibge!$C$2:$D$646,2,FALSE)</f>
        <v>3525904</v>
      </c>
      <c r="B297" t="s">
        <v>302</v>
      </c>
      <c r="C297">
        <v>2020</v>
      </c>
      <c r="D297">
        <v>8</v>
      </c>
      <c r="E297" s="2">
        <v>2012138501.1900001</v>
      </c>
    </row>
    <row r="298" spans="1:5" x14ac:dyDescent="0.25">
      <c r="A298" s="37">
        <f>VLOOKUP(B298,cod_ibge!$C$2:$D$646,2,FALSE)</f>
        <v>3526001</v>
      </c>
      <c r="B298" t="s">
        <v>303</v>
      </c>
      <c r="C298">
        <v>2020</v>
      </c>
      <c r="D298">
        <v>8</v>
      </c>
      <c r="E298" s="2">
        <v>74229601.890000001</v>
      </c>
    </row>
    <row r="299" spans="1:5" x14ac:dyDescent="0.25">
      <c r="A299" s="37">
        <f>VLOOKUP(B299,cod_ibge!$C$2:$D$646,2,FALSE)</f>
        <v>3526100</v>
      </c>
      <c r="B299" t="s">
        <v>304</v>
      </c>
      <c r="C299">
        <v>2020</v>
      </c>
      <c r="D299">
        <v>8</v>
      </c>
      <c r="E299" s="2">
        <v>63278885.329999998</v>
      </c>
    </row>
    <row r="300" spans="1:5" x14ac:dyDescent="0.25">
      <c r="A300" s="37">
        <f>VLOOKUP(B300,cod_ibge!$C$2:$D$646,2,FALSE)</f>
        <v>3526209</v>
      </c>
      <c r="B300" t="s">
        <v>305</v>
      </c>
      <c r="C300">
        <v>2020</v>
      </c>
      <c r="D300">
        <v>8</v>
      </c>
      <c r="E300" s="2">
        <v>74353661.739999995</v>
      </c>
    </row>
    <row r="301" spans="1:5" x14ac:dyDescent="0.25">
      <c r="A301" s="37">
        <f>VLOOKUP(B301,cod_ibge!$C$2:$D$646,2,FALSE)</f>
        <v>3526308</v>
      </c>
      <c r="B301" t="s">
        <v>306</v>
      </c>
      <c r="C301">
        <v>2020</v>
      </c>
      <c r="D301">
        <v>8</v>
      </c>
      <c r="E301" s="2">
        <v>20524173.32</v>
      </c>
    </row>
    <row r="302" spans="1:5" x14ac:dyDescent="0.25">
      <c r="A302" s="37">
        <f>VLOOKUP(B302,cod_ibge!$C$2:$D$646,2,FALSE)</f>
        <v>3526407</v>
      </c>
      <c r="B302" t="s">
        <v>307</v>
      </c>
      <c r="C302">
        <v>2020</v>
      </c>
      <c r="D302">
        <v>8</v>
      </c>
      <c r="E302" s="2">
        <v>96627885.620000005</v>
      </c>
    </row>
    <row r="303" spans="1:5" x14ac:dyDescent="0.25">
      <c r="A303" s="37">
        <f>VLOOKUP(B303,cod_ibge!$C$2:$D$646,2,FALSE)</f>
        <v>3526506</v>
      </c>
      <c r="B303" t="s">
        <v>308</v>
      </c>
      <c r="C303">
        <v>2020</v>
      </c>
      <c r="D303">
        <v>8</v>
      </c>
      <c r="E303" s="2">
        <v>30868890.5</v>
      </c>
    </row>
    <row r="304" spans="1:5" x14ac:dyDescent="0.25">
      <c r="A304" s="37">
        <f>VLOOKUP(B304,cod_ibge!$C$2:$D$646,2,FALSE)</f>
        <v>3526605</v>
      </c>
      <c r="B304" t="s">
        <v>309</v>
      </c>
      <c r="C304">
        <v>2020</v>
      </c>
      <c r="D304">
        <v>8</v>
      </c>
      <c r="E304" s="2">
        <v>29019167.52</v>
      </c>
    </row>
    <row r="305" spans="1:5" x14ac:dyDescent="0.25">
      <c r="A305" s="37">
        <f>VLOOKUP(B305,cod_ibge!$C$2:$D$646,2,FALSE)</f>
        <v>3526704</v>
      </c>
      <c r="B305" t="s">
        <v>310</v>
      </c>
      <c r="C305">
        <v>2020</v>
      </c>
      <c r="D305">
        <v>8</v>
      </c>
      <c r="E305" s="2">
        <v>353497269.19</v>
      </c>
    </row>
    <row r="306" spans="1:5" x14ac:dyDescent="0.25">
      <c r="A306" s="37">
        <f>VLOOKUP(B306,cod_ibge!$C$2:$D$646,2,FALSE)</f>
        <v>3526803</v>
      </c>
      <c r="B306" t="s">
        <v>311</v>
      </c>
      <c r="C306">
        <v>2020</v>
      </c>
      <c r="D306">
        <v>8</v>
      </c>
      <c r="E306" s="2">
        <v>250255109.21000001</v>
      </c>
    </row>
    <row r="307" spans="1:5" x14ac:dyDescent="0.25">
      <c r="A307" s="37">
        <f>VLOOKUP(B307,cod_ibge!$C$2:$D$646,2,FALSE)</f>
        <v>3526902</v>
      </c>
      <c r="B307" t="s">
        <v>312</v>
      </c>
      <c r="C307">
        <v>2020</v>
      </c>
      <c r="D307">
        <v>8</v>
      </c>
      <c r="E307" s="2">
        <v>970972230.88999999</v>
      </c>
    </row>
    <row r="308" spans="1:5" x14ac:dyDescent="0.25">
      <c r="A308" s="37">
        <f>VLOOKUP(B308,cod_ibge!$C$2:$D$646,2,FALSE)</f>
        <v>3527009</v>
      </c>
      <c r="B308" t="s">
        <v>313</v>
      </c>
      <c r="C308">
        <v>2020</v>
      </c>
      <c r="D308">
        <v>8</v>
      </c>
      <c r="E308" s="2">
        <v>35327337.979999997</v>
      </c>
    </row>
    <row r="309" spans="1:5" x14ac:dyDescent="0.25">
      <c r="A309" s="37">
        <f>VLOOKUP(B309,cod_ibge!$C$2:$D$646,2,FALSE)</f>
        <v>3527108</v>
      </c>
      <c r="B309" t="s">
        <v>314</v>
      </c>
      <c r="C309">
        <v>2020</v>
      </c>
      <c r="D309">
        <v>8</v>
      </c>
      <c r="E309" s="2">
        <v>217796897.5</v>
      </c>
    </row>
    <row r="310" spans="1:5" x14ac:dyDescent="0.25">
      <c r="A310" s="37">
        <f>VLOOKUP(B310,cod_ibge!$C$2:$D$646,2,FALSE)</f>
        <v>3527207</v>
      </c>
      <c r="B310" t="s">
        <v>315</v>
      </c>
      <c r="C310">
        <v>2020</v>
      </c>
      <c r="D310">
        <v>8</v>
      </c>
      <c r="E310" s="2">
        <v>233765994.53999999</v>
      </c>
    </row>
    <row r="311" spans="1:5" x14ac:dyDescent="0.25">
      <c r="A311" s="37">
        <f>VLOOKUP(B311,cod_ibge!$C$2:$D$646,2,FALSE)</f>
        <v>3527256</v>
      </c>
      <c r="B311" t="s">
        <v>316</v>
      </c>
      <c r="C311">
        <v>2020</v>
      </c>
      <c r="D311">
        <v>8</v>
      </c>
      <c r="E311" s="2">
        <v>15091247.23</v>
      </c>
    </row>
    <row r="312" spans="1:5" x14ac:dyDescent="0.25">
      <c r="A312" s="37">
        <f>VLOOKUP(B312,cod_ibge!$C$2:$D$646,2,FALSE)</f>
        <v>3527306</v>
      </c>
      <c r="B312" t="s">
        <v>317</v>
      </c>
      <c r="C312">
        <v>2020</v>
      </c>
      <c r="D312">
        <v>8</v>
      </c>
      <c r="E312" s="2">
        <v>387266890.13999999</v>
      </c>
    </row>
    <row r="313" spans="1:5" x14ac:dyDescent="0.25">
      <c r="A313" s="37">
        <f>VLOOKUP(B313,cod_ibge!$C$2:$D$646,2,FALSE)</f>
        <v>3527405</v>
      </c>
      <c r="B313" t="s">
        <v>318</v>
      </c>
      <c r="C313">
        <v>2020</v>
      </c>
      <c r="D313">
        <v>8</v>
      </c>
      <c r="E313" s="2">
        <v>59103260.409999996</v>
      </c>
    </row>
    <row r="314" spans="1:5" x14ac:dyDescent="0.25">
      <c r="A314" s="37">
        <f>VLOOKUP(B314,cod_ibge!$C$2:$D$646,2,FALSE)</f>
        <v>3527504</v>
      </c>
      <c r="B314" t="s">
        <v>319</v>
      </c>
      <c r="C314">
        <v>2020</v>
      </c>
      <c r="D314">
        <v>8</v>
      </c>
      <c r="E314" s="2">
        <v>15464972.720000001</v>
      </c>
    </row>
    <row r="315" spans="1:5" x14ac:dyDescent="0.25">
      <c r="A315" s="37">
        <f>VLOOKUP(B315,cod_ibge!$C$2:$D$646,2,FALSE)</f>
        <v>3527603</v>
      </c>
      <c r="B315" t="s">
        <v>320</v>
      </c>
      <c r="C315">
        <v>2020</v>
      </c>
      <c r="D315">
        <v>8</v>
      </c>
      <c r="E315" s="2">
        <v>79741969.090000004</v>
      </c>
    </row>
    <row r="316" spans="1:5" x14ac:dyDescent="0.25">
      <c r="A316" s="37">
        <f>VLOOKUP(B316,cod_ibge!$C$2:$D$646,2,FALSE)</f>
        <v>3527702</v>
      </c>
      <c r="B316" t="s">
        <v>321</v>
      </c>
      <c r="C316">
        <v>2020</v>
      </c>
      <c r="D316">
        <v>8</v>
      </c>
      <c r="E316" s="2">
        <v>19146725.91</v>
      </c>
    </row>
    <row r="317" spans="1:5" x14ac:dyDescent="0.25">
      <c r="A317" s="37">
        <f>VLOOKUP(B317,cod_ibge!$C$2:$D$646,2,FALSE)</f>
        <v>3527801</v>
      </c>
      <c r="B317" t="s">
        <v>322</v>
      </c>
      <c r="C317">
        <v>2020</v>
      </c>
      <c r="D317">
        <v>8</v>
      </c>
      <c r="E317" s="2">
        <v>19148719.989999998</v>
      </c>
    </row>
    <row r="318" spans="1:5" x14ac:dyDescent="0.25">
      <c r="A318" s="37">
        <f>VLOOKUP(B318,cod_ibge!$C$2:$D$646,2,FALSE)</f>
        <v>3527900</v>
      </c>
      <c r="B318" t="s">
        <v>323</v>
      </c>
      <c r="C318">
        <v>2020</v>
      </c>
      <c r="D318">
        <v>8</v>
      </c>
      <c r="E318" s="2">
        <v>18158737.530000001</v>
      </c>
    </row>
    <row r="319" spans="1:5" x14ac:dyDescent="0.25">
      <c r="A319" s="37">
        <f>VLOOKUP(B319,cod_ibge!$C$2:$D$646,2,FALSE)</f>
        <v>3528007</v>
      </c>
      <c r="B319" t="s">
        <v>324</v>
      </c>
      <c r="C319">
        <v>2020</v>
      </c>
      <c r="D319">
        <v>8</v>
      </c>
      <c r="E319" s="2">
        <v>71759052.019999996</v>
      </c>
    </row>
    <row r="320" spans="1:5" x14ac:dyDescent="0.25">
      <c r="A320" s="37">
        <f>VLOOKUP(B320,cod_ibge!$C$2:$D$646,2,FALSE)</f>
        <v>3528106</v>
      </c>
      <c r="B320" t="s">
        <v>325</v>
      </c>
      <c r="C320">
        <v>2020</v>
      </c>
      <c r="D320">
        <v>8</v>
      </c>
      <c r="E320" s="2">
        <v>27945050.59</v>
      </c>
    </row>
    <row r="321" spans="1:5" x14ac:dyDescent="0.25">
      <c r="A321" s="37">
        <f>VLOOKUP(B321,cod_ibge!$C$2:$D$646,2,FALSE)</f>
        <v>3528205</v>
      </c>
      <c r="B321" t="s">
        <v>326</v>
      </c>
      <c r="C321">
        <v>2020</v>
      </c>
      <c r="D321">
        <v>8</v>
      </c>
      <c r="E321" s="2">
        <v>19454806.98</v>
      </c>
    </row>
    <row r="322" spans="1:5" x14ac:dyDescent="0.25">
      <c r="A322" s="37">
        <f>VLOOKUP(B322,cod_ibge!$C$2:$D$646,2,FALSE)</f>
        <v>3528304</v>
      </c>
      <c r="B322" t="s">
        <v>327</v>
      </c>
      <c r="C322">
        <v>2020</v>
      </c>
      <c r="D322">
        <v>8</v>
      </c>
      <c r="E322" s="2">
        <v>18662201.260000002</v>
      </c>
    </row>
    <row r="323" spans="1:5" x14ac:dyDescent="0.25">
      <c r="A323" s="37">
        <f>VLOOKUP(B323,cod_ibge!$C$2:$D$646,2,FALSE)</f>
        <v>3528403</v>
      </c>
      <c r="B323" t="s">
        <v>328</v>
      </c>
      <c r="C323">
        <v>2020</v>
      </c>
      <c r="D323">
        <v>8</v>
      </c>
      <c r="E323" s="2">
        <v>163234365.38999999</v>
      </c>
    </row>
    <row r="324" spans="1:5" x14ac:dyDescent="0.25">
      <c r="A324" s="37">
        <f>VLOOKUP(B324,cod_ibge!$C$2:$D$646,2,FALSE)</f>
        <v>3528502</v>
      </c>
      <c r="B324" t="s">
        <v>329</v>
      </c>
      <c r="C324">
        <v>2020</v>
      </c>
      <c r="D324">
        <v>8</v>
      </c>
      <c r="E324" s="2">
        <v>266389384.97999999</v>
      </c>
    </row>
    <row r="325" spans="1:5" x14ac:dyDescent="0.25">
      <c r="A325" s="37">
        <f>VLOOKUP(B325,cod_ibge!$C$2:$D$646,2,FALSE)</f>
        <v>3528601</v>
      </c>
      <c r="B325" t="s">
        <v>330</v>
      </c>
      <c r="C325">
        <v>2020</v>
      </c>
      <c r="D325">
        <v>8</v>
      </c>
      <c r="E325" s="2">
        <v>29942366.620000001</v>
      </c>
    </row>
    <row r="326" spans="1:5" x14ac:dyDescent="0.25">
      <c r="A326" s="37">
        <f>VLOOKUP(B326,cod_ibge!$C$2:$D$646,2,FALSE)</f>
        <v>3528700</v>
      </c>
      <c r="B326" t="s">
        <v>331</v>
      </c>
      <c r="C326">
        <v>2020</v>
      </c>
      <c r="D326">
        <v>8</v>
      </c>
      <c r="E326" s="2">
        <v>16724374.25</v>
      </c>
    </row>
    <row r="327" spans="1:5" x14ac:dyDescent="0.25">
      <c r="A327" s="37">
        <f>VLOOKUP(B327,cod_ibge!$C$2:$D$646,2,FALSE)</f>
        <v>3528809</v>
      </c>
      <c r="B327" t="s">
        <v>332</v>
      </c>
      <c r="C327">
        <v>2020</v>
      </c>
      <c r="D327">
        <v>8</v>
      </c>
      <c r="E327" s="2">
        <v>52901974.799999997</v>
      </c>
    </row>
    <row r="328" spans="1:5" x14ac:dyDescent="0.25">
      <c r="A328" s="37">
        <f>VLOOKUP(B328,cod_ibge!$C$2:$D$646,2,FALSE)</f>
        <v>3528858</v>
      </c>
      <c r="B328" t="s">
        <v>333</v>
      </c>
      <c r="C328">
        <v>2020</v>
      </c>
      <c r="D328">
        <v>8</v>
      </c>
      <c r="E328" s="2">
        <v>21526166.190000001</v>
      </c>
    </row>
    <row r="329" spans="1:5" x14ac:dyDescent="0.25">
      <c r="A329" s="37">
        <f>VLOOKUP(B329,cod_ibge!$C$2:$D$646,2,FALSE)</f>
        <v>3528908</v>
      </c>
      <c r="B329" t="s">
        <v>334</v>
      </c>
      <c r="C329">
        <v>2020</v>
      </c>
      <c r="D329">
        <v>8</v>
      </c>
      <c r="E329" s="2">
        <v>15687877.939999999</v>
      </c>
    </row>
    <row r="330" spans="1:5" x14ac:dyDescent="0.25">
      <c r="A330" s="37">
        <f>VLOOKUP(B330,cod_ibge!$C$2:$D$646,2,FALSE)</f>
        <v>3529005</v>
      </c>
      <c r="B330" t="s">
        <v>335</v>
      </c>
      <c r="C330">
        <v>2020</v>
      </c>
      <c r="D330">
        <v>8</v>
      </c>
      <c r="E330" s="2">
        <v>869472290.14999998</v>
      </c>
    </row>
    <row r="331" spans="1:5" x14ac:dyDescent="0.25">
      <c r="A331" s="37">
        <f>VLOOKUP(B331,cod_ibge!$C$2:$D$646,2,FALSE)</f>
        <v>3529104</v>
      </c>
      <c r="B331" t="s">
        <v>336</v>
      </c>
      <c r="C331">
        <v>2020</v>
      </c>
      <c r="D331">
        <v>8</v>
      </c>
      <c r="E331" s="2">
        <v>13324213.699999999</v>
      </c>
    </row>
    <row r="332" spans="1:5" x14ac:dyDescent="0.25">
      <c r="A332" s="37">
        <f>VLOOKUP(B332,cod_ibge!$C$2:$D$646,2,FALSE)</f>
        <v>3529203</v>
      </c>
      <c r="B332" t="s">
        <v>337</v>
      </c>
      <c r="C332">
        <v>2020</v>
      </c>
      <c r="D332">
        <v>8</v>
      </c>
      <c r="E332" s="2">
        <v>86438056.599999994</v>
      </c>
    </row>
    <row r="333" spans="1:5" x14ac:dyDescent="0.25">
      <c r="A333" s="37">
        <f>VLOOKUP(B333,cod_ibge!$C$2:$D$646,2,FALSE)</f>
        <v>3529302</v>
      </c>
      <c r="B333" t="s">
        <v>338</v>
      </c>
      <c r="C333">
        <v>2020</v>
      </c>
      <c r="D333">
        <v>8</v>
      </c>
      <c r="E333" s="2">
        <v>243789426.63999999</v>
      </c>
    </row>
    <row r="334" spans="1:5" x14ac:dyDescent="0.25">
      <c r="A334" s="37">
        <f>VLOOKUP(B334,cod_ibge!$C$2:$D$646,2,FALSE)</f>
        <v>3529401</v>
      </c>
      <c r="B334" t="s">
        <v>339</v>
      </c>
      <c r="C334">
        <v>2020</v>
      </c>
      <c r="D334">
        <v>8</v>
      </c>
      <c r="E334" s="2">
        <v>1113932666.6400001</v>
      </c>
    </row>
    <row r="335" spans="1:5" x14ac:dyDescent="0.25">
      <c r="A335" s="37">
        <f>VLOOKUP(B335,cod_ibge!$C$2:$D$646,2,FALSE)</f>
        <v>3529500</v>
      </c>
      <c r="B335" t="s">
        <v>340</v>
      </c>
      <c r="C335">
        <v>2020</v>
      </c>
      <c r="D335">
        <v>8</v>
      </c>
      <c r="E335" s="2">
        <v>29390631.789999999</v>
      </c>
    </row>
    <row r="336" spans="1:5" x14ac:dyDescent="0.25">
      <c r="A336" s="37">
        <f>VLOOKUP(B336,cod_ibge!$C$2:$D$646,2,FALSE)</f>
        <v>3529609</v>
      </c>
      <c r="B336" t="s">
        <v>341</v>
      </c>
      <c r="C336">
        <v>2020</v>
      </c>
      <c r="D336">
        <v>8</v>
      </c>
      <c r="E336" s="2">
        <v>26036847.719999999</v>
      </c>
    </row>
    <row r="337" spans="1:5" x14ac:dyDescent="0.25">
      <c r="A337" s="37">
        <f>VLOOKUP(B337,cod_ibge!$C$2:$D$646,2,FALSE)</f>
        <v>3529658</v>
      </c>
      <c r="B337" t="s">
        <v>342</v>
      </c>
      <c r="C337">
        <v>2020</v>
      </c>
      <c r="D337">
        <v>8</v>
      </c>
      <c r="E337" s="2">
        <v>16117474.51</v>
      </c>
    </row>
    <row r="338" spans="1:5" x14ac:dyDescent="0.25">
      <c r="A338" s="37">
        <f>VLOOKUP(B338,cod_ibge!$C$2:$D$646,2,FALSE)</f>
        <v>3529708</v>
      </c>
      <c r="B338" t="s">
        <v>343</v>
      </c>
      <c r="C338">
        <v>2020</v>
      </c>
      <c r="D338">
        <v>8</v>
      </c>
      <c r="E338" s="2">
        <v>79271810.430000007</v>
      </c>
    </row>
    <row r="339" spans="1:5" x14ac:dyDescent="0.25">
      <c r="A339" s="37">
        <f>VLOOKUP(B339,cod_ibge!$C$2:$D$646,2,FALSE)</f>
        <v>3529807</v>
      </c>
      <c r="B339" t="s">
        <v>344</v>
      </c>
      <c r="C339">
        <v>2020</v>
      </c>
      <c r="D339">
        <v>8</v>
      </c>
      <c r="E339" s="2">
        <v>34518448.600000001</v>
      </c>
    </row>
    <row r="340" spans="1:5" x14ac:dyDescent="0.25">
      <c r="A340" s="37">
        <f>VLOOKUP(B340,cod_ibge!$C$2:$D$646,2,FALSE)</f>
        <v>3530003</v>
      </c>
      <c r="B340" t="s">
        <v>346</v>
      </c>
      <c r="C340">
        <v>2020</v>
      </c>
      <c r="D340">
        <v>8</v>
      </c>
      <c r="E340" s="2">
        <v>22880725.59</v>
      </c>
    </row>
    <row r="341" spans="1:5" x14ac:dyDescent="0.25">
      <c r="A341" s="37">
        <f>VLOOKUP(B341,cod_ibge!$C$2:$D$646,2,FALSE)</f>
        <v>3529906</v>
      </c>
      <c r="B341" t="s">
        <v>345</v>
      </c>
      <c r="C341">
        <v>2020</v>
      </c>
      <c r="D341">
        <v>8</v>
      </c>
      <c r="E341" s="2">
        <v>68034943.75</v>
      </c>
    </row>
    <row r="342" spans="1:5" x14ac:dyDescent="0.25">
      <c r="A342" s="37">
        <f>VLOOKUP(B342,cod_ibge!$C$2:$D$646,2,FALSE)</f>
        <v>3530102</v>
      </c>
      <c r="B342" t="s">
        <v>347</v>
      </c>
      <c r="C342">
        <v>2020</v>
      </c>
      <c r="D342">
        <v>8</v>
      </c>
      <c r="E342" s="2">
        <v>80710736.189999998</v>
      </c>
    </row>
    <row r="343" spans="1:5" x14ac:dyDescent="0.25">
      <c r="A343" s="37">
        <f>VLOOKUP(B343,cod_ibge!$C$2:$D$646,2,FALSE)</f>
        <v>3530201</v>
      </c>
      <c r="B343" t="s">
        <v>348</v>
      </c>
      <c r="C343">
        <v>2020</v>
      </c>
      <c r="D343">
        <v>8</v>
      </c>
      <c r="E343" s="2">
        <v>68623574.569999993</v>
      </c>
    </row>
    <row r="344" spans="1:5" x14ac:dyDescent="0.25">
      <c r="A344" s="37">
        <f>VLOOKUP(B344,cod_ibge!$C$2:$D$646,2,FALSE)</f>
        <v>3530300</v>
      </c>
      <c r="B344" t="s">
        <v>349</v>
      </c>
      <c r="C344">
        <v>2020</v>
      </c>
      <c r="D344">
        <v>8</v>
      </c>
      <c r="E344" s="2">
        <v>174929689.47</v>
      </c>
    </row>
    <row r="345" spans="1:5" x14ac:dyDescent="0.25">
      <c r="A345" s="37">
        <f>VLOOKUP(B345,cod_ibge!$C$2:$D$646,2,FALSE)</f>
        <v>3530409</v>
      </c>
      <c r="B345" t="s">
        <v>350</v>
      </c>
      <c r="C345">
        <v>2020</v>
      </c>
      <c r="D345">
        <v>8</v>
      </c>
      <c r="E345" s="2">
        <v>19806108.93</v>
      </c>
    </row>
    <row r="346" spans="1:5" x14ac:dyDescent="0.25">
      <c r="A346" s="37">
        <f>VLOOKUP(B346,cod_ibge!$C$2:$D$646,2,FALSE)</f>
        <v>3530508</v>
      </c>
      <c r="B346" t="s">
        <v>351</v>
      </c>
      <c r="C346">
        <v>2020</v>
      </c>
      <c r="D346">
        <v>8</v>
      </c>
      <c r="E346" s="2">
        <v>161954650.25999999</v>
      </c>
    </row>
    <row r="347" spans="1:5" x14ac:dyDescent="0.25">
      <c r="A347" s="37">
        <f>VLOOKUP(B347,cod_ibge!$C$2:$D$646,2,FALSE)</f>
        <v>3530607</v>
      </c>
      <c r="B347" t="s">
        <v>352</v>
      </c>
      <c r="C347">
        <v>2020</v>
      </c>
      <c r="D347">
        <v>8</v>
      </c>
      <c r="E347" s="2">
        <v>1478603338.5999999</v>
      </c>
    </row>
    <row r="348" spans="1:5" x14ac:dyDescent="0.25">
      <c r="A348" s="37">
        <f>VLOOKUP(B348,cod_ibge!$C$2:$D$646,2,FALSE)</f>
        <v>3530706</v>
      </c>
      <c r="B348" t="s">
        <v>353</v>
      </c>
      <c r="C348">
        <v>2020</v>
      </c>
      <c r="D348">
        <v>8</v>
      </c>
      <c r="E348" s="2">
        <v>529953883.06</v>
      </c>
    </row>
    <row r="349" spans="1:5" x14ac:dyDescent="0.25">
      <c r="A349" s="37">
        <f>VLOOKUP(B349,cod_ibge!$C$2:$D$646,2,FALSE)</f>
        <v>3530805</v>
      </c>
      <c r="B349" t="s">
        <v>354</v>
      </c>
      <c r="C349">
        <v>2020</v>
      </c>
      <c r="D349">
        <v>8</v>
      </c>
      <c r="E349" s="2">
        <v>417702029.39999998</v>
      </c>
    </row>
    <row r="350" spans="1:5" x14ac:dyDescent="0.25">
      <c r="A350" s="37">
        <f>VLOOKUP(B350,cod_ibge!$C$2:$D$646,2,FALSE)</f>
        <v>3530904</v>
      </c>
      <c r="B350" t="s">
        <v>355</v>
      </c>
      <c r="C350">
        <v>2020</v>
      </c>
      <c r="D350">
        <v>8</v>
      </c>
      <c r="E350" s="2">
        <v>19851731.32</v>
      </c>
    </row>
    <row r="351" spans="1:5" x14ac:dyDescent="0.25">
      <c r="A351" s="37">
        <f>VLOOKUP(B351,cod_ibge!$C$2:$D$646,2,FALSE)</f>
        <v>3531001</v>
      </c>
      <c r="B351" t="s">
        <v>356</v>
      </c>
      <c r="C351">
        <v>2020</v>
      </c>
      <c r="D351">
        <v>8</v>
      </c>
      <c r="E351" s="2">
        <v>18739122.399999999</v>
      </c>
    </row>
    <row r="352" spans="1:5" x14ac:dyDescent="0.25">
      <c r="A352" s="37">
        <f>VLOOKUP(B352,cod_ibge!$C$2:$D$646,2,FALSE)</f>
        <v>3531100</v>
      </c>
      <c r="B352" t="s">
        <v>357</v>
      </c>
      <c r="C352">
        <v>2020</v>
      </c>
      <c r="D352">
        <v>8</v>
      </c>
      <c r="E352" s="2">
        <v>241837558</v>
      </c>
    </row>
    <row r="353" spans="1:5" x14ac:dyDescent="0.25">
      <c r="A353" s="37">
        <f>VLOOKUP(B353,cod_ibge!$C$2:$D$646,2,FALSE)</f>
        <v>3531209</v>
      </c>
      <c r="B353" t="s">
        <v>358</v>
      </c>
      <c r="C353">
        <v>2020</v>
      </c>
      <c r="D353">
        <v>8</v>
      </c>
      <c r="E353" s="2">
        <v>31357720.289999999</v>
      </c>
    </row>
    <row r="354" spans="1:5" x14ac:dyDescent="0.25">
      <c r="A354" s="37">
        <f>VLOOKUP(B354,cod_ibge!$C$2:$D$646,2,FALSE)</f>
        <v>3531308</v>
      </c>
      <c r="B354" t="s">
        <v>359</v>
      </c>
      <c r="C354">
        <v>2020</v>
      </c>
      <c r="D354">
        <v>8</v>
      </c>
      <c r="E354" s="2">
        <v>149356059.31999999</v>
      </c>
    </row>
    <row r="355" spans="1:5" x14ac:dyDescent="0.25">
      <c r="A355" s="37">
        <f>VLOOKUP(B355,cod_ibge!$C$2:$D$646,2,FALSE)</f>
        <v>3531407</v>
      </c>
      <c r="B355" t="s">
        <v>360</v>
      </c>
      <c r="C355">
        <v>2020</v>
      </c>
      <c r="D355">
        <v>8</v>
      </c>
      <c r="E355" s="2">
        <v>72848187.819999993</v>
      </c>
    </row>
    <row r="356" spans="1:5" x14ac:dyDescent="0.25">
      <c r="A356" s="37">
        <f>VLOOKUP(B356,cod_ibge!$C$2:$D$646,2,FALSE)</f>
        <v>3531506</v>
      </c>
      <c r="B356" t="s">
        <v>361</v>
      </c>
      <c r="C356">
        <v>2020</v>
      </c>
      <c r="D356">
        <v>8</v>
      </c>
      <c r="E356" s="2">
        <v>76333681.140000001</v>
      </c>
    </row>
    <row r="357" spans="1:5" x14ac:dyDescent="0.25">
      <c r="A357" s="37">
        <f>VLOOKUP(B357,cod_ibge!$C$2:$D$646,2,FALSE)</f>
        <v>3531605</v>
      </c>
      <c r="B357" t="s">
        <v>362</v>
      </c>
      <c r="C357">
        <v>2020</v>
      </c>
      <c r="D357">
        <v>8</v>
      </c>
      <c r="E357" s="2">
        <v>19759476.98</v>
      </c>
    </row>
    <row r="358" spans="1:5" x14ac:dyDescent="0.25">
      <c r="A358" s="37">
        <f>VLOOKUP(B358,cod_ibge!$C$2:$D$646,2,FALSE)</f>
        <v>3531803</v>
      </c>
      <c r="B358" t="s">
        <v>364</v>
      </c>
      <c r="C358">
        <v>2020</v>
      </c>
      <c r="D358">
        <v>8</v>
      </c>
      <c r="E358" s="2">
        <v>220571713.09999999</v>
      </c>
    </row>
    <row r="359" spans="1:5" x14ac:dyDescent="0.25">
      <c r="A359" s="37">
        <f>VLOOKUP(B359,cod_ibge!$C$2:$D$646,2,FALSE)</f>
        <v>3531704</v>
      </c>
      <c r="B359" t="s">
        <v>363</v>
      </c>
      <c r="C359">
        <v>2020</v>
      </c>
      <c r="D359">
        <v>8</v>
      </c>
      <c r="E359" s="2">
        <v>18828875.289999999</v>
      </c>
    </row>
    <row r="360" spans="1:5" x14ac:dyDescent="0.25">
      <c r="A360" s="37">
        <f>VLOOKUP(B360,cod_ibge!$C$2:$D$646,2,FALSE)</f>
        <v>3531902</v>
      </c>
      <c r="B360" t="s">
        <v>365</v>
      </c>
      <c r="C360">
        <v>2020</v>
      </c>
      <c r="D360">
        <v>8</v>
      </c>
      <c r="E360" s="2">
        <v>102393067.40000001</v>
      </c>
    </row>
    <row r="361" spans="1:5" x14ac:dyDescent="0.25">
      <c r="A361" s="37">
        <f>VLOOKUP(B361,cod_ibge!$C$2:$D$646,2,FALSE)</f>
        <v>3532009</v>
      </c>
      <c r="B361" t="s">
        <v>366</v>
      </c>
      <c r="C361">
        <v>2020</v>
      </c>
      <c r="D361">
        <v>8</v>
      </c>
      <c r="E361" s="2">
        <v>45267164.390000001</v>
      </c>
    </row>
    <row r="362" spans="1:5" x14ac:dyDescent="0.25">
      <c r="A362" s="37">
        <f>VLOOKUP(B362,cod_ibge!$C$2:$D$646,2,FALSE)</f>
        <v>3532058</v>
      </c>
      <c r="B362" t="s">
        <v>367</v>
      </c>
      <c r="C362">
        <v>2020</v>
      </c>
      <c r="D362">
        <v>8</v>
      </c>
      <c r="E362" s="2">
        <v>22010991.02</v>
      </c>
    </row>
    <row r="363" spans="1:5" x14ac:dyDescent="0.25">
      <c r="A363" s="37">
        <f>VLOOKUP(B363,cod_ibge!$C$2:$D$646,2,FALSE)</f>
        <v>3532108</v>
      </c>
      <c r="B363" t="s">
        <v>368</v>
      </c>
      <c r="C363">
        <v>2020</v>
      </c>
      <c r="D363">
        <v>8</v>
      </c>
      <c r="E363" s="2">
        <v>20260083.670000002</v>
      </c>
    </row>
    <row r="364" spans="1:5" x14ac:dyDescent="0.25">
      <c r="A364" s="37">
        <f>VLOOKUP(B364,cod_ibge!$C$2:$D$646,2,FALSE)</f>
        <v>3532157</v>
      </c>
      <c r="B364" t="s">
        <v>369</v>
      </c>
      <c r="C364">
        <v>2020</v>
      </c>
      <c r="D364">
        <v>8</v>
      </c>
      <c r="E364" s="2">
        <v>17671376.07</v>
      </c>
    </row>
    <row r="365" spans="1:5" x14ac:dyDescent="0.25">
      <c r="A365" s="37">
        <f>VLOOKUP(B365,cod_ibge!$C$2:$D$646,2,FALSE)</f>
        <v>3532207</v>
      </c>
      <c r="B365" t="s">
        <v>370</v>
      </c>
      <c r="C365">
        <v>2020</v>
      </c>
      <c r="D365">
        <v>8</v>
      </c>
      <c r="E365" s="2">
        <v>34666671.939999998</v>
      </c>
    </row>
    <row r="366" spans="1:5" x14ac:dyDescent="0.25">
      <c r="A366" s="37">
        <f>VLOOKUP(B366,cod_ibge!$C$2:$D$646,2,FALSE)</f>
        <v>3532306</v>
      </c>
      <c r="B366" t="s">
        <v>371</v>
      </c>
      <c r="C366">
        <v>2020</v>
      </c>
      <c r="D366">
        <v>8</v>
      </c>
      <c r="E366" s="2">
        <v>27641821.399999999</v>
      </c>
    </row>
    <row r="367" spans="1:5" x14ac:dyDescent="0.25">
      <c r="A367" s="37">
        <f>VLOOKUP(B367,cod_ibge!$C$2:$D$646,2,FALSE)</f>
        <v>3532405</v>
      </c>
      <c r="B367" t="s">
        <v>372</v>
      </c>
      <c r="C367">
        <v>2020</v>
      </c>
      <c r="D367">
        <v>8</v>
      </c>
      <c r="E367" s="2">
        <v>59903869.390000001</v>
      </c>
    </row>
    <row r="368" spans="1:5" x14ac:dyDescent="0.25">
      <c r="A368" s="37">
        <f>VLOOKUP(B368,cod_ibge!$C$2:$D$646,2,FALSE)</f>
        <v>3532504</v>
      </c>
      <c r="B368" t="s">
        <v>373</v>
      </c>
      <c r="C368">
        <v>2020</v>
      </c>
      <c r="D368">
        <v>8</v>
      </c>
      <c r="E368" s="2">
        <v>30217407.920000002</v>
      </c>
    </row>
    <row r="369" spans="1:5" x14ac:dyDescent="0.25">
      <c r="A369" s="37">
        <f>VLOOKUP(B369,cod_ibge!$C$2:$D$646,2,FALSE)</f>
        <v>3532603</v>
      </c>
      <c r="B369" t="s">
        <v>374</v>
      </c>
      <c r="C369">
        <v>2020</v>
      </c>
      <c r="D369">
        <v>8</v>
      </c>
      <c r="E369" s="2">
        <v>38826143.060000002</v>
      </c>
    </row>
    <row r="370" spans="1:5" x14ac:dyDescent="0.25">
      <c r="A370" s="37">
        <f>VLOOKUP(B370,cod_ibge!$C$2:$D$646,2,FALSE)</f>
        <v>3532702</v>
      </c>
      <c r="B370" t="s">
        <v>375</v>
      </c>
      <c r="C370">
        <v>2020</v>
      </c>
      <c r="D370">
        <v>8</v>
      </c>
      <c r="E370" s="2">
        <v>17892508.550000001</v>
      </c>
    </row>
    <row r="371" spans="1:5" x14ac:dyDescent="0.25">
      <c r="A371" s="37">
        <f>VLOOKUP(B371,cod_ibge!$C$2:$D$646,2,FALSE)</f>
        <v>3532801</v>
      </c>
      <c r="B371" t="s">
        <v>376</v>
      </c>
      <c r="C371">
        <v>2020</v>
      </c>
      <c r="D371">
        <v>8</v>
      </c>
      <c r="E371" s="2">
        <v>25577574.140000001</v>
      </c>
    </row>
    <row r="372" spans="1:5" x14ac:dyDescent="0.25">
      <c r="A372" s="37">
        <f>VLOOKUP(B372,cod_ibge!$C$2:$D$646,2,FALSE)</f>
        <v>3532827</v>
      </c>
      <c r="B372" t="s">
        <v>377</v>
      </c>
      <c r="C372">
        <v>2020</v>
      </c>
      <c r="D372">
        <v>8</v>
      </c>
      <c r="E372" s="2">
        <v>31890540.829999998</v>
      </c>
    </row>
    <row r="373" spans="1:5" x14ac:dyDescent="0.25">
      <c r="A373" s="37">
        <f>VLOOKUP(B373,cod_ibge!$C$2:$D$646,2,FALSE)</f>
        <v>3532843</v>
      </c>
      <c r="B373" t="s">
        <v>378</v>
      </c>
      <c r="C373">
        <v>2020</v>
      </c>
      <c r="D373">
        <v>8</v>
      </c>
      <c r="E373" s="2">
        <v>14158965.52</v>
      </c>
    </row>
    <row r="374" spans="1:5" x14ac:dyDescent="0.25">
      <c r="A374" s="37">
        <f>VLOOKUP(B374,cod_ibge!$C$2:$D$646,2,FALSE)</f>
        <v>3532868</v>
      </c>
      <c r="B374" t="s">
        <v>379</v>
      </c>
      <c r="C374">
        <v>2020</v>
      </c>
      <c r="D374">
        <v>8</v>
      </c>
      <c r="E374" s="2">
        <v>14480943.529999999</v>
      </c>
    </row>
    <row r="375" spans="1:5" x14ac:dyDescent="0.25">
      <c r="A375" s="37">
        <f>VLOOKUP(B375,cod_ibge!$C$2:$D$646,2,FALSE)</f>
        <v>3532900</v>
      </c>
      <c r="B375" t="s">
        <v>380</v>
      </c>
      <c r="C375">
        <v>2020</v>
      </c>
      <c r="D375">
        <v>8</v>
      </c>
      <c r="E375" s="2">
        <v>41539454.539999999</v>
      </c>
    </row>
    <row r="376" spans="1:5" x14ac:dyDescent="0.25">
      <c r="A376" s="37">
        <f>VLOOKUP(B376,cod_ibge!$C$2:$D$646,2,FALSE)</f>
        <v>3533007</v>
      </c>
      <c r="B376" t="s">
        <v>381</v>
      </c>
      <c r="C376">
        <v>2020</v>
      </c>
      <c r="D376">
        <v>8</v>
      </c>
      <c r="E376" s="2">
        <v>47262267.350000001</v>
      </c>
    </row>
    <row r="377" spans="1:5" x14ac:dyDescent="0.25">
      <c r="A377" s="37">
        <f>VLOOKUP(B377,cod_ibge!$C$2:$D$646,2,FALSE)</f>
        <v>3533106</v>
      </c>
      <c r="B377" t="s">
        <v>382</v>
      </c>
      <c r="C377">
        <v>2020</v>
      </c>
      <c r="D377">
        <v>8</v>
      </c>
      <c r="E377" s="2">
        <v>13187871.67</v>
      </c>
    </row>
    <row r="378" spans="1:5" x14ac:dyDescent="0.25">
      <c r="A378" s="37">
        <f>VLOOKUP(B378,cod_ibge!$C$2:$D$646,2,FALSE)</f>
        <v>3533205</v>
      </c>
      <c r="B378" t="s">
        <v>383</v>
      </c>
      <c r="C378">
        <v>2020</v>
      </c>
      <c r="D378">
        <v>8</v>
      </c>
      <c r="E378" s="2">
        <v>28541875.43</v>
      </c>
    </row>
    <row r="379" spans="1:5" x14ac:dyDescent="0.25">
      <c r="A379" s="37">
        <f>VLOOKUP(B379,cod_ibge!$C$2:$D$646,2,FALSE)</f>
        <v>3533304</v>
      </c>
      <c r="B379" t="s">
        <v>385</v>
      </c>
      <c r="C379">
        <v>2020</v>
      </c>
      <c r="D379">
        <v>8</v>
      </c>
      <c r="E379" s="2">
        <v>17607980.600000001</v>
      </c>
    </row>
    <row r="380" spans="1:5" x14ac:dyDescent="0.25">
      <c r="A380" s="37">
        <f>VLOOKUP(B380,cod_ibge!$C$2:$D$646,2,FALSE)</f>
        <v>3533403</v>
      </c>
      <c r="B380" t="s">
        <v>386</v>
      </c>
      <c r="C380">
        <v>2020</v>
      </c>
      <c r="D380">
        <v>8</v>
      </c>
      <c r="E380" s="2">
        <v>208665525.33000001</v>
      </c>
    </row>
    <row r="381" spans="1:5" x14ac:dyDescent="0.25">
      <c r="A381" s="37">
        <f>VLOOKUP(B381,cod_ibge!$C$2:$D$646,2,FALSE)</f>
        <v>3533254</v>
      </c>
      <c r="B381" t="s">
        <v>384</v>
      </c>
      <c r="C381">
        <v>2020</v>
      </c>
      <c r="D381">
        <v>8</v>
      </c>
      <c r="E381" s="2">
        <v>20386661.25</v>
      </c>
    </row>
    <row r="382" spans="1:5" x14ac:dyDescent="0.25">
      <c r="A382" s="37">
        <f>VLOOKUP(B382,cod_ibge!$C$2:$D$646,2,FALSE)</f>
        <v>3533502</v>
      </c>
      <c r="B382" t="s">
        <v>387</v>
      </c>
      <c r="C382">
        <v>2020</v>
      </c>
      <c r="D382">
        <v>8</v>
      </c>
      <c r="E382" s="2">
        <v>133216682.09</v>
      </c>
    </row>
    <row r="383" spans="1:5" x14ac:dyDescent="0.25">
      <c r="A383" s="37">
        <f>VLOOKUP(B383,cod_ibge!$C$2:$D$646,2,FALSE)</f>
        <v>3533601</v>
      </c>
      <c r="B383" t="s">
        <v>388</v>
      </c>
      <c r="C383">
        <v>2020</v>
      </c>
      <c r="D383">
        <v>8</v>
      </c>
      <c r="E383" s="2">
        <v>36723165.299999997</v>
      </c>
    </row>
    <row r="384" spans="1:5" x14ac:dyDescent="0.25">
      <c r="A384" s="37">
        <f>VLOOKUP(B384,cod_ibge!$C$2:$D$646,2,FALSE)</f>
        <v>3533700</v>
      </c>
      <c r="B384" t="s">
        <v>389</v>
      </c>
      <c r="C384">
        <v>2020</v>
      </c>
      <c r="D384">
        <v>8</v>
      </c>
      <c r="E384" s="2">
        <v>22120163.100000001</v>
      </c>
    </row>
    <row r="385" spans="1:5" x14ac:dyDescent="0.25">
      <c r="A385" s="37">
        <f>VLOOKUP(B385,cod_ibge!$C$2:$D$646,2,FALSE)</f>
        <v>3533809</v>
      </c>
      <c r="B385" t="s">
        <v>390</v>
      </c>
      <c r="C385">
        <v>2020</v>
      </c>
      <c r="D385">
        <v>8</v>
      </c>
      <c r="E385" s="2">
        <v>14737582.970000001</v>
      </c>
    </row>
    <row r="386" spans="1:5" x14ac:dyDescent="0.25">
      <c r="A386" s="37">
        <f>VLOOKUP(B386,cod_ibge!$C$2:$D$646,2,FALSE)</f>
        <v>3533908</v>
      </c>
      <c r="B386" t="s">
        <v>391</v>
      </c>
      <c r="C386">
        <v>2020</v>
      </c>
      <c r="D386">
        <v>8</v>
      </c>
      <c r="E386" s="2">
        <v>221389560.31999999</v>
      </c>
    </row>
    <row r="387" spans="1:5" x14ac:dyDescent="0.25">
      <c r="A387" s="37">
        <f>VLOOKUP(B387,cod_ibge!$C$2:$D$646,2,FALSE)</f>
        <v>3534005</v>
      </c>
      <c r="B387" t="s">
        <v>392</v>
      </c>
      <c r="C387">
        <v>2020</v>
      </c>
      <c r="D387">
        <v>8</v>
      </c>
      <c r="E387" s="2">
        <v>25423606.280000001</v>
      </c>
    </row>
    <row r="388" spans="1:5" x14ac:dyDescent="0.25">
      <c r="A388" s="37">
        <f>VLOOKUP(B388,cod_ibge!$C$2:$D$646,2,FALSE)</f>
        <v>3534104</v>
      </c>
      <c r="B388" t="s">
        <v>393</v>
      </c>
      <c r="C388">
        <v>2020</v>
      </c>
      <c r="D388">
        <v>8</v>
      </c>
      <c r="E388" s="2">
        <v>21465626.440000001</v>
      </c>
    </row>
    <row r="389" spans="1:5" x14ac:dyDescent="0.25">
      <c r="A389" s="37">
        <f>VLOOKUP(B389,cod_ibge!$C$2:$D$646,2,FALSE)</f>
        <v>3534203</v>
      </c>
      <c r="B389" t="s">
        <v>394</v>
      </c>
      <c r="C389">
        <v>2020</v>
      </c>
      <c r="D389">
        <v>8</v>
      </c>
      <c r="E389" s="2">
        <v>37404460.299999997</v>
      </c>
    </row>
    <row r="390" spans="1:5" x14ac:dyDescent="0.25">
      <c r="A390" s="37">
        <f>VLOOKUP(B390,cod_ibge!$C$2:$D$646,2,FALSE)</f>
        <v>3534302</v>
      </c>
      <c r="B390" t="s">
        <v>395</v>
      </c>
      <c r="C390">
        <v>2020</v>
      </c>
      <c r="D390">
        <v>8</v>
      </c>
      <c r="E390" s="2">
        <v>162132183.02000001</v>
      </c>
    </row>
    <row r="391" spans="1:5" x14ac:dyDescent="0.25">
      <c r="A391" s="37">
        <f>VLOOKUP(B391,cod_ibge!$C$2:$D$646,2,FALSE)</f>
        <v>3534401</v>
      </c>
      <c r="B391" t="s">
        <v>396</v>
      </c>
      <c r="C391">
        <v>2020</v>
      </c>
      <c r="D391">
        <v>8</v>
      </c>
      <c r="E391" s="2">
        <v>2496824769.3899999</v>
      </c>
    </row>
    <row r="392" spans="1:5" x14ac:dyDescent="0.25">
      <c r="A392" s="37">
        <f>VLOOKUP(B392,cod_ibge!$C$2:$D$646,2,FALSE)</f>
        <v>3534500</v>
      </c>
      <c r="B392" t="s">
        <v>397</v>
      </c>
      <c r="C392">
        <v>2020</v>
      </c>
      <c r="D392">
        <v>8</v>
      </c>
      <c r="E392" s="2">
        <v>16778823.300000001</v>
      </c>
    </row>
    <row r="393" spans="1:5" x14ac:dyDescent="0.25">
      <c r="A393" s="37">
        <f>VLOOKUP(B393,cod_ibge!$C$2:$D$646,2,FALSE)</f>
        <v>3534609</v>
      </c>
      <c r="B393" t="s">
        <v>398</v>
      </c>
      <c r="C393">
        <v>2020</v>
      </c>
      <c r="D393">
        <v>8</v>
      </c>
      <c r="E393" s="2">
        <v>87573745.760000005</v>
      </c>
    </row>
    <row r="394" spans="1:5" x14ac:dyDescent="0.25">
      <c r="A394" s="37">
        <f>VLOOKUP(B394,cod_ibge!$C$2:$D$646,2,FALSE)</f>
        <v>3534708</v>
      </c>
      <c r="B394" t="s">
        <v>399</v>
      </c>
      <c r="C394">
        <v>2020</v>
      </c>
      <c r="D394">
        <v>8</v>
      </c>
      <c r="E394" s="2">
        <v>418789016.77999997</v>
      </c>
    </row>
    <row r="395" spans="1:5" x14ac:dyDescent="0.25">
      <c r="A395" s="37">
        <f>VLOOKUP(B395,cod_ibge!$C$2:$D$646,2,FALSE)</f>
        <v>3534807</v>
      </c>
      <c r="B395" t="s">
        <v>401</v>
      </c>
      <c r="C395">
        <v>2020</v>
      </c>
      <c r="D395">
        <v>8</v>
      </c>
      <c r="E395" s="2">
        <v>25355859.530000001</v>
      </c>
    </row>
    <row r="396" spans="1:5" x14ac:dyDescent="0.25">
      <c r="A396" s="37">
        <f>VLOOKUP(B396,cod_ibge!$C$2:$D$646,2,FALSE)</f>
        <v>3534757</v>
      </c>
      <c r="B396" t="s">
        <v>400</v>
      </c>
      <c r="C396">
        <v>2020</v>
      </c>
      <c r="D396">
        <v>8</v>
      </c>
      <c r="E396" s="2">
        <v>64730910.530000001</v>
      </c>
    </row>
    <row r="397" spans="1:5" x14ac:dyDescent="0.25">
      <c r="A397" s="37">
        <f>VLOOKUP(B397,cod_ibge!$C$2:$D$646,2,FALSE)</f>
        <v>3534906</v>
      </c>
      <c r="B397" t="s">
        <v>402</v>
      </c>
      <c r="C397">
        <v>2020</v>
      </c>
      <c r="D397">
        <v>8</v>
      </c>
      <c r="E397" s="2">
        <v>40361832.619999997</v>
      </c>
    </row>
    <row r="398" spans="1:5" x14ac:dyDescent="0.25">
      <c r="A398" s="37">
        <f>VLOOKUP(B398,cod_ibge!$C$2:$D$646,2,FALSE)</f>
        <v>3535002</v>
      </c>
      <c r="B398" t="s">
        <v>403</v>
      </c>
      <c r="C398">
        <v>2020</v>
      </c>
      <c r="D398">
        <v>8</v>
      </c>
      <c r="E398" s="2">
        <v>47442342.649999999</v>
      </c>
    </row>
    <row r="399" spans="1:5" x14ac:dyDescent="0.25">
      <c r="A399" s="37">
        <f>VLOOKUP(B399,cod_ibge!$C$2:$D$646,2,FALSE)</f>
        <v>3535101</v>
      </c>
      <c r="B399" t="s">
        <v>404</v>
      </c>
      <c r="C399">
        <v>2020</v>
      </c>
      <c r="D399">
        <v>8</v>
      </c>
      <c r="E399" s="2">
        <v>28740682.140000001</v>
      </c>
    </row>
    <row r="400" spans="1:5" x14ac:dyDescent="0.25">
      <c r="A400" s="37">
        <f>VLOOKUP(B400,cod_ibge!$C$2:$D$646,2,FALSE)</f>
        <v>3535200</v>
      </c>
      <c r="B400" t="s">
        <v>405</v>
      </c>
      <c r="C400">
        <v>2020</v>
      </c>
      <c r="D400">
        <v>8</v>
      </c>
      <c r="E400" s="2">
        <v>28136960.48</v>
      </c>
    </row>
    <row r="401" spans="1:5" x14ac:dyDescent="0.25">
      <c r="A401" s="37">
        <f>VLOOKUP(B401,cod_ibge!$C$2:$D$646,2,FALSE)</f>
        <v>3535309</v>
      </c>
      <c r="B401" t="s">
        <v>406</v>
      </c>
      <c r="C401">
        <v>2020</v>
      </c>
      <c r="D401">
        <v>8</v>
      </c>
      <c r="E401" s="2">
        <v>87688381.060000002</v>
      </c>
    </row>
    <row r="402" spans="1:5" x14ac:dyDescent="0.25">
      <c r="A402" s="37">
        <f>VLOOKUP(B402,cod_ibge!$C$2:$D$646,2,FALSE)</f>
        <v>3535408</v>
      </c>
      <c r="B402" t="s">
        <v>407</v>
      </c>
      <c r="C402">
        <v>2020</v>
      </c>
      <c r="D402">
        <v>8</v>
      </c>
      <c r="E402" s="2">
        <v>48204508.609999999</v>
      </c>
    </row>
    <row r="403" spans="1:5" x14ac:dyDescent="0.25">
      <c r="A403" s="37">
        <f>VLOOKUP(B403,cod_ibge!$C$2:$D$646,2,FALSE)</f>
        <v>3535507</v>
      </c>
      <c r="B403" t="s">
        <v>408</v>
      </c>
      <c r="C403">
        <v>2020</v>
      </c>
      <c r="D403">
        <v>8</v>
      </c>
      <c r="E403" s="2">
        <v>151778970.5</v>
      </c>
    </row>
    <row r="404" spans="1:5" x14ac:dyDescent="0.25">
      <c r="A404" s="37">
        <f>VLOOKUP(B404,cod_ibge!$C$2:$D$646,2,FALSE)</f>
        <v>3535606</v>
      </c>
      <c r="B404" t="s">
        <v>409</v>
      </c>
      <c r="C404">
        <v>2020</v>
      </c>
      <c r="D404">
        <v>8</v>
      </c>
      <c r="E404" s="2">
        <v>65683482.380000003</v>
      </c>
    </row>
    <row r="405" spans="1:5" x14ac:dyDescent="0.25">
      <c r="A405" s="37">
        <f>VLOOKUP(B405,cod_ibge!$C$2:$D$646,2,FALSE)</f>
        <v>3535705</v>
      </c>
      <c r="B405" t="s">
        <v>410</v>
      </c>
      <c r="C405">
        <v>2020</v>
      </c>
      <c r="D405">
        <v>8</v>
      </c>
      <c r="E405" s="2">
        <v>28426865.800000001</v>
      </c>
    </row>
    <row r="406" spans="1:5" x14ac:dyDescent="0.25">
      <c r="A406" s="37">
        <f>VLOOKUP(B406,cod_ibge!$C$2:$D$646,2,FALSE)</f>
        <v>3535804</v>
      </c>
      <c r="B406" t="s">
        <v>411</v>
      </c>
      <c r="C406">
        <v>2020</v>
      </c>
      <c r="D406">
        <v>8</v>
      </c>
      <c r="E406" s="2">
        <v>86028652.159999996</v>
      </c>
    </row>
    <row r="407" spans="1:5" x14ac:dyDescent="0.25">
      <c r="A407" s="37">
        <f>VLOOKUP(B407,cod_ibge!$C$2:$D$646,2,FALSE)</f>
        <v>3535903</v>
      </c>
      <c r="B407" t="s">
        <v>412</v>
      </c>
      <c r="C407">
        <v>2020</v>
      </c>
      <c r="D407">
        <v>8</v>
      </c>
      <c r="E407" s="2">
        <v>17781970.870000001</v>
      </c>
    </row>
    <row r="408" spans="1:5" x14ac:dyDescent="0.25">
      <c r="A408" s="37">
        <f>VLOOKUP(B408,cod_ibge!$C$2:$D$646,2,FALSE)</f>
        <v>3536000</v>
      </c>
      <c r="B408" t="s">
        <v>413</v>
      </c>
      <c r="C408">
        <v>2020</v>
      </c>
      <c r="D408">
        <v>8</v>
      </c>
      <c r="E408" s="2">
        <v>35729835.619999997</v>
      </c>
    </row>
    <row r="409" spans="1:5" x14ac:dyDescent="0.25">
      <c r="A409" s="37">
        <f>VLOOKUP(B409,cod_ibge!$C$2:$D$646,2,FALSE)</f>
        <v>3536109</v>
      </c>
      <c r="B409" t="s">
        <v>414</v>
      </c>
      <c r="C409">
        <v>2020</v>
      </c>
      <c r="D409">
        <v>8</v>
      </c>
      <c r="E409" s="2">
        <v>34464633.719999999</v>
      </c>
    </row>
    <row r="410" spans="1:5" x14ac:dyDescent="0.25">
      <c r="A410" s="37">
        <f>VLOOKUP(B410,cod_ibge!$C$2:$D$646,2,FALSE)</f>
        <v>3536208</v>
      </c>
      <c r="B410" t="s">
        <v>415</v>
      </c>
      <c r="C410">
        <v>2020</v>
      </c>
      <c r="D410">
        <v>8</v>
      </c>
      <c r="E410" s="2">
        <v>53047813.640000001</v>
      </c>
    </row>
    <row r="411" spans="1:5" x14ac:dyDescent="0.25">
      <c r="A411" s="37">
        <f>VLOOKUP(B411,cod_ibge!$C$2:$D$646,2,FALSE)</f>
        <v>3536257</v>
      </c>
      <c r="B411" t="s">
        <v>416</v>
      </c>
      <c r="C411">
        <v>2020</v>
      </c>
      <c r="D411">
        <v>8</v>
      </c>
      <c r="E411" s="2">
        <v>15750263.1</v>
      </c>
    </row>
    <row r="412" spans="1:5" x14ac:dyDescent="0.25">
      <c r="A412" s="37">
        <f>VLOOKUP(B412,cod_ibge!$C$2:$D$646,2,FALSE)</f>
        <v>3536307</v>
      </c>
      <c r="B412" t="s">
        <v>417</v>
      </c>
      <c r="C412">
        <v>2020</v>
      </c>
      <c r="D412">
        <v>8</v>
      </c>
      <c r="E412" s="2">
        <v>59020331.689999998</v>
      </c>
    </row>
    <row r="413" spans="1:5" x14ac:dyDescent="0.25">
      <c r="A413" s="37">
        <f>VLOOKUP(B413,cod_ibge!$C$2:$D$646,2,FALSE)</f>
        <v>3536406</v>
      </c>
      <c r="B413" t="s">
        <v>418</v>
      </c>
      <c r="C413">
        <v>2020</v>
      </c>
      <c r="D413">
        <v>8</v>
      </c>
      <c r="E413" s="2">
        <v>34910311.600000001</v>
      </c>
    </row>
    <row r="414" spans="1:5" x14ac:dyDescent="0.25">
      <c r="A414" s="37">
        <f>VLOOKUP(B414,cod_ibge!$C$2:$D$646,2,FALSE)</f>
        <v>3536505</v>
      </c>
      <c r="B414" t="s">
        <v>419</v>
      </c>
      <c r="C414">
        <v>2020</v>
      </c>
      <c r="D414">
        <v>8</v>
      </c>
      <c r="E414" s="2">
        <v>1218988502.47</v>
      </c>
    </row>
    <row r="415" spans="1:5" x14ac:dyDescent="0.25">
      <c r="A415" s="37">
        <f>VLOOKUP(B415,cod_ibge!$C$2:$D$646,2,FALSE)</f>
        <v>3536570</v>
      </c>
      <c r="B415" t="s">
        <v>420</v>
      </c>
      <c r="C415">
        <v>2020</v>
      </c>
      <c r="D415">
        <v>8</v>
      </c>
      <c r="E415" s="2">
        <v>15827036.949999999</v>
      </c>
    </row>
    <row r="416" spans="1:5" x14ac:dyDescent="0.25">
      <c r="A416" s="37">
        <f>VLOOKUP(B416,cod_ibge!$C$2:$D$646,2,FALSE)</f>
        <v>3536604</v>
      </c>
      <c r="B416" t="s">
        <v>421</v>
      </c>
      <c r="C416">
        <v>2020</v>
      </c>
      <c r="D416">
        <v>8</v>
      </c>
      <c r="E416" s="2">
        <v>39056623.770000003</v>
      </c>
    </row>
    <row r="417" spans="1:5" x14ac:dyDescent="0.25">
      <c r="A417" s="37">
        <f>VLOOKUP(B417,cod_ibge!$C$2:$D$646,2,FALSE)</f>
        <v>3536703</v>
      </c>
      <c r="B417" t="s">
        <v>422</v>
      </c>
      <c r="C417">
        <v>2020</v>
      </c>
      <c r="D417">
        <v>8</v>
      </c>
      <c r="E417" s="2">
        <v>148640484.22</v>
      </c>
    </row>
    <row r="418" spans="1:5" x14ac:dyDescent="0.25">
      <c r="A418" s="37">
        <f>VLOOKUP(B418,cod_ibge!$C$2:$D$646,2,FALSE)</f>
        <v>3536802</v>
      </c>
      <c r="B418" t="s">
        <v>423</v>
      </c>
      <c r="C418">
        <v>2020</v>
      </c>
      <c r="D418">
        <v>8</v>
      </c>
      <c r="E418" s="2">
        <v>21826369.989999998</v>
      </c>
    </row>
    <row r="419" spans="1:5" x14ac:dyDescent="0.25">
      <c r="A419" s="37">
        <f>VLOOKUP(B419,cod_ibge!$C$2:$D$646,2,FALSE)</f>
        <v>3536901</v>
      </c>
      <c r="B419" t="s">
        <v>424</v>
      </c>
      <c r="C419">
        <v>2020</v>
      </c>
      <c r="D419">
        <v>8</v>
      </c>
      <c r="E419" s="2">
        <v>16679665.24</v>
      </c>
    </row>
    <row r="420" spans="1:5" x14ac:dyDescent="0.25">
      <c r="A420" s="37">
        <f>VLOOKUP(B420,cod_ibge!$C$2:$D$646,2,FALSE)</f>
        <v>3537008</v>
      </c>
      <c r="B420" t="s">
        <v>425</v>
      </c>
      <c r="C420">
        <v>2020</v>
      </c>
      <c r="D420">
        <v>8</v>
      </c>
      <c r="E420" s="2">
        <v>57767222.530000001</v>
      </c>
    </row>
    <row r="421" spans="1:5" x14ac:dyDescent="0.25">
      <c r="A421" s="37">
        <f>VLOOKUP(B421,cod_ibge!$C$2:$D$646,2,FALSE)</f>
        <v>3537107</v>
      </c>
      <c r="B421" t="s">
        <v>426</v>
      </c>
      <c r="C421">
        <v>2020</v>
      </c>
      <c r="D421">
        <v>8</v>
      </c>
      <c r="E421" s="2">
        <v>158598070.96000001</v>
      </c>
    </row>
    <row r="422" spans="1:5" x14ac:dyDescent="0.25">
      <c r="A422" s="37">
        <f>VLOOKUP(B422,cod_ibge!$C$2:$D$646,2,FALSE)</f>
        <v>3537156</v>
      </c>
      <c r="B422" t="s">
        <v>427</v>
      </c>
      <c r="C422">
        <v>2020</v>
      </c>
      <c r="D422">
        <v>8</v>
      </c>
      <c r="E422" s="2">
        <v>20251214.510000002</v>
      </c>
    </row>
    <row r="423" spans="1:5" x14ac:dyDescent="0.25">
      <c r="A423" s="37">
        <f>VLOOKUP(B423,cod_ibge!$C$2:$D$646,2,FALSE)</f>
        <v>3537206</v>
      </c>
      <c r="B423" t="s">
        <v>428</v>
      </c>
      <c r="C423">
        <v>2020</v>
      </c>
      <c r="D423">
        <v>8</v>
      </c>
      <c r="E423" s="2">
        <v>38100598.759999998</v>
      </c>
    </row>
    <row r="424" spans="1:5" x14ac:dyDescent="0.25">
      <c r="A424" s="37">
        <f>VLOOKUP(B424,cod_ibge!$C$2:$D$646,2,FALSE)</f>
        <v>3537305</v>
      </c>
      <c r="B424" t="s">
        <v>429</v>
      </c>
      <c r="C424">
        <v>2020</v>
      </c>
      <c r="D424">
        <v>8</v>
      </c>
      <c r="E424" s="2">
        <v>233346531.90000001</v>
      </c>
    </row>
    <row r="425" spans="1:5" x14ac:dyDescent="0.25">
      <c r="A425" s="37">
        <f>VLOOKUP(B425,cod_ibge!$C$2:$D$646,2,FALSE)</f>
        <v>3537404</v>
      </c>
      <c r="B425" t="s">
        <v>430</v>
      </c>
      <c r="C425">
        <v>2020</v>
      </c>
      <c r="D425">
        <v>8</v>
      </c>
      <c r="E425" s="2">
        <v>101396816.98</v>
      </c>
    </row>
    <row r="426" spans="1:5" x14ac:dyDescent="0.25">
      <c r="A426" s="37">
        <f>VLOOKUP(B426,cod_ibge!$C$2:$D$646,2,FALSE)</f>
        <v>3537503</v>
      </c>
      <c r="B426" t="s">
        <v>431</v>
      </c>
      <c r="C426">
        <v>2020</v>
      </c>
      <c r="D426">
        <v>8</v>
      </c>
      <c r="E426" s="2">
        <v>27815848.699999999</v>
      </c>
    </row>
    <row r="427" spans="1:5" x14ac:dyDescent="0.25">
      <c r="A427" s="37">
        <f>VLOOKUP(B427,cod_ibge!$C$2:$D$646,2,FALSE)</f>
        <v>3537602</v>
      </c>
      <c r="B427" t="s">
        <v>432</v>
      </c>
      <c r="C427">
        <v>2020</v>
      </c>
      <c r="D427">
        <v>8</v>
      </c>
      <c r="E427" s="2">
        <v>260510776.18000001</v>
      </c>
    </row>
    <row r="428" spans="1:5" x14ac:dyDescent="0.25">
      <c r="A428" s="37">
        <f>VLOOKUP(B428,cod_ibge!$C$2:$D$646,2,FALSE)</f>
        <v>3537701</v>
      </c>
      <c r="B428" t="s">
        <v>433</v>
      </c>
      <c r="C428">
        <v>2020</v>
      </c>
      <c r="D428">
        <v>8</v>
      </c>
      <c r="E428" s="2">
        <v>23407003.789999999</v>
      </c>
    </row>
    <row r="429" spans="1:5" x14ac:dyDescent="0.25">
      <c r="A429" s="37">
        <f>VLOOKUP(B429,cod_ibge!$C$2:$D$646,2,FALSE)</f>
        <v>3537800</v>
      </c>
      <c r="B429" t="s">
        <v>434</v>
      </c>
      <c r="C429">
        <v>2020</v>
      </c>
      <c r="D429">
        <v>8</v>
      </c>
      <c r="E429" s="2">
        <v>134415762.62</v>
      </c>
    </row>
    <row r="430" spans="1:5" x14ac:dyDescent="0.25">
      <c r="A430" s="37">
        <f>VLOOKUP(B430,cod_ibge!$C$2:$D$646,2,FALSE)</f>
        <v>3537909</v>
      </c>
      <c r="B430" t="s">
        <v>435</v>
      </c>
      <c r="C430">
        <v>2020</v>
      </c>
      <c r="D430">
        <v>8</v>
      </c>
      <c r="E430" s="2">
        <v>82149261.150000006</v>
      </c>
    </row>
    <row r="431" spans="1:5" x14ac:dyDescent="0.25">
      <c r="A431" s="37">
        <f>VLOOKUP(B431,cod_ibge!$C$2:$D$646,2,FALSE)</f>
        <v>3538006</v>
      </c>
      <c r="B431" t="s">
        <v>436</v>
      </c>
      <c r="C431">
        <v>2020</v>
      </c>
      <c r="D431">
        <v>8</v>
      </c>
      <c r="E431" s="2">
        <v>536323289.25999999</v>
      </c>
    </row>
    <row r="432" spans="1:5" x14ac:dyDescent="0.25">
      <c r="A432" s="37">
        <f>VLOOKUP(B432,cod_ibge!$C$2:$D$646,2,FALSE)</f>
        <v>3538105</v>
      </c>
      <c r="B432" t="s">
        <v>437</v>
      </c>
      <c r="C432">
        <v>2020</v>
      </c>
      <c r="D432">
        <v>8</v>
      </c>
      <c r="E432" s="2">
        <v>53593898.479999997</v>
      </c>
    </row>
    <row r="433" spans="1:5" x14ac:dyDescent="0.25">
      <c r="A433" s="37">
        <f>VLOOKUP(B433,cod_ibge!$C$2:$D$646,2,FALSE)</f>
        <v>3538204</v>
      </c>
      <c r="B433" t="s">
        <v>438</v>
      </c>
      <c r="C433">
        <v>2020</v>
      </c>
      <c r="D433">
        <v>8</v>
      </c>
      <c r="E433" s="2">
        <v>42745791.659999996</v>
      </c>
    </row>
    <row r="434" spans="1:5" x14ac:dyDescent="0.25">
      <c r="A434" s="37">
        <f>VLOOKUP(B434,cod_ibge!$C$2:$D$646,2,FALSE)</f>
        <v>3538303</v>
      </c>
      <c r="B434" t="s">
        <v>439</v>
      </c>
      <c r="C434">
        <v>2020</v>
      </c>
      <c r="D434">
        <v>8</v>
      </c>
      <c r="E434" s="2">
        <v>19597541.73</v>
      </c>
    </row>
    <row r="435" spans="1:5" x14ac:dyDescent="0.25">
      <c r="A435" s="37">
        <f>VLOOKUP(B435,cod_ibge!$C$2:$D$646,2,FALSE)</f>
        <v>3538501</v>
      </c>
      <c r="B435" t="s">
        <v>440</v>
      </c>
      <c r="C435">
        <v>2020</v>
      </c>
      <c r="D435">
        <v>8</v>
      </c>
      <c r="E435" s="2">
        <v>34006262.030000001</v>
      </c>
    </row>
    <row r="436" spans="1:5" x14ac:dyDescent="0.25">
      <c r="A436" s="37">
        <f>VLOOKUP(B436,cod_ibge!$C$2:$D$646,2,FALSE)</f>
        <v>3538600</v>
      </c>
      <c r="B436" t="s">
        <v>441</v>
      </c>
      <c r="C436">
        <v>2020</v>
      </c>
      <c r="D436">
        <v>8</v>
      </c>
      <c r="E436" s="2">
        <v>82604967.140000001</v>
      </c>
    </row>
    <row r="437" spans="1:5" x14ac:dyDescent="0.25">
      <c r="A437" s="37">
        <f>VLOOKUP(B437,cod_ibge!$C$2:$D$646,2,FALSE)</f>
        <v>3538709</v>
      </c>
      <c r="B437" t="s">
        <v>442</v>
      </c>
      <c r="C437">
        <v>2020</v>
      </c>
      <c r="D437">
        <v>8</v>
      </c>
      <c r="E437" s="2">
        <v>1727025765.99</v>
      </c>
    </row>
    <row r="438" spans="1:5" x14ac:dyDescent="0.25">
      <c r="A438" s="37">
        <f>VLOOKUP(B438,cod_ibge!$C$2:$D$646,2,FALSE)</f>
        <v>3538808</v>
      </c>
      <c r="B438" t="s">
        <v>443</v>
      </c>
      <c r="C438">
        <v>2020</v>
      </c>
      <c r="D438">
        <v>8</v>
      </c>
      <c r="E438" s="2">
        <v>102238363.04000001</v>
      </c>
    </row>
    <row r="439" spans="1:5" x14ac:dyDescent="0.25">
      <c r="A439" s="37">
        <f>VLOOKUP(B439,cod_ibge!$C$2:$D$646,2,FALSE)</f>
        <v>3538907</v>
      </c>
      <c r="B439" t="s">
        <v>444</v>
      </c>
      <c r="C439">
        <v>2020</v>
      </c>
      <c r="D439">
        <v>8</v>
      </c>
      <c r="E439" s="2">
        <v>73722630.560000002</v>
      </c>
    </row>
    <row r="440" spans="1:5" x14ac:dyDescent="0.25">
      <c r="A440" s="37">
        <f>VLOOKUP(B440,cod_ibge!$C$2:$D$646,2,FALSE)</f>
        <v>3539004</v>
      </c>
      <c r="B440" t="s">
        <v>445</v>
      </c>
      <c r="C440">
        <v>2020</v>
      </c>
      <c r="D440">
        <v>8</v>
      </c>
      <c r="E440" s="2">
        <v>38611489.329999998</v>
      </c>
    </row>
    <row r="441" spans="1:5" x14ac:dyDescent="0.25">
      <c r="A441" s="37">
        <f>VLOOKUP(B441,cod_ibge!$C$2:$D$646,2,FALSE)</f>
        <v>3539103</v>
      </c>
      <c r="B441" t="s">
        <v>446</v>
      </c>
      <c r="C441">
        <v>2020</v>
      </c>
      <c r="D441">
        <v>8</v>
      </c>
      <c r="E441" s="2">
        <v>66077687.130000003</v>
      </c>
    </row>
    <row r="442" spans="1:5" x14ac:dyDescent="0.25">
      <c r="A442" s="37">
        <f>VLOOKUP(B442,cod_ibge!$C$2:$D$646,2,FALSE)</f>
        <v>3539202</v>
      </c>
      <c r="B442" t="s">
        <v>447</v>
      </c>
      <c r="C442">
        <v>2020</v>
      </c>
      <c r="D442">
        <v>8</v>
      </c>
      <c r="E442" s="2">
        <v>84200496.659999996</v>
      </c>
    </row>
    <row r="443" spans="1:5" x14ac:dyDescent="0.25">
      <c r="A443" s="37">
        <f>VLOOKUP(B443,cod_ibge!$C$2:$D$646,2,FALSE)</f>
        <v>3539301</v>
      </c>
      <c r="B443" t="s">
        <v>448</v>
      </c>
      <c r="C443">
        <v>2020</v>
      </c>
      <c r="D443">
        <v>8</v>
      </c>
      <c r="E443" s="2">
        <v>257540025.63</v>
      </c>
    </row>
    <row r="444" spans="1:5" x14ac:dyDescent="0.25">
      <c r="A444" s="37">
        <f>VLOOKUP(B444,cod_ibge!$C$2:$D$646,2,FALSE)</f>
        <v>3539400</v>
      </c>
      <c r="B444" t="s">
        <v>449</v>
      </c>
      <c r="C444">
        <v>2020</v>
      </c>
      <c r="D444">
        <v>8</v>
      </c>
      <c r="E444" s="2">
        <v>44110541.640000001</v>
      </c>
    </row>
    <row r="445" spans="1:5" x14ac:dyDescent="0.25">
      <c r="A445" s="37">
        <f>VLOOKUP(B445,cod_ibge!$C$2:$D$646,2,FALSE)</f>
        <v>3539509</v>
      </c>
      <c r="B445" t="s">
        <v>450</v>
      </c>
      <c r="C445">
        <v>2020</v>
      </c>
      <c r="D445">
        <v>8</v>
      </c>
      <c r="E445" s="2">
        <v>121368598.79000001</v>
      </c>
    </row>
    <row r="446" spans="1:5" x14ac:dyDescent="0.25">
      <c r="A446" s="37">
        <f>VLOOKUP(B446,cod_ibge!$C$2:$D$646,2,FALSE)</f>
        <v>3539608</v>
      </c>
      <c r="B446" t="s">
        <v>451</v>
      </c>
      <c r="C446">
        <v>2020</v>
      </c>
      <c r="D446">
        <v>8</v>
      </c>
      <c r="E446" s="2">
        <v>27722026.390000001</v>
      </c>
    </row>
    <row r="447" spans="1:5" x14ac:dyDescent="0.25">
      <c r="A447" s="37">
        <f>VLOOKUP(B447,cod_ibge!$C$2:$D$646,2,FALSE)</f>
        <v>3539707</v>
      </c>
      <c r="B447" t="s">
        <v>452</v>
      </c>
      <c r="C447">
        <v>2020</v>
      </c>
      <c r="D447">
        <v>8</v>
      </c>
      <c r="E447" s="2">
        <v>19735734.050000001</v>
      </c>
    </row>
    <row r="448" spans="1:5" x14ac:dyDescent="0.25">
      <c r="A448" s="37">
        <f>VLOOKUP(B448,cod_ibge!$C$2:$D$646,2,FALSE)</f>
        <v>3539806</v>
      </c>
      <c r="B448" t="s">
        <v>453</v>
      </c>
      <c r="C448">
        <v>2020</v>
      </c>
      <c r="D448">
        <v>8</v>
      </c>
      <c r="E448" s="2">
        <v>352253161.81999999</v>
      </c>
    </row>
    <row r="449" spans="1:5" x14ac:dyDescent="0.25">
      <c r="A449" s="37">
        <f>VLOOKUP(B449,cod_ibge!$C$2:$D$646,2,FALSE)</f>
        <v>3539905</v>
      </c>
      <c r="B449" t="s">
        <v>454</v>
      </c>
      <c r="C449">
        <v>2020</v>
      </c>
      <c r="D449">
        <v>8</v>
      </c>
      <c r="E449" s="2">
        <v>21198204.170000002</v>
      </c>
    </row>
    <row r="450" spans="1:5" x14ac:dyDescent="0.25">
      <c r="A450" s="37">
        <f>VLOOKUP(B450,cod_ibge!$C$2:$D$646,2,FALSE)</f>
        <v>3540002</v>
      </c>
      <c r="B450" t="s">
        <v>455</v>
      </c>
      <c r="C450">
        <v>2020</v>
      </c>
      <c r="D450">
        <v>8</v>
      </c>
      <c r="E450" s="2">
        <v>87996853.530000001</v>
      </c>
    </row>
    <row r="451" spans="1:5" x14ac:dyDescent="0.25">
      <c r="A451" s="37">
        <f>VLOOKUP(B451,cod_ibge!$C$2:$D$646,2,FALSE)</f>
        <v>3540101</v>
      </c>
      <c r="B451" t="s">
        <v>456</v>
      </c>
      <c r="C451">
        <v>2020</v>
      </c>
      <c r="D451">
        <v>8</v>
      </c>
      <c r="E451" s="2">
        <v>18433130.809999999</v>
      </c>
    </row>
    <row r="452" spans="1:5" x14ac:dyDescent="0.25">
      <c r="A452" s="37">
        <f>VLOOKUP(B452,cod_ibge!$C$2:$D$646,2,FALSE)</f>
        <v>3540200</v>
      </c>
      <c r="B452" t="s">
        <v>457</v>
      </c>
      <c r="C452">
        <v>2020</v>
      </c>
      <c r="D452">
        <v>8</v>
      </c>
      <c r="E452" s="2">
        <v>125857533.86</v>
      </c>
    </row>
    <row r="453" spans="1:5" x14ac:dyDescent="0.25">
      <c r="A453" s="37">
        <f>VLOOKUP(B453,cod_ibge!$C$2:$D$646,2,FALSE)</f>
        <v>3540259</v>
      </c>
      <c r="B453" t="s">
        <v>458</v>
      </c>
      <c r="C453">
        <v>2020</v>
      </c>
      <c r="D453">
        <v>8</v>
      </c>
      <c r="E453" s="2">
        <v>17329735.460000001</v>
      </c>
    </row>
    <row r="454" spans="1:5" x14ac:dyDescent="0.25">
      <c r="A454" s="37">
        <f>VLOOKUP(B454,cod_ibge!$C$2:$D$646,2,FALSE)</f>
        <v>3540309</v>
      </c>
      <c r="B454" t="s">
        <v>459</v>
      </c>
      <c r="C454">
        <v>2020</v>
      </c>
      <c r="D454">
        <v>8</v>
      </c>
      <c r="E454" s="2">
        <v>23273401.920000002</v>
      </c>
    </row>
    <row r="455" spans="1:5" x14ac:dyDescent="0.25">
      <c r="A455" s="37">
        <f>VLOOKUP(B455,cod_ibge!$C$2:$D$646,2,FALSE)</f>
        <v>3540408</v>
      </c>
      <c r="B455" t="s">
        <v>460</v>
      </c>
      <c r="C455">
        <v>2020</v>
      </c>
      <c r="D455">
        <v>8</v>
      </c>
      <c r="E455" s="2">
        <v>23005861.199999999</v>
      </c>
    </row>
    <row r="456" spans="1:5" x14ac:dyDescent="0.25">
      <c r="A456" s="37">
        <f>VLOOKUP(B456,cod_ibge!$C$2:$D$646,2,FALSE)</f>
        <v>3540507</v>
      </c>
      <c r="B456" t="s">
        <v>461</v>
      </c>
      <c r="C456">
        <v>2020</v>
      </c>
      <c r="D456">
        <v>8</v>
      </c>
      <c r="E456" s="2">
        <v>30400058.16</v>
      </c>
    </row>
    <row r="457" spans="1:5" x14ac:dyDescent="0.25">
      <c r="A457" s="37">
        <f>VLOOKUP(B457,cod_ibge!$C$2:$D$646,2,FALSE)</f>
        <v>3540606</v>
      </c>
      <c r="B457" t="s">
        <v>462</v>
      </c>
      <c r="C457">
        <v>2020</v>
      </c>
      <c r="D457">
        <v>8</v>
      </c>
      <c r="E457" s="2">
        <v>267747618.38999999</v>
      </c>
    </row>
    <row r="458" spans="1:5" x14ac:dyDescent="0.25">
      <c r="A458" s="37">
        <f>VLOOKUP(B458,cod_ibge!$C$2:$D$646,2,FALSE)</f>
        <v>3540705</v>
      </c>
      <c r="B458" t="s">
        <v>463</v>
      </c>
      <c r="C458">
        <v>2020</v>
      </c>
      <c r="D458">
        <v>8</v>
      </c>
      <c r="E458" s="2">
        <v>178032229.86000001</v>
      </c>
    </row>
    <row r="459" spans="1:5" x14ac:dyDescent="0.25">
      <c r="A459" s="37">
        <f>VLOOKUP(B459,cod_ibge!$C$2:$D$646,2,FALSE)</f>
        <v>3540754</v>
      </c>
      <c r="B459" t="s">
        <v>464</v>
      </c>
      <c r="C459">
        <v>2020</v>
      </c>
      <c r="D459">
        <v>8</v>
      </c>
      <c r="E459" s="2">
        <v>52092170.469999999</v>
      </c>
    </row>
    <row r="460" spans="1:5" x14ac:dyDescent="0.25">
      <c r="A460" s="37">
        <f>VLOOKUP(B460,cod_ibge!$C$2:$D$646,2,FALSE)</f>
        <v>3540804</v>
      </c>
      <c r="B460" t="s">
        <v>465</v>
      </c>
      <c r="C460">
        <v>2020</v>
      </c>
      <c r="D460">
        <v>8</v>
      </c>
      <c r="E460" s="2">
        <v>67003179.890000001</v>
      </c>
    </row>
    <row r="461" spans="1:5" x14ac:dyDescent="0.25">
      <c r="A461" s="37">
        <f>VLOOKUP(B461,cod_ibge!$C$2:$D$646,2,FALSE)</f>
        <v>3540853</v>
      </c>
      <c r="B461" t="s">
        <v>466</v>
      </c>
      <c r="C461">
        <v>2020</v>
      </c>
      <c r="D461">
        <v>8</v>
      </c>
      <c r="E461" s="2">
        <v>12862240.85</v>
      </c>
    </row>
    <row r="462" spans="1:5" x14ac:dyDescent="0.25">
      <c r="A462" s="37">
        <f>VLOOKUP(B462,cod_ibge!$C$2:$D$646,2,FALSE)</f>
        <v>3540903</v>
      </c>
      <c r="B462" t="s">
        <v>467</v>
      </c>
      <c r="C462">
        <v>2020</v>
      </c>
      <c r="D462">
        <v>8</v>
      </c>
      <c r="E462" s="2">
        <v>69136775.319999993</v>
      </c>
    </row>
    <row r="463" spans="1:5" x14ac:dyDescent="0.25">
      <c r="A463" s="37">
        <f>VLOOKUP(B463,cod_ibge!$C$2:$D$646,2,FALSE)</f>
        <v>3541000</v>
      </c>
      <c r="B463" t="s">
        <v>468</v>
      </c>
      <c r="C463">
        <v>2020</v>
      </c>
      <c r="D463">
        <v>8</v>
      </c>
      <c r="E463" s="2">
        <v>1481445288.3599999</v>
      </c>
    </row>
    <row r="464" spans="1:5" x14ac:dyDescent="0.25">
      <c r="A464" s="37">
        <f>VLOOKUP(B464,cod_ibge!$C$2:$D$646,2,FALSE)</f>
        <v>3541059</v>
      </c>
      <c r="B464" t="s">
        <v>469</v>
      </c>
      <c r="C464">
        <v>2020</v>
      </c>
      <c r="D464">
        <v>8</v>
      </c>
      <c r="E464" s="2">
        <v>21875968.510000002</v>
      </c>
    </row>
    <row r="465" spans="1:5" x14ac:dyDescent="0.25">
      <c r="A465" s="37">
        <f>VLOOKUP(B465,cod_ibge!$C$2:$D$646,2,FALSE)</f>
        <v>3541109</v>
      </c>
      <c r="B465" t="s">
        <v>470</v>
      </c>
      <c r="C465">
        <v>2020</v>
      </c>
      <c r="D465">
        <v>8</v>
      </c>
      <c r="E465" s="2">
        <v>18498418.75</v>
      </c>
    </row>
    <row r="466" spans="1:5" x14ac:dyDescent="0.25">
      <c r="A466" s="37">
        <f>VLOOKUP(B466,cod_ibge!$C$2:$D$646,2,FALSE)</f>
        <v>3541208</v>
      </c>
      <c r="B466" t="s">
        <v>471</v>
      </c>
      <c r="C466">
        <v>2020</v>
      </c>
      <c r="D466">
        <v>8</v>
      </c>
      <c r="E466" s="2">
        <v>47435652.780000001</v>
      </c>
    </row>
    <row r="467" spans="1:5" x14ac:dyDescent="0.25">
      <c r="A467" s="37">
        <f>VLOOKUP(B467,cod_ibge!$C$2:$D$646,2,FALSE)</f>
        <v>3541307</v>
      </c>
      <c r="B467" t="s">
        <v>472</v>
      </c>
      <c r="C467">
        <v>2020</v>
      </c>
      <c r="D467">
        <v>8</v>
      </c>
      <c r="E467" s="2">
        <v>110661545.09999999</v>
      </c>
    </row>
    <row r="468" spans="1:5" x14ac:dyDescent="0.25">
      <c r="A468" s="37">
        <f>VLOOKUP(B468,cod_ibge!$C$2:$D$646,2,FALSE)</f>
        <v>3541406</v>
      </c>
      <c r="B468" t="s">
        <v>473</v>
      </c>
      <c r="C468">
        <v>2020</v>
      </c>
      <c r="D468">
        <v>8</v>
      </c>
      <c r="E468" s="2">
        <v>675128756.98000002</v>
      </c>
    </row>
    <row r="469" spans="1:5" x14ac:dyDescent="0.25">
      <c r="A469" s="37">
        <f>VLOOKUP(B469,cod_ibge!$C$2:$D$646,2,FALSE)</f>
        <v>3541505</v>
      </c>
      <c r="B469" t="s">
        <v>474</v>
      </c>
      <c r="C469">
        <v>2020</v>
      </c>
      <c r="D469">
        <v>8</v>
      </c>
      <c r="E469" s="2">
        <v>113655346.98</v>
      </c>
    </row>
    <row r="470" spans="1:5" x14ac:dyDescent="0.25">
      <c r="A470" s="37">
        <f>VLOOKUP(B470,cod_ibge!$C$2:$D$646,2,FALSE)</f>
        <v>3541604</v>
      </c>
      <c r="B470" t="s">
        <v>475</v>
      </c>
      <c r="C470">
        <v>2020</v>
      </c>
      <c r="D470">
        <v>8</v>
      </c>
      <c r="E470" s="2">
        <v>110517619.40000001</v>
      </c>
    </row>
    <row r="471" spans="1:5" x14ac:dyDescent="0.25">
      <c r="A471" s="37">
        <f>VLOOKUP(B471,cod_ibge!$C$2:$D$646,2,FALSE)</f>
        <v>3541653</v>
      </c>
      <c r="B471" t="s">
        <v>476</v>
      </c>
      <c r="C471">
        <v>2020</v>
      </c>
      <c r="D471">
        <v>8</v>
      </c>
      <c r="E471" s="2">
        <v>20435226.039999999</v>
      </c>
    </row>
    <row r="472" spans="1:5" x14ac:dyDescent="0.25">
      <c r="A472" s="37">
        <f>VLOOKUP(B472,cod_ibge!$C$2:$D$646,2,FALSE)</f>
        <v>3541703</v>
      </c>
      <c r="B472" t="s">
        <v>477</v>
      </c>
      <c r="C472">
        <v>2020</v>
      </c>
      <c r="D472">
        <v>8</v>
      </c>
      <c r="E472" s="2">
        <v>51253254.490000002</v>
      </c>
    </row>
    <row r="473" spans="1:5" x14ac:dyDescent="0.25">
      <c r="A473" s="37">
        <f>VLOOKUP(B473,cod_ibge!$C$2:$D$646,2,FALSE)</f>
        <v>3541802</v>
      </c>
      <c r="B473" t="s">
        <v>478</v>
      </c>
      <c r="C473">
        <v>2020</v>
      </c>
      <c r="D473">
        <v>8</v>
      </c>
      <c r="E473" s="2">
        <v>25123970.440000001</v>
      </c>
    </row>
    <row r="474" spans="1:5" x14ac:dyDescent="0.25">
      <c r="A474" s="37">
        <f>VLOOKUP(B474,cod_ibge!$C$2:$D$646,2,FALSE)</f>
        <v>3541901</v>
      </c>
      <c r="B474" t="s">
        <v>479</v>
      </c>
      <c r="C474">
        <v>2020</v>
      </c>
      <c r="D474">
        <v>8</v>
      </c>
      <c r="E474" s="2">
        <v>55371164</v>
      </c>
    </row>
    <row r="475" spans="1:5" x14ac:dyDescent="0.25">
      <c r="A475" s="37">
        <f>VLOOKUP(B475,cod_ibge!$C$2:$D$646,2,FALSE)</f>
        <v>3542008</v>
      </c>
      <c r="B475" t="s">
        <v>480</v>
      </c>
      <c r="C475">
        <v>2020</v>
      </c>
      <c r="D475">
        <v>8</v>
      </c>
      <c r="E475" s="2">
        <v>26149722.129999999</v>
      </c>
    </row>
    <row r="476" spans="1:5" x14ac:dyDescent="0.25">
      <c r="A476" s="37">
        <f>VLOOKUP(B476,cod_ibge!$C$2:$D$646,2,FALSE)</f>
        <v>3542107</v>
      </c>
      <c r="B476" t="s">
        <v>481</v>
      </c>
      <c r="C476">
        <v>2020</v>
      </c>
      <c r="D476">
        <v>8</v>
      </c>
      <c r="E476" s="2">
        <v>34357091.020000003</v>
      </c>
    </row>
    <row r="477" spans="1:5" x14ac:dyDescent="0.25">
      <c r="A477" s="37">
        <f>VLOOKUP(B477,cod_ibge!$C$2:$D$646,2,FALSE)</f>
        <v>3542206</v>
      </c>
      <c r="B477" t="s">
        <v>482</v>
      </c>
      <c r="C477">
        <v>2020</v>
      </c>
      <c r="D477">
        <v>8</v>
      </c>
      <c r="E477" s="2">
        <v>104517274.16</v>
      </c>
    </row>
    <row r="478" spans="1:5" x14ac:dyDescent="0.25">
      <c r="A478" s="37">
        <f>VLOOKUP(B478,cod_ibge!$C$2:$D$646,2,FALSE)</f>
        <v>3542305</v>
      </c>
      <c r="B478" t="s">
        <v>483</v>
      </c>
      <c r="C478">
        <v>2020</v>
      </c>
      <c r="D478">
        <v>8</v>
      </c>
      <c r="E478" s="2">
        <v>18255064.449999999</v>
      </c>
    </row>
    <row r="479" spans="1:5" x14ac:dyDescent="0.25">
      <c r="A479" s="37">
        <f>VLOOKUP(B479,cod_ibge!$C$2:$D$646,2,FALSE)</f>
        <v>3542404</v>
      </c>
      <c r="B479" t="s">
        <v>484</v>
      </c>
      <c r="C479">
        <v>2020</v>
      </c>
      <c r="D479">
        <v>8</v>
      </c>
      <c r="E479" s="2">
        <v>67318110.170000002</v>
      </c>
    </row>
    <row r="480" spans="1:5" x14ac:dyDescent="0.25">
      <c r="A480" s="37">
        <f>VLOOKUP(B480,cod_ibge!$C$2:$D$646,2,FALSE)</f>
        <v>3542503</v>
      </c>
      <c r="B480" t="s">
        <v>485</v>
      </c>
      <c r="C480">
        <v>2020</v>
      </c>
      <c r="D480">
        <v>8</v>
      </c>
      <c r="E480" s="2">
        <v>30227704.190000001</v>
      </c>
    </row>
    <row r="481" spans="1:5" x14ac:dyDescent="0.25">
      <c r="A481" s="37">
        <f>VLOOKUP(B481,cod_ibge!$C$2:$D$646,2,FALSE)</f>
        <v>3542602</v>
      </c>
      <c r="B481" t="s">
        <v>486</v>
      </c>
      <c r="C481">
        <v>2020</v>
      </c>
      <c r="D481">
        <v>8</v>
      </c>
      <c r="E481" s="2">
        <v>176308198.81</v>
      </c>
    </row>
    <row r="482" spans="1:5" x14ac:dyDescent="0.25">
      <c r="A482" s="37">
        <f>VLOOKUP(B482,cod_ibge!$C$2:$D$646,2,FALSE)</f>
        <v>3542701</v>
      </c>
      <c r="B482" t="s">
        <v>487</v>
      </c>
      <c r="C482">
        <v>2020</v>
      </c>
      <c r="D482">
        <v>8</v>
      </c>
      <c r="E482" s="2">
        <v>29207185.760000002</v>
      </c>
    </row>
    <row r="483" spans="1:5" x14ac:dyDescent="0.25">
      <c r="A483" s="37">
        <f>VLOOKUP(B483,cod_ibge!$C$2:$D$646,2,FALSE)</f>
        <v>3542800</v>
      </c>
      <c r="B483" t="s">
        <v>488</v>
      </c>
      <c r="C483">
        <v>2020</v>
      </c>
      <c r="D483">
        <v>8</v>
      </c>
      <c r="E483" s="2">
        <v>17005598.579999998</v>
      </c>
    </row>
    <row r="484" spans="1:5" x14ac:dyDescent="0.25">
      <c r="A484" s="37">
        <f>VLOOKUP(B484,cod_ibge!$C$2:$D$646,2,FALSE)</f>
        <v>3542909</v>
      </c>
      <c r="B484" t="s">
        <v>489</v>
      </c>
      <c r="C484">
        <v>2020</v>
      </c>
      <c r="D484">
        <v>8</v>
      </c>
      <c r="E484" s="2">
        <v>40375276.560000002</v>
      </c>
    </row>
    <row r="485" spans="1:5" x14ac:dyDescent="0.25">
      <c r="A485" s="37">
        <f>VLOOKUP(B485,cod_ibge!$C$2:$D$646,2,FALSE)</f>
        <v>3543006</v>
      </c>
      <c r="B485" t="s">
        <v>490</v>
      </c>
      <c r="C485">
        <v>2020</v>
      </c>
      <c r="D485">
        <v>8</v>
      </c>
      <c r="E485" s="2">
        <v>49538688.170000002</v>
      </c>
    </row>
    <row r="486" spans="1:5" x14ac:dyDescent="0.25">
      <c r="A486" s="37">
        <f>VLOOKUP(B486,cod_ibge!$C$2:$D$646,2,FALSE)</f>
        <v>3543105</v>
      </c>
      <c r="B486" t="s">
        <v>491</v>
      </c>
      <c r="C486">
        <v>2020</v>
      </c>
      <c r="D486">
        <v>8</v>
      </c>
      <c r="E486" s="2">
        <v>22861862.57</v>
      </c>
    </row>
    <row r="487" spans="1:5" x14ac:dyDescent="0.25">
      <c r="A487" s="37">
        <f>VLOOKUP(B487,cod_ibge!$C$2:$D$646,2,FALSE)</f>
        <v>3543204</v>
      </c>
      <c r="B487" t="s">
        <v>493</v>
      </c>
      <c r="C487">
        <v>2020</v>
      </c>
      <c r="D487">
        <v>8</v>
      </c>
      <c r="E487" s="2">
        <v>20421795.48</v>
      </c>
    </row>
    <row r="488" spans="1:5" x14ac:dyDescent="0.25">
      <c r="A488" s="37">
        <f>VLOOKUP(B488,cod_ibge!$C$2:$D$646,2,FALSE)</f>
        <v>3543238</v>
      </c>
      <c r="B488" t="s">
        <v>492</v>
      </c>
      <c r="C488">
        <v>2020</v>
      </c>
      <c r="D488">
        <v>8</v>
      </c>
      <c r="E488" s="2">
        <v>14398118.35</v>
      </c>
    </row>
    <row r="489" spans="1:5" x14ac:dyDescent="0.25">
      <c r="A489" s="37">
        <f>VLOOKUP(B489,cod_ibge!$C$2:$D$646,2,FALSE)</f>
        <v>3543253</v>
      </c>
      <c r="B489" t="s">
        <v>494</v>
      </c>
      <c r="C489">
        <v>2020</v>
      </c>
      <c r="D489">
        <v>8</v>
      </c>
      <c r="E489" s="2">
        <v>23293245.460000001</v>
      </c>
    </row>
    <row r="490" spans="1:5" x14ac:dyDescent="0.25">
      <c r="A490" s="37">
        <f>VLOOKUP(B490,cod_ibge!$C$2:$D$646,2,FALSE)</f>
        <v>3543303</v>
      </c>
      <c r="B490" t="s">
        <v>495</v>
      </c>
      <c r="C490">
        <v>2020</v>
      </c>
      <c r="D490">
        <v>8</v>
      </c>
      <c r="E490" s="2">
        <v>308246174.93000001</v>
      </c>
    </row>
    <row r="491" spans="1:5" x14ac:dyDescent="0.25">
      <c r="A491" s="37">
        <f>VLOOKUP(B491,cod_ibge!$C$2:$D$646,2,FALSE)</f>
        <v>3543402</v>
      </c>
      <c r="B491" t="s">
        <v>496</v>
      </c>
      <c r="C491">
        <v>2020</v>
      </c>
      <c r="D491">
        <v>8</v>
      </c>
      <c r="E491" s="2">
        <v>2520921732.6999998</v>
      </c>
    </row>
    <row r="492" spans="1:5" x14ac:dyDescent="0.25">
      <c r="A492" s="37">
        <f>VLOOKUP(B492,cod_ibge!$C$2:$D$646,2,FALSE)</f>
        <v>3543600</v>
      </c>
      <c r="B492" t="s">
        <v>497</v>
      </c>
      <c r="C492">
        <v>2020</v>
      </c>
      <c r="D492">
        <v>8</v>
      </c>
      <c r="E492" s="2">
        <v>29905881.920000002</v>
      </c>
    </row>
    <row r="493" spans="1:5" x14ac:dyDescent="0.25">
      <c r="A493" s="37">
        <f>VLOOKUP(B493,cod_ibge!$C$2:$D$646,2,FALSE)</f>
        <v>3543709</v>
      </c>
      <c r="B493" t="s">
        <v>498</v>
      </c>
      <c r="C493">
        <v>2020</v>
      </c>
      <c r="D493">
        <v>8</v>
      </c>
      <c r="E493" s="2">
        <v>34977701.979999997</v>
      </c>
    </row>
    <row r="494" spans="1:5" x14ac:dyDescent="0.25">
      <c r="A494" s="37">
        <f>VLOOKUP(B494,cod_ibge!$C$2:$D$646,2,FALSE)</f>
        <v>3543808</v>
      </c>
      <c r="B494" t="s">
        <v>499</v>
      </c>
      <c r="C494">
        <v>2020</v>
      </c>
      <c r="D494">
        <v>8</v>
      </c>
      <c r="E494" s="2">
        <v>31263022.66</v>
      </c>
    </row>
    <row r="495" spans="1:5" x14ac:dyDescent="0.25">
      <c r="A495" s="37">
        <f>VLOOKUP(B495,cod_ibge!$C$2:$D$646,2,FALSE)</f>
        <v>3543907</v>
      </c>
      <c r="B495" t="s">
        <v>500</v>
      </c>
      <c r="C495">
        <v>2020</v>
      </c>
      <c r="D495">
        <v>8</v>
      </c>
      <c r="E495" s="2">
        <v>787977908.58000004</v>
      </c>
    </row>
    <row r="496" spans="1:5" x14ac:dyDescent="0.25">
      <c r="A496" s="37">
        <f>VLOOKUP(B496,cod_ibge!$C$2:$D$646,2,FALSE)</f>
        <v>3544004</v>
      </c>
      <c r="B496" t="s">
        <v>501</v>
      </c>
      <c r="C496">
        <v>2020</v>
      </c>
      <c r="D496">
        <v>8</v>
      </c>
      <c r="E496" s="2">
        <v>124345075.45</v>
      </c>
    </row>
    <row r="497" spans="1:5" x14ac:dyDescent="0.25">
      <c r="A497" s="37">
        <f>VLOOKUP(B497,cod_ibge!$C$2:$D$646,2,FALSE)</f>
        <v>3544103</v>
      </c>
      <c r="B497" t="s">
        <v>502</v>
      </c>
      <c r="C497">
        <v>2020</v>
      </c>
      <c r="D497">
        <v>8</v>
      </c>
      <c r="E497" s="2">
        <v>86615198.549999997</v>
      </c>
    </row>
    <row r="498" spans="1:5" x14ac:dyDescent="0.25">
      <c r="A498" s="37">
        <f>VLOOKUP(B498,cod_ibge!$C$2:$D$646,2,FALSE)</f>
        <v>3544202</v>
      </c>
      <c r="B498" t="s">
        <v>503</v>
      </c>
      <c r="C498">
        <v>2020</v>
      </c>
      <c r="D498">
        <v>8</v>
      </c>
      <c r="E498" s="2">
        <v>45510038.32</v>
      </c>
    </row>
    <row r="499" spans="1:5" x14ac:dyDescent="0.25">
      <c r="A499" s="37">
        <f>VLOOKUP(B499,cod_ibge!$C$2:$D$646,2,FALSE)</f>
        <v>3543501</v>
      </c>
      <c r="B499" t="s">
        <v>504</v>
      </c>
      <c r="C499">
        <v>2020</v>
      </c>
      <c r="D499">
        <v>8</v>
      </c>
      <c r="E499" s="2">
        <v>21025395.02</v>
      </c>
    </row>
    <row r="500" spans="1:5" x14ac:dyDescent="0.25">
      <c r="A500" s="37">
        <f>VLOOKUP(B500,cod_ibge!$C$2:$D$646,2,FALSE)</f>
        <v>3544251</v>
      </c>
      <c r="B500" t="s">
        <v>505</v>
      </c>
      <c r="C500">
        <v>2020</v>
      </c>
      <c r="D500">
        <v>8</v>
      </c>
      <c r="E500" s="2">
        <v>91174575.430000007</v>
      </c>
    </row>
    <row r="501" spans="1:5" x14ac:dyDescent="0.25">
      <c r="A501" s="37">
        <f>VLOOKUP(B501,cod_ibge!$C$2:$D$646,2,FALSE)</f>
        <v>3544301</v>
      </c>
      <c r="B501" t="s">
        <v>506</v>
      </c>
      <c r="C501">
        <v>2020</v>
      </c>
      <c r="D501">
        <v>8</v>
      </c>
      <c r="E501" s="2">
        <v>41251960.920000002</v>
      </c>
    </row>
    <row r="502" spans="1:5" x14ac:dyDescent="0.25">
      <c r="A502" s="37">
        <f>VLOOKUP(B502,cod_ibge!$C$2:$D$646,2,FALSE)</f>
        <v>3544400</v>
      </c>
      <c r="B502" t="s">
        <v>507</v>
      </c>
      <c r="C502">
        <v>2020</v>
      </c>
      <c r="D502">
        <v>8</v>
      </c>
      <c r="E502" s="2">
        <v>18126781.129999999</v>
      </c>
    </row>
    <row r="503" spans="1:5" x14ac:dyDescent="0.25">
      <c r="A503" s="37">
        <f>VLOOKUP(B503,cod_ibge!$C$2:$D$646,2,FALSE)</f>
        <v>3544509</v>
      </c>
      <c r="B503" t="s">
        <v>508</v>
      </c>
      <c r="C503">
        <v>2020</v>
      </c>
      <c r="D503">
        <v>8</v>
      </c>
      <c r="E503" s="2">
        <v>23909785.239999998</v>
      </c>
    </row>
    <row r="504" spans="1:5" x14ac:dyDescent="0.25">
      <c r="A504" s="37">
        <f>VLOOKUP(B504,cod_ibge!$C$2:$D$646,2,FALSE)</f>
        <v>3544608</v>
      </c>
      <c r="B504" t="s">
        <v>509</v>
      </c>
      <c r="C504">
        <v>2020</v>
      </c>
      <c r="D504">
        <v>8</v>
      </c>
      <c r="E504" s="2">
        <v>25066325.640000001</v>
      </c>
    </row>
    <row r="505" spans="1:5" x14ac:dyDescent="0.25">
      <c r="A505" s="37">
        <f>VLOOKUP(B505,cod_ibge!$C$2:$D$646,2,FALSE)</f>
        <v>3544707</v>
      </c>
      <c r="B505" t="s">
        <v>510</v>
      </c>
      <c r="C505">
        <v>2020</v>
      </c>
      <c r="D505">
        <v>8</v>
      </c>
      <c r="E505" s="2">
        <v>13872330</v>
      </c>
    </row>
    <row r="506" spans="1:5" x14ac:dyDescent="0.25">
      <c r="A506" s="37">
        <f>VLOOKUP(B506,cod_ibge!$C$2:$D$646,2,FALSE)</f>
        <v>3544806</v>
      </c>
      <c r="B506" t="s">
        <v>511</v>
      </c>
      <c r="C506">
        <v>2020</v>
      </c>
      <c r="D506">
        <v>8</v>
      </c>
      <c r="E506" s="2">
        <v>30372311.989999998</v>
      </c>
    </row>
    <row r="507" spans="1:5" x14ac:dyDescent="0.25">
      <c r="A507" s="37">
        <f>VLOOKUP(B507,cod_ibge!$C$2:$D$646,2,FALSE)</f>
        <v>3544905</v>
      </c>
      <c r="B507" t="s">
        <v>512</v>
      </c>
      <c r="C507">
        <v>2020</v>
      </c>
      <c r="D507">
        <v>8</v>
      </c>
      <c r="E507" s="2">
        <v>41092390.840000004</v>
      </c>
    </row>
    <row r="508" spans="1:5" x14ac:dyDescent="0.25">
      <c r="A508" s="37">
        <f>VLOOKUP(B508,cod_ibge!$C$2:$D$646,2,FALSE)</f>
        <v>3545001</v>
      </c>
      <c r="B508" t="s">
        <v>513</v>
      </c>
      <c r="C508">
        <v>2020</v>
      </c>
      <c r="D508">
        <v>8</v>
      </c>
      <c r="E508" s="2">
        <v>47695030.280000001</v>
      </c>
    </row>
    <row r="509" spans="1:5" x14ac:dyDescent="0.25">
      <c r="A509" s="37">
        <f>VLOOKUP(B509,cod_ibge!$C$2:$D$646,2,FALSE)</f>
        <v>3545100</v>
      </c>
      <c r="B509" t="s">
        <v>514</v>
      </c>
      <c r="C509">
        <v>2020</v>
      </c>
      <c r="D509">
        <v>8</v>
      </c>
      <c r="E509" s="2">
        <v>17132779.079999998</v>
      </c>
    </row>
    <row r="510" spans="1:5" x14ac:dyDescent="0.25">
      <c r="A510" s="37">
        <f>VLOOKUP(B510,cod_ibge!$C$2:$D$646,2,FALSE)</f>
        <v>3545159</v>
      </c>
      <c r="B510" t="s">
        <v>515</v>
      </c>
      <c r="C510">
        <v>2020</v>
      </c>
      <c r="D510">
        <v>8</v>
      </c>
      <c r="E510" s="2">
        <v>30873055.649999999</v>
      </c>
    </row>
    <row r="511" spans="1:5" x14ac:dyDescent="0.25">
      <c r="A511" s="37">
        <f>VLOOKUP(B511,cod_ibge!$C$2:$D$646,2,FALSE)</f>
        <v>3545209</v>
      </c>
      <c r="B511" t="s">
        <v>516</v>
      </c>
      <c r="C511">
        <v>2020</v>
      </c>
      <c r="D511">
        <v>8</v>
      </c>
      <c r="E511" s="2">
        <v>401631269.33999997</v>
      </c>
    </row>
    <row r="512" spans="1:5" x14ac:dyDescent="0.25">
      <c r="A512" s="37">
        <f>VLOOKUP(B512,cod_ibge!$C$2:$D$646,2,FALSE)</f>
        <v>3545308</v>
      </c>
      <c r="B512" t="s">
        <v>517</v>
      </c>
      <c r="C512">
        <v>2020</v>
      </c>
      <c r="D512">
        <v>8</v>
      </c>
      <c r="E512" s="2">
        <v>131912681.19</v>
      </c>
    </row>
    <row r="513" spans="1:5" x14ac:dyDescent="0.25">
      <c r="A513" s="37">
        <f>VLOOKUP(B513,cod_ibge!$C$2:$D$646,2,FALSE)</f>
        <v>3545407</v>
      </c>
      <c r="B513" t="s">
        <v>518</v>
      </c>
      <c r="C513">
        <v>2020</v>
      </c>
      <c r="D513">
        <v>8</v>
      </c>
      <c r="E513" s="2">
        <v>33884172.5</v>
      </c>
    </row>
    <row r="514" spans="1:5" x14ac:dyDescent="0.25">
      <c r="A514" s="37">
        <f>VLOOKUP(B514,cod_ibge!$C$2:$D$646,2,FALSE)</f>
        <v>3545506</v>
      </c>
      <c r="B514" t="s">
        <v>519</v>
      </c>
      <c r="C514">
        <v>2020</v>
      </c>
      <c r="D514">
        <v>8</v>
      </c>
      <c r="E514" s="2">
        <v>32755657.640000001</v>
      </c>
    </row>
    <row r="515" spans="1:5" x14ac:dyDescent="0.25">
      <c r="A515" s="37">
        <f>VLOOKUP(B515,cod_ibge!$C$2:$D$646,2,FALSE)</f>
        <v>3545605</v>
      </c>
      <c r="B515" t="s">
        <v>520</v>
      </c>
      <c r="C515">
        <v>2020</v>
      </c>
      <c r="D515">
        <v>8</v>
      </c>
      <c r="E515" s="2">
        <v>51373109.520000003</v>
      </c>
    </row>
    <row r="516" spans="1:5" x14ac:dyDescent="0.25">
      <c r="A516" s="37">
        <f>VLOOKUP(B516,cod_ibge!$C$2:$D$646,2,FALSE)</f>
        <v>3545704</v>
      </c>
      <c r="B516" t="s">
        <v>521</v>
      </c>
      <c r="C516">
        <v>2020</v>
      </c>
      <c r="D516">
        <v>8</v>
      </c>
      <c r="E516" s="2">
        <v>27330804.719999999</v>
      </c>
    </row>
    <row r="517" spans="1:5" x14ac:dyDescent="0.25">
      <c r="A517" s="37">
        <f>VLOOKUP(B517,cod_ibge!$C$2:$D$646,2,FALSE)</f>
        <v>3545803</v>
      </c>
      <c r="B517" t="s">
        <v>522</v>
      </c>
      <c r="C517">
        <v>2020</v>
      </c>
      <c r="D517">
        <v>8</v>
      </c>
      <c r="E517" s="2">
        <v>564344209.29999995</v>
      </c>
    </row>
    <row r="518" spans="1:5" x14ac:dyDescent="0.25">
      <c r="A518" s="37">
        <f>VLOOKUP(B518,cod_ibge!$C$2:$D$646,2,FALSE)</f>
        <v>3546009</v>
      </c>
      <c r="B518" t="s">
        <v>523</v>
      </c>
      <c r="C518">
        <v>2020</v>
      </c>
      <c r="D518">
        <v>8</v>
      </c>
      <c r="E518" s="2">
        <v>49797754.560000002</v>
      </c>
    </row>
    <row r="519" spans="1:5" x14ac:dyDescent="0.25">
      <c r="A519" s="37">
        <f>VLOOKUP(B519,cod_ibge!$C$2:$D$646,2,FALSE)</f>
        <v>3546108</v>
      </c>
      <c r="B519" t="s">
        <v>524</v>
      </c>
      <c r="C519">
        <v>2020</v>
      </c>
      <c r="D519">
        <v>8</v>
      </c>
      <c r="E519" s="2">
        <v>18322414.379999999</v>
      </c>
    </row>
    <row r="520" spans="1:5" x14ac:dyDescent="0.25">
      <c r="A520" s="37">
        <f>VLOOKUP(B520,cod_ibge!$C$2:$D$646,2,FALSE)</f>
        <v>3546207</v>
      </c>
      <c r="B520" t="s">
        <v>525</v>
      </c>
      <c r="C520">
        <v>2020</v>
      </c>
      <c r="D520">
        <v>8</v>
      </c>
      <c r="E520" s="2">
        <v>24072146.789999999</v>
      </c>
    </row>
    <row r="521" spans="1:5" x14ac:dyDescent="0.25">
      <c r="A521" s="37">
        <f>VLOOKUP(B521,cod_ibge!$C$2:$D$646,2,FALSE)</f>
        <v>3546256</v>
      </c>
      <c r="B521" t="s">
        <v>526</v>
      </c>
      <c r="C521">
        <v>2020</v>
      </c>
      <c r="D521">
        <v>8</v>
      </c>
      <c r="E521" s="2">
        <v>16053728.34</v>
      </c>
    </row>
    <row r="522" spans="1:5" x14ac:dyDescent="0.25">
      <c r="A522" s="37">
        <f>VLOOKUP(B522,cod_ibge!$C$2:$D$646,2,FALSE)</f>
        <v>3546306</v>
      </c>
      <c r="B522" t="s">
        <v>527</v>
      </c>
      <c r="C522">
        <v>2020</v>
      </c>
      <c r="D522">
        <v>8</v>
      </c>
      <c r="E522" s="2">
        <v>86007199.959999993</v>
      </c>
    </row>
    <row r="523" spans="1:5" x14ac:dyDescent="0.25">
      <c r="A523" s="37">
        <f>VLOOKUP(B523,cod_ibge!$C$2:$D$646,2,FALSE)</f>
        <v>3546405</v>
      </c>
      <c r="B523" t="s">
        <v>528</v>
      </c>
      <c r="C523">
        <v>2020</v>
      </c>
      <c r="D523">
        <v>8</v>
      </c>
      <c r="E523" s="2">
        <v>177610822.97</v>
      </c>
    </row>
    <row r="524" spans="1:5" x14ac:dyDescent="0.25">
      <c r="A524" s="37">
        <f>VLOOKUP(B524,cod_ibge!$C$2:$D$646,2,FALSE)</f>
        <v>3546504</v>
      </c>
      <c r="B524" t="s">
        <v>529</v>
      </c>
      <c r="C524">
        <v>2020</v>
      </c>
      <c r="D524">
        <v>8</v>
      </c>
      <c r="E524" s="2">
        <v>20238167.309999999</v>
      </c>
    </row>
    <row r="525" spans="1:5" x14ac:dyDescent="0.25">
      <c r="A525" s="37">
        <f>VLOOKUP(B525,cod_ibge!$C$2:$D$646,2,FALSE)</f>
        <v>3546603</v>
      </c>
      <c r="B525" t="s">
        <v>530</v>
      </c>
      <c r="C525">
        <v>2020</v>
      </c>
      <c r="D525">
        <v>8</v>
      </c>
      <c r="E525" s="2">
        <v>171391133.38999999</v>
      </c>
    </row>
    <row r="526" spans="1:5" x14ac:dyDescent="0.25">
      <c r="A526" s="37">
        <f>VLOOKUP(B526,cod_ibge!$C$2:$D$646,2,FALSE)</f>
        <v>3546702</v>
      </c>
      <c r="B526" t="s">
        <v>531</v>
      </c>
      <c r="C526">
        <v>2020</v>
      </c>
      <c r="D526">
        <v>8</v>
      </c>
      <c r="E526" s="2">
        <v>113119504.83</v>
      </c>
    </row>
    <row r="527" spans="1:5" x14ac:dyDescent="0.25">
      <c r="A527" s="37">
        <f>VLOOKUP(B527,cod_ibge!$C$2:$D$646,2,FALSE)</f>
        <v>3546801</v>
      </c>
      <c r="B527" t="s">
        <v>532</v>
      </c>
      <c r="C527">
        <v>2020</v>
      </c>
      <c r="D527">
        <v>8</v>
      </c>
      <c r="E527" s="2">
        <v>164690000.22999999</v>
      </c>
    </row>
    <row r="528" spans="1:5" x14ac:dyDescent="0.25">
      <c r="A528" s="37">
        <f>VLOOKUP(B528,cod_ibge!$C$2:$D$646,2,FALSE)</f>
        <v>3546900</v>
      </c>
      <c r="B528" t="s">
        <v>533</v>
      </c>
      <c r="C528">
        <v>2020</v>
      </c>
      <c r="D528">
        <v>8</v>
      </c>
      <c r="E528" s="2">
        <v>23727944.989999998</v>
      </c>
    </row>
    <row r="529" spans="1:5" x14ac:dyDescent="0.25">
      <c r="A529" s="37">
        <f>VLOOKUP(B529,cod_ibge!$C$2:$D$646,2,FALSE)</f>
        <v>3547007</v>
      </c>
      <c r="B529" t="s">
        <v>534</v>
      </c>
      <c r="C529">
        <v>2020</v>
      </c>
      <c r="D529">
        <v>8</v>
      </c>
      <c r="E529" s="2">
        <v>23175697.739999998</v>
      </c>
    </row>
    <row r="530" spans="1:5" x14ac:dyDescent="0.25">
      <c r="A530" s="37">
        <f>VLOOKUP(B530,cod_ibge!$C$2:$D$646,2,FALSE)</f>
        <v>3547106</v>
      </c>
      <c r="B530" t="s">
        <v>535</v>
      </c>
      <c r="C530">
        <v>2020</v>
      </c>
      <c r="D530">
        <v>8</v>
      </c>
      <c r="E530" s="2">
        <v>15471240.859999999</v>
      </c>
    </row>
    <row r="531" spans="1:5" x14ac:dyDescent="0.25">
      <c r="A531" s="37">
        <f>VLOOKUP(B531,cod_ibge!$C$2:$D$646,2,FALSE)</f>
        <v>3547502</v>
      </c>
      <c r="B531" t="s">
        <v>539</v>
      </c>
      <c r="C531">
        <v>2020</v>
      </c>
      <c r="D531">
        <v>8</v>
      </c>
      <c r="E531" s="2">
        <v>85550223.099999994</v>
      </c>
    </row>
    <row r="532" spans="1:5" x14ac:dyDescent="0.25">
      <c r="A532" s="37">
        <f>VLOOKUP(B532,cod_ibge!$C$2:$D$646,2,FALSE)</f>
        <v>3547403</v>
      </c>
      <c r="B532" t="s">
        <v>538</v>
      </c>
      <c r="C532">
        <v>2020</v>
      </c>
      <c r="D532">
        <v>8</v>
      </c>
      <c r="E532" s="2">
        <v>16840762.609999999</v>
      </c>
    </row>
    <row r="533" spans="1:5" x14ac:dyDescent="0.25">
      <c r="A533" s="37">
        <f>VLOOKUP(B533,cod_ibge!$C$2:$D$646,2,FALSE)</f>
        <v>3547601</v>
      </c>
      <c r="B533" t="s">
        <v>540</v>
      </c>
      <c r="C533">
        <v>2020</v>
      </c>
      <c r="D533">
        <v>8</v>
      </c>
      <c r="E533" s="2">
        <v>70497496.510000005</v>
      </c>
    </row>
    <row r="534" spans="1:5" x14ac:dyDescent="0.25">
      <c r="A534" s="37">
        <f>VLOOKUP(B534,cod_ibge!$C$2:$D$646,2,FALSE)</f>
        <v>3547650</v>
      </c>
      <c r="B534" t="s">
        <v>541</v>
      </c>
      <c r="C534">
        <v>2020</v>
      </c>
      <c r="D534">
        <v>8</v>
      </c>
      <c r="E534" s="2">
        <v>12923363.630000001</v>
      </c>
    </row>
    <row r="535" spans="1:5" x14ac:dyDescent="0.25">
      <c r="A535" s="37">
        <f>VLOOKUP(B535,cod_ibge!$C$2:$D$646,2,FALSE)</f>
        <v>3547205</v>
      </c>
      <c r="B535" t="s">
        <v>536</v>
      </c>
      <c r="C535">
        <v>2020</v>
      </c>
      <c r="D535">
        <v>8</v>
      </c>
      <c r="E535" s="2">
        <v>13685285.970000001</v>
      </c>
    </row>
    <row r="536" spans="1:5" x14ac:dyDescent="0.25">
      <c r="A536" s="37">
        <f>VLOOKUP(B536,cod_ibge!$C$2:$D$646,2,FALSE)</f>
        <v>3547304</v>
      </c>
      <c r="B536" t="s">
        <v>537</v>
      </c>
      <c r="C536">
        <v>2020</v>
      </c>
      <c r="D536">
        <v>8</v>
      </c>
      <c r="E536" s="2">
        <v>1059436502.03</v>
      </c>
    </row>
    <row r="537" spans="1:5" x14ac:dyDescent="0.25">
      <c r="A537" s="37">
        <f>VLOOKUP(B537,cod_ibge!$C$2:$D$646,2,FALSE)</f>
        <v>3547700</v>
      </c>
      <c r="B537" t="s">
        <v>542</v>
      </c>
      <c r="C537">
        <v>2020</v>
      </c>
      <c r="D537">
        <v>8</v>
      </c>
      <c r="E537" s="2">
        <v>55978038.93</v>
      </c>
    </row>
    <row r="538" spans="1:5" x14ac:dyDescent="0.25">
      <c r="A538" s="37">
        <f>VLOOKUP(B538,cod_ibge!$C$2:$D$646,2,FALSE)</f>
        <v>3547809</v>
      </c>
      <c r="B538" t="s">
        <v>543</v>
      </c>
      <c r="C538">
        <v>2020</v>
      </c>
      <c r="D538">
        <v>8</v>
      </c>
      <c r="E538" s="2">
        <v>2433811904.8499999</v>
      </c>
    </row>
    <row r="539" spans="1:5" x14ac:dyDescent="0.25">
      <c r="A539" s="37">
        <f>VLOOKUP(B539,cod_ibge!$C$2:$D$646,2,FALSE)</f>
        <v>3547908</v>
      </c>
      <c r="B539" t="s">
        <v>544</v>
      </c>
      <c r="C539">
        <v>2020</v>
      </c>
      <c r="D539">
        <v>8</v>
      </c>
      <c r="E539" s="2">
        <v>26977227.079999998</v>
      </c>
    </row>
    <row r="540" spans="1:5" x14ac:dyDescent="0.25">
      <c r="A540" s="37">
        <f>VLOOKUP(B540,cod_ibge!$C$2:$D$646,2,FALSE)</f>
        <v>3548005</v>
      </c>
      <c r="B540" t="s">
        <v>545</v>
      </c>
      <c r="C540">
        <v>2020</v>
      </c>
      <c r="D540">
        <v>8</v>
      </c>
      <c r="E540" s="2">
        <v>90655788.590000004</v>
      </c>
    </row>
    <row r="541" spans="1:5" x14ac:dyDescent="0.25">
      <c r="A541" s="37">
        <f>VLOOKUP(B541,cod_ibge!$C$2:$D$646,2,FALSE)</f>
        <v>3548054</v>
      </c>
      <c r="B541" t="s">
        <v>546</v>
      </c>
      <c r="C541">
        <v>2020</v>
      </c>
      <c r="D541">
        <v>8</v>
      </c>
      <c r="E541" s="2">
        <v>48271285.850000001</v>
      </c>
    </row>
    <row r="542" spans="1:5" x14ac:dyDescent="0.25">
      <c r="A542" s="37">
        <f>VLOOKUP(B542,cod_ibge!$C$2:$D$646,2,FALSE)</f>
        <v>3548104</v>
      </c>
      <c r="B542" t="s">
        <v>547</v>
      </c>
      <c r="C542">
        <v>2020</v>
      </c>
      <c r="D542">
        <v>8</v>
      </c>
      <c r="E542" s="2">
        <v>21778289.84</v>
      </c>
    </row>
    <row r="543" spans="1:5" x14ac:dyDescent="0.25">
      <c r="A543" s="37">
        <f>VLOOKUP(B543,cod_ibge!$C$2:$D$646,2,FALSE)</f>
        <v>3548203</v>
      </c>
      <c r="B543" t="s">
        <v>548</v>
      </c>
      <c r="C543">
        <v>2020</v>
      </c>
      <c r="D543">
        <v>8</v>
      </c>
      <c r="E543" s="2">
        <v>29071916.710000001</v>
      </c>
    </row>
    <row r="544" spans="1:5" x14ac:dyDescent="0.25">
      <c r="A544" s="37">
        <f>VLOOKUP(B544,cod_ibge!$C$2:$D$646,2,FALSE)</f>
        <v>3548302</v>
      </c>
      <c r="B544" t="s">
        <v>549</v>
      </c>
      <c r="C544">
        <v>2020</v>
      </c>
      <c r="D544">
        <v>8</v>
      </c>
      <c r="E544" s="2">
        <v>15443140.640000001</v>
      </c>
    </row>
    <row r="545" spans="1:5" x14ac:dyDescent="0.25">
      <c r="A545" s="37">
        <f>VLOOKUP(B545,cod_ibge!$C$2:$D$646,2,FALSE)</f>
        <v>3548401</v>
      </c>
      <c r="B545" t="s">
        <v>550</v>
      </c>
      <c r="C545">
        <v>2020</v>
      </c>
      <c r="D545">
        <v>8</v>
      </c>
      <c r="E545" s="2">
        <v>18517955.739999998</v>
      </c>
    </row>
    <row r="546" spans="1:5" x14ac:dyDescent="0.25">
      <c r="A546" s="37">
        <f>VLOOKUP(B546,cod_ibge!$C$2:$D$646,2,FALSE)</f>
        <v>3548500</v>
      </c>
      <c r="B546" t="s">
        <v>551</v>
      </c>
      <c r="C546">
        <v>2020</v>
      </c>
      <c r="D546">
        <v>8</v>
      </c>
      <c r="E546" s="2">
        <v>2432475213.3200002</v>
      </c>
    </row>
    <row r="547" spans="1:5" x14ac:dyDescent="0.25">
      <c r="A547" s="37">
        <f>VLOOKUP(B547,cod_ibge!$C$2:$D$646,2,FALSE)</f>
        <v>3548609</v>
      </c>
      <c r="B547" t="s">
        <v>552</v>
      </c>
      <c r="C547">
        <v>2020</v>
      </c>
      <c r="D547">
        <v>8</v>
      </c>
      <c r="E547" s="2">
        <v>34680234.359999999</v>
      </c>
    </row>
    <row r="548" spans="1:5" x14ac:dyDescent="0.25">
      <c r="A548" s="37">
        <f>VLOOKUP(B548,cod_ibge!$C$2:$D$646,2,FALSE)</f>
        <v>3548708</v>
      </c>
      <c r="B548" t="s">
        <v>553</v>
      </c>
      <c r="C548">
        <v>2020</v>
      </c>
      <c r="D548">
        <v>8</v>
      </c>
      <c r="E548" s="2">
        <v>3620527347.3400002</v>
      </c>
    </row>
    <row r="549" spans="1:5" x14ac:dyDescent="0.25">
      <c r="A549" s="37">
        <f>VLOOKUP(B549,cod_ibge!$C$2:$D$646,2,FALSE)</f>
        <v>3548807</v>
      </c>
      <c r="B549" t="s">
        <v>554</v>
      </c>
      <c r="C549">
        <v>2020</v>
      </c>
      <c r="D549">
        <v>8</v>
      </c>
      <c r="E549" s="2">
        <v>1490097089.8099999</v>
      </c>
    </row>
    <row r="550" spans="1:5" x14ac:dyDescent="0.25">
      <c r="A550" s="37">
        <f>VLOOKUP(B550,cod_ibge!$C$2:$D$646,2,FALSE)</f>
        <v>3548906</v>
      </c>
      <c r="B550" t="s">
        <v>555</v>
      </c>
      <c r="C550">
        <v>2020</v>
      </c>
      <c r="D550">
        <v>8</v>
      </c>
      <c r="E550" s="2">
        <v>878107037.38</v>
      </c>
    </row>
    <row r="551" spans="1:5" x14ac:dyDescent="0.25">
      <c r="A551" s="37">
        <f>VLOOKUP(B551,cod_ibge!$C$2:$D$646,2,FALSE)</f>
        <v>3549003</v>
      </c>
      <c r="B551" t="s">
        <v>556</v>
      </c>
      <c r="C551">
        <v>2020</v>
      </c>
      <c r="D551">
        <v>8</v>
      </c>
      <c r="E551" s="2">
        <v>13447330.880000001</v>
      </c>
    </row>
    <row r="552" spans="1:5" x14ac:dyDescent="0.25">
      <c r="A552" s="37">
        <f>VLOOKUP(B552,cod_ibge!$C$2:$D$646,2,FALSE)</f>
        <v>3549102</v>
      </c>
      <c r="B552" t="s">
        <v>557</v>
      </c>
      <c r="C552">
        <v>2020</v>
      </c>
      <c r="D552">
        <v>8</v>
      </c>
      <c r="E552" s="2">
        <v>345487530.54000002</v>
      </c>
    </row>
    <row r="553" spans="1:5" x14ac:dyDescent="0.25">
      <c r="A553" s="37">
        <f>VLOOKUP(B553,cod_ibge!$C$2:$D$646,2,FALSE)</f>
        <v>3549201</v>
      </c>
      <c r="B553" t="s">
        <v>558</v>
      </c>
      <c r="C553">
        <v>2020</v>
      </c>
      <c r="D553">
        <v>8</v>
      </c>
      <c r="E553" s="2">
        <v>14336944.880000001</v>
      </c>
    </row>
    <row r="554" spans="1:5" x14ac:dyDescent="0.25">
      <c r="A554" s="37">
        <f>VLOOKUP(B554,cod_ibge!$C$2:$D$646,2,FALSE)</f>
        <v>3549250</v>
      </c>
      <c r="B554" t="s">
        <v>559</v>
      </c>
      <c r="C554">
        <v>2020</v>
      </c>
      <c r="D554">
        <v>8</v>
      </c>
      <c r="E554" s="2">
        <v>15161907.08</v>
      </c>
    </row>
    <row r="555" spans="1:5" x14ac:dyDescent="0.25">
      <c r="A555" s="37">
        <f>VLOOKUP(B555,cod_ibge!$C$2:$D$646,2,FALSE)</f>
        <v>3549300</v>
      </c>
      <c r="B555" t="s">
        <v>560</v>
      </c>
      <c r="C555">
        <v>2020</v>
      </c>
      <c r="D555">
        <v>8</v>
      </c>
      <c r="E555" s="2">
        <v>15128041.460000001</v>
      </c>
    </row>
    <row r="556" spans="1:5" x14ac:dyDescent="0.25">
      <c r="A556" s="37">
        <f>VLOOKUP(B556,cod_ibge!$C$2:$D$646,2,FALSE)</f>
        <v>3549409</v>
      </c>
      <c r="B556" t="s">
        <v>561</v>
      </c>
      <c r="C556">
        <v>2020</v>
      </c>
      <c r="D556">
        <v>8</v>
      </c>
      <c r="E556" s="2">
        <v>154540130.59</v>
      </c>
    </row>
    <row r="557" spans="1:5" x14ac:dyDescent="0.25">
      <c r="A557" s="37">
        <f>VLOOKUP(B557,cod_ibge!$C$2:$D$646,2,FALSE)</f>
        <v>3549508</v>
      </c>
      <c r="B557" t="s">
        <v>562</v>
      </c>
      <c r="C557">
        <v>2020</v>
      </c>
      <c r="D557">
        <v>8</v>
      </c>
      <c r="E557" s="2">
        <v>26987749.699999999</v>
      </c>
    </row>
    <row r="558" spans="1:5" x14ac:dyDescent="0.25">
      <c r="A558" s="37">
        <f>VLOOKUP(B558,cod_ibge!$C$2:$D$646,2,FALSE)</f>
        <v>3549607</v>
      </c>
      <c r="B558" t="s">
        <v>563</v>
      </c>
      <c r="C558">
        <v>2020</v>
      </c>
      <c r="D558">
        <v>8</v>
      </c>
      <c r="E558" s="2">
        <v>20032982.25</v>
      </c>
    </row>
    <row r="559" spans="1:5" x14ac:dyDescent="0.25">
      <c r="A559" s="37">
        <f>VLOOKUP(B559,cod_ibge!$C$2:$D$646,2,FALSE)</f>
        <v>3549706</v>
      </c>
      <c r="B559" t="s">
        <v>564</v>
      </c>
      <c r="C559">
        <v>2020</v>
      </c>
      <c r="D559">
        <v>8</v>
      </c>
      <c r="E559" s="2">
        <v>174048814.16999999</v>
      </c>
    </row>
    <row r="560" spans="1:5" x14ac:dyDescent="0.25">
      <c r="A560" s="37">
        <f>VLOOKUP(B560,cod_ibge!$C$2:$D$646,2,FALSE)</f>
        <v>3549805</v>
      </c>
      <c r="B560" t="s">
        <v>565</v>
      </c>
      <c r="C560">
        <v>2020</v>
      </c>
      <c r="D560">
        <v>8</v>
      </c>
      <c r="E560" s="2">
        <v>1728483148.26</v>
      </c>
    </row>
    <row r="561" spans="1:5" x14ac:dyDescent="0.25">
      <c r="A561" s="37">
        <f>VLOOKUP(B561,cod_ibge!$C$2:$D$646,2,FALSE)</f>
        <v>3549904</v>
      </c>
      <c r="B561" t="s">
        <v>566</v>
      </c>
      <c r="C561">
        <v>2020</v>
      </c>
      <c r="D561">
        <v>8</v>
      </c>
      <c r="E561" s="2">
        <v>2589848919.8299999</v>
      </c>
    </row>
    <row r="562" spans="1:5" x14ac:dyDescent="0.25">
      <c r="A562" s="37">
        <f>VLOOKUP(B562,cod_ibge!$C$2:$D$646,2,FALSE)</f>
        <v>3549953</v>
      </c>
      <c r="B562" t="s">
        <v>567</v>
      </c>
      <c r="C562">
        <v>2020</v>
      </c>
      <c r="D562">
        <v>8</v>
      </c>
      <c r="E562" s="2">
        <v>45092710.490000002</v>
      </c>
    </row>
    <row r="563" spans="1:5" x14ac:dyDescent="0.25">
      <c r="A563" s="37">
        <f>VLOOKUP(B563,cod_ibge!$C$2:$D$646,2,FALSE)</f>
        <v>3550001</v>
      </c>
      <c r="B563" t="s">
        <v>655</v>
      </c>
      <c r="C563">
        <v>2020</v>
      </c>
      <c r="D563">
        <v>8</v>
      </c>
      <c r="E563" s="2">
        <v>37645068.890000001</v>
      </c>
    </row>
    <row r="564" spans="1:5" x14ac:dyDescent="0.25">
      <c r="A564" s="37">
        <f>VLOOKUP(B564,cod_ibge!$C$2:$D$646,2,FALSE)</f>
        <v>3550100</v>
      </c>
      <c r="B564" t="s">
        <v>568</v>
      </c>
      <c r="C564">
        <v>2020</v>
      </c>
      <c r="D564">
        <v>8</v>
      </c>
      <c r="E564" s="2">
        <v>118671807.7</v>
      </c>
    </row>
    <row r="565" spans="1:5" x14ac:dyDescent="0.25">
      <c r="A565" s="37">
        <f>VLOOKUP(B565,cod_ibge!$C$2:$D$646,2,FALSE)</f>
        <v>3550209</v>
      </c>
      <c r="B565" t="s">
        <v>569</v>
      </c>
      <c r="C565">
        <v>2020</v>
      </c>
      <c r="D565">
        <v>8</v>
      </c>
      <c r="E565" s="2">
        <v>87839445.030000001</v>
      </c>
    </row>
    <row r="566" spans="1:5" x14ac:dyDescent="0.25">
      <c r="A566" s="37">
        <f>VLOOKUP(B566,cod_ibge!$C$2:$D$646,2,FALSE)</f>
        <v>3550407</v>
      </c>
      <c r="B566" t="s">
        <v>570</v>
      </c>
      <c r="C566">
        <v>2020</v>
      </c>
      <c r="D566">
        <v>8</v>
      </c>
      <c r="E566" s="2">
        <v>145837301.72999999</v>
      </c>
    </row>
    <row r="567" spans="1:5" x14ac:dyDescent="0.25">
      <c r="A567" s="37">
        <f>VLOOKUP(B567,cod_ibge!$C$2:$D$646,2,FALSE)</f>
        <v>3550506</v>
      </c>
      <c r="B567" t="s">
        <v>571</v>
      </c>
      <c r="C567">
        <v>2020</v>
      </c>
      <c r="D567">
        <v>8</v>
      </c>
      <c r="E567" s="2">
        <v>33386521.41</v>
      </c>
    </row>
    <row r="568" spans="1:5" x14ac:dyDescent="0.25">
      <c r="A568" s="37">
        <f>VLOOKUP(B568,cod_ibge!$C$2:$D$646,2,FALSE)</f>
        <v>3550605</v>
      </c>
      <c r="B568" t="s">
        <v>572</v>
      </c>
      <c r="C568">
        <v>2020</v>
      </c>
      <c r="D568">
        <v>8</v>
      </c>
      <c r="E568" s="2">
        <v>272505434.55000001</v>
      </c>
    </row>
    <row r="569" spans="1:5" x14ac:dyDescent="0.25">
      <c r="A569" s="37">
        <f>VLOOKUP(B569,cod_ibge!$C$2:$D$646,2,FALSE)</f>
        <v>3550704</v>
      </c>
      <c r="B569" t="s">
        <v>573</v>
      </c>
      <c r="C569">
        <v>2020</v>
      </c>
      <c r="D569">
        <v>8</v>
      </c>
      <c r="E569" s="2">
        <v>662775084.02999997</v>
      </c>
    </row>
    <row r="570" spans="1:5" x14ac:dyDescent="0.25">
      <c r="A570" s="37">
        <f>VLOOKUP(B570,cod_ibge!$C$2:$D$646,2,FALSE)</f>
        <v>3550803</v>
      </c>
      <c r="B570" t="s">
        <v>574</v>
      </c>
      <c r="C570">
        <v>2020</v>
      </c>
      <c r="D570">
        <v>8</v>
      </c>
      <c r="E570" s="2">
        <v>36449940.869999997</v>
      </c>
    </row>
    <row r="571" spans="1:5" x14ac:dyDescent="0.25">
      <c r="A571" s="37">
        <f>VLOOKUP(B571,cod_ibge!$C$2:$D$646,2,FALSE)</f>
        <v>3550902</v>
      </c>
      <c r="B571" t="s">
        <v>575</v>
      </c>
      <c r="C571">
        <v>2020</v>
      </c>
      <c r="D571">
        <v>8</v>
      </c>
      <c r="E571" s="2">
        <v>58245069.25</v>
      </c>
    </row>
    <row r="572" spans="1:5" x14ac:dyDescent="0.25">
      <c r="A572" s="37">
        <f>VLOOKUP(B572,cod_ibge!$C$2:$D$646,2,FALSE)</f>
        <v>3551009</v>
      </c>
      <c r="B572" t="s">
        <v>576</v>
      </c>
      <c r="C572">
        <v>2020</v>
      </c>
      <c r="D572">
        <v>8</v>
      </c>
      <c r="E572" s="2">
        <v>964193668.44000006</v>
      </c>
    </row>
    <row r="573" spans="1:5" x14ac:dyDescent="0.25">
      <c r="A573" s="37">
        <f>VLOOKUP(B573,cod_ibge!$C$2:$D$646,2,FALSE)</f>
        <v>3551108</v>
      </c>
      <c r="B573" t="s">
        <v>577</v>
      </c>
      <c r="C573">
        <v>2020</v>
      </c>
      <c r="D573">
        <v>8</v>
      </c>
      <c r="E573" s="2">
        <v>30137842.649999999</v>
      </c>
    </row>
    <row r="574" spans="1:5" x14ac:dyDescent="0.25">
      <c r="A574" s="37">
        <f>VLOOKUP(B574,cod_ibge!$C$2:$D$646,2,FALSE)</f>
        <v>3551207</v>
      </c>
      <c r="B574" t="s">
        <v>578</v>
      </c>
      <c r="C574">
        <v>2020</v>
      </c>
      <c r="D574">
        <v>8</v>
      </c>
      <c r="E574" s="2">
        <v>17445313.09</v>
      </c>
    </row>
    <row r="575" spans="1:5" x14ac:dyDescent="0.25">
      <c r="A575" s="37">
        <f>VLOOKUP(B575,cod_ibge!$C$2:$D$646,2,FALSE)</f>
        <v>3551306</v>
      </c>
      <c r="B575" t="s">
        <v>579</v>
      </c>
      <c r="C575">
        <v>2020</v>
      </c>
      <c r="D575">
        <v>8</v>
      </c>
      <c r="E575" s="2">
        <v>26442511.190000001</v>
      </c>
    </row>
    <row r="576" spans="1:5" x14ac:dyDescent="0.25">
      <c r="A576" s="37">
        <f>VLOOKUP(B576,cod_ibge!$C$2:$D$646,2,FALSE)</f>
        <v>3551405</v>
      </c>
      <c r="B576" t="s">
        <v>580</v>
      </c>
      <c r="C576">
        <v>2020</v>
      </c>
      <c r="D576">
        <v>8</v>
      </c>
      <c r="E576" s="2">
        <v>34704052.140000001</v>
      </c>
    </row>
    <row r="577" spans="1:5" x14ac:dyDescent="0.25">
      <c r="A577" s="37">
        <f>VLOOKUP(B577,cod_ibge!$C$2:$D$646,2,FALSE)</f>
        <v>3551603</v>
      </c>
      <c r="B577" t="s">
        <v>582</v>
      </c>
      <c r="C577">
        <v>2020</v>
      </c>
      <c r="D577">
        <v>8</v>
      </c>
      <c r="E577" s="2">
        <v>95758704.760000005</v>
      </c>
    </row>
    <row r="578" spans="1:5" x14ac:dyDescent="0.25">
      <c r="A578" s="37">
        <f>VLOOKUP(B578,cod_ibge!$C$2:$D$646,2,FALSE)</f>
        <v>3551504</v>
      </c>
      <c r="B578" t="s">
        <v>581</v>
      </c>
      <c r="C578">
        <v>2020</v>
      </c>
      <c r="D578">
        <v>8</v>
      </c>
      <c r="E578" s="2">
        <v>130479992.79000001</v>
      </c>
    </row>
    <row r="579" spans="1:5" x14ac:dyDescent="0.25">
      <c r="A579" s="37">
        <f>VLOOKUP(B579,cod_ibge!$C$2:$D$646,2,FALSE)</f>
        <v>3551702</v>
      </c>
      <c r="B579" t="s">
        <v>583</v>
      </c>
      <c r="C579">
        <v>2020</v>
      </c>
      <c r="D579">
        <v>8</v>
      </c>
      <c r="E579" s="2">
        <v>492118117.56999999</v>
      </c>
    </row>
    <row r="580" spans="1:5" x14ac:dyDescent="0.25">
      <c r="A580" s="37">
        <f>VLOOKUP(B580,cod_ibge!$C$2:$D$646,2,FALSE)</f>
        <v>3551801</v>
      </c>
      <c r="B580" t="s">
        <v>584</v>
      </c>
      <c r="C580">
        <v>2020</v>
      </c>
      <c r="D580">
        <v>8</v>
      </c>
      <c r="E580" s="2">
        <v>43776763.509999998</v>
      </c>
    </row>
    <row r="581" spans="1:5" x14ac:dyDescent="0.25">
      <c r="A581" s="37">
        <f>VLOOKUP(B581,cod_ibge!$C$2:$D$646,2,FALSE)</f>
        <v>3551900</v>
      </c>
      <c r="B581" t="s">
        <v>585</v>
      </c>
      <c r="C581">
        <v>2020</v>
      </c>
      <c r="D581">
        <v>8</v>
      </c>
      <c r="E581" s="2">
        <v>54200412.329999998</v>
      </c>
    </row>
    <row r="582" spans="1:5" x14ac:dyDescent="0.25">
      <c r="A582" s="37">
        <f>VLOOKUP(B582,cod_ibge!$C$2:$D$646,2,FALSE)</f>
        <v>3552007</v>
      </c>
      <c r="B582" t="s">
        <v>586</v>
      </c>
      <c r="C582">
        <v>2020</v>
      </c>
      <c r="D582">
        <v>8</v>
      </c>
      <c r="E582" s="2">
        <v>33844844.450000003</v>
      </c>
    </row>
    <row r="583" spans="1:5" x14ac:dyDescent="0.25">
      <c r="A583" s="37">
        <f>VLOOKUP(B583,cod_ibge!$C$2:$D$646,2,FALSE)</f>
        <v>3552106</v>
      </c>
      <c r="B583" t="s">
        <v>587</v>
      </c>
      <c r="C583">
        <v>2020</v>
      </c>
      <c r="D583">
        <v>8</v>
      </c>
      <c r="E583" s="2">
        <v>121799286.42</v>
      </c>
    </row>
    <row r="584" spans="1:5" x14ac:dyDescent="0.25">
      <c r="A584" s="37">
        <f>VLOOKUP(B584,cod_ibge!$C$2:$D$646,2,FALSE)</f>
        <v>3552205</v>
      </c>
      <c r="B584" t="s">
        <v>588</v>
      </c>
      <c r="C584">
        <v>2020</v>
      </c>
      <c r="D584">
        <v>8</v>
      </c>
      <c r="E584" s="2">
        <v>2679124282.5700002</v>
      </c>
    </row>
    <row r="585" spans="1:5" x14ac:dyDescent="0.25">
      <c r="A585" s="37">
        <f>VLOOKUP(B585,cod_ibge!$C$2:$D$646,2,FALSE)</f>
        <v>3552304</v>
      </c>
      <c r="B585" t="s">
        <v>589</v>
      </c>
      <c r="C585">
        <v>2020</v>
      </c>
      <c r="D585">
        <v>8</v>
      </c>
      <c r="E585" s="2">
        <v>42738025.979999997</v>
      </c>
    </row>
    <row r="586" spans="1:5" x14ac:dyDescent="0.25">
      <c r="A586" s="37">
        <f>VLOOKUP(B586,cod_ibge!$C$2:$D$646,2,FALSE)</f>
        <v>3552403</v>
      </c>
      <c r="B586" t="s">
        <v>590</v>
      </c>
      <c r="C586">
        <v>2020</v>
      </c>
      <c r="D586">
        <v>8</v>
      </c>
      <c r="E586" s="2">
        <v>721614339.76999998</v>
      </c>
    </row>
    <row r="587" spans="1:5" x14ac:dyDescent="0.25">
      <c r="A587" s="37">
        <f>VLOOKUP(B587,cod_ibge!$C$2:$D$646,2,FALSE)</f>
        <v>3552551</v>
      </c>
      <c r="B587" t="s">
        <v>591</v>
      </c>
      <c r="C587">
        <v>2020</v>
      </c>
      <c r="D587">
        <v>8</v>
      </c>
      <c r="E587" s="2">
        <v>26414180.140000001</v>
      </c>
    </row>
    <row r="588" spans="1:5" x14ac:dyDescent="0.25">
      <c r="A588" s="37">
        <f>VLOOKUP(B588,cod_ibge!$C$2:$D$646,2,FALSE)</f>
        <v>3552502</v>
      </c>
      <c r="B588" t="s">
        <v>592</v>
      </c>
      <c r="C588">
        <v>2020</v>
      </c>
      <c r="D588">
        <v>8</v>
      </c>
      <c r="E588" s="2">
        <v>793297439.72000003</v>
      </c>
    </row>
    <row r="589" spans="1:5" x14ac:dyDescent="0.25">
      <c r="A589" s="37">
        <f>VLOOKUP(B589,cod_ibge!$C$2:$D$646,2,FALSE)</f>
        <v>3552601</v>
      </c>
      <c r="B589" t="s">
        <v>593</v>
      </c>
      <c r="C589">
        <v>2020</v>
      </c>
      <c r="D589">
        <v>8</v>
      </c>
      <c r="E589" s="2">
        <v>43222168.07</v>
      </c>
    </row>
    <row r="590" spans="1:5" x14ac:dyDescent="0.25">
      <c r="A590" s="37">
        <f>VLOOKUP(B590,cod_ibge!$C$2:$D$646,2,FALSE)</f>
        <v>3552700</v>
      </c>
      <c r="B590" t="s">
        <v>594</v>
      </c>
      <c r="C590">
        <v>2020</v>
      </c>
      <c r="D590">
        <v>8</v>
      </c>
      <c r="E590" s="2">
        <v>49756403.5</v>
      </c>
    </row>
    <row r="591" spans="1:5" x14ac:dyDescent="0.25">
      <c r="A591" s="37">
        <f>VLOOKUP(B591,cod_ibge!$C$2:$D$646,2,FALSE)</f>
        <v>3552809</v>
      </c>
      <c r="B591" t="s">
        <v>595</v>
      </c>
      <c r="C591">
        <v>2020</v>
      </c>
      <c r="D591">
        <v>8</v>
      </c>
      <c r="E591" s="2">
        <v>758702046.13</v>
      </c>
    </row>
    <row r="592" spans="1:5" x14ac:dyDescent="0.25">
      <c r="A592" s="37">
        <f>VLOOKUP(B592,cod_ibge!$C$2:$D$646,2,FALSE)</f>
        <v>3552908</v>
      </c>
      <c r="B592" t="s">
        <v>596</v>
      </c>
      <c r="C592">
        <v>2020</v>
      </c>
      <c r="D592">
        <v>8</v>
      </c>
      <c r="E592" s="2">
        <v>38678020.920000002</v>
      </c>
    </row>
    <row r="593" spans="1:5" x14ac:dyDescent="0.25">
      <c r="A593" s="37">
        <f>VLOOKUP(B593,cod_ibge!$C$2:$D$646,2,FALSE)</f>
        <v>3553005</v>
      </c>
      <c r="B593" t="s">
        <v>597</v>
      </c>
      <c r="C593">
        <v>2020</v>
      </c>
      <c r="D593">
        <v>8</v>
      </c>
      <c r="E593" s="2">
        <v>40681936.82</v>
      </c>
    </row>
    <row r="594" spans="1:5" x14ac:dyDescent="0.25">
      <c r="A594" s="37">
        <f>VLOOKUP(B594,cod_ibge!$C$2:$D$646,2,FALSE)</f>
        <v>3553104</v>
      </c>
      <c r="B594" t="s">
        <v>598</v>
      </c>
      <c r="C594">
        <v>2020</v>
      </c>
      <c r="D594">
        <v>8</v>
      </c>
      <c r="E594" s="2">
        <v>21975735.510000002</v>
      </c>
    </row>
    <row r="595" spans="1:5" x14ac:dyDescent="0.25">
      <c r="A595" s="37">
        <f>VLOOKUP(B595,cod_ibge!$C$2:$D$646,2,FALSE)</f>
        <v>3553203</v>
      </c>
      <c r="B595" t="s">
        <v>599</v>
      </c>
      <c r="C595">
        <v>2020</v>
      </c>
      <c r="D595">
        <v>8</v>
      </c>
      <c r="E595" s="2">
        <v>22345602.440000001</v>
      </c>
    </row>
    <row r="596" spans="1:5" x14ac:dyDescent="0.25">
      <c r="A596" s="37">
        <f>VLOOKUP(B596,cod_ibge!$C$2:$D$646,2,FALSE)</f>
        <v>3553302</v>
      </c>
      <c r="B596" t="s">
        <v>600</v>
      </c>
      <c r="C596">
        <v>2020</v>
      </c>
      <c r="D596">
        <v>8</v>
      </c>
      <c r="E596" s="2">
        <v>76383171.629999995</v>
      </c>
    </row>
    <row r="597" spans="1:5" x14ac:dyDescent="0.25">
      <c r="A597" s="37">
        <f>VLOOKUP(B597,cod_ibge!$C$2:$D$646,2,FALSE)</f>
        <v>3553401</v>
      </c>
      <c r="B597" t="s">
        <v>601</v>
      </c>
      <c r="C597">
        <v>2020</v>
      </c>
      <c r="D597">
        <v>8</v>
      </c>
      <c r="E597" s="2">
        <v>83279659.640000001</v>
      </c>
    </row>
    <row r="598" spans="1:5" x14ac:dyDescent="0.25">
      <c r="A598" s="37">
        <f>VLOOKUP(B598,cod_ibge!$C$2:$D$646,2,FALSE)</f>
        <v>3553500</v>
      </c>
      <c r="B598" t="s">
        <v>602</v>
      </c>
      <c r="C598">
        <v>2020</v>
      </c>
      <c r="D598">
        <v>8</v>
      </c>
      <c r="E598" s="2">
        <v>28300334.039999999</v>
      </c>
    </row>
    <row r="599" spans="1:5" x14ac:dyDescent="0.25">
      <c r="A599" s="37">
        <f>VLOOKUP(B599,cod_ibge!$C$2:$D$646,2,FALSE)</f>
        <v>3553609</v>
      </c>
      <c r="B599" t="s">
        <v>603</v>
      </c>
      <c r="C599">
        <v>2020</v>
      </c>
      <c r="D599">
        <v>8</v>
      </c>
      <c r="E599" s="2">
        <v>40229175.859999999</v>
      </c>
    </row>
    <row r="600" spans="1:5" x14ac:dyDescent="0.25">
      <c r="A600" s="37">
        <f>VLOOKUP(B600,cod_ibge!$C$2:$D$646,2,FALSE)</f>
        <v>3553658</v>
      </c>
      <c r="B600" t="s">
        <v>604</v>
      </c>
      <c r="C600">
        <v>2020</v>
      </c>
      <c r="D600">
        <v>8</v>
      </c>
      <c r="E600" s="2">
        <v>16423544.720000001</v>
      </c>
    </row>
    <row r="601" spans="1:5" x14ac:dyDescent="0.25">
      <c r="A601" s="37">
        <f>VLOOKUP(B601,cod_ibge!$C$2:$D$646,2,FALSE)</f>
        <v>3553708</v>
      </c>
      <c r="B601" t="s">
        <v>605</v>
      </c>
      <c r="C601">
        <v>2020</v>
      </c>
      <c r="D601">
        <v>8</v>
      </c>
      <c r="E601" s="2">
        <v>179775181.75999999</v>
      </c>
    </row>
    <row r="602" spans="1:5" x14ac:dyDescent="0.25">
      <c r="A602" s="37">
        <f>VLOOKUP(B602,cod_ibge!$C$2:$D$646,2,FALSE)</f>
        <v>3553807</v>
      </c>
      <c r="B602" t="s">
        <v>606</v>
      </c>
      <c r="C602">
        <v>2020</v>
      </c>
      <c r="D602">
        <v>8</v>
      </c>
      <c r="E602" s="2">
        <v>80212225.450000003</v>
      </c>
    </row>
    <row r="603" spans="1:5" x14ac:dyDescent="0.25">
      <c r="A603" s="37">
        <f>VLOOKUP(B603,cod_ibge!$C$2:$D$646,2,FALSE)</f>
        <v>3553856</v>
      </c>
      <c r="B603" t="s">
        <v>607</v>
      </c>
      <c r="C603">
        <v>2020</v>
      </c>
      <c r="D603">
        <v>8</v>
      </c>
      <c r="E603" s="2">
        <v>24288686.969999999</v>
      </c>
    </row>
    <row r="604" spans="1:5" x14ac:dyDescent="0.25">
      <c r="A604" s="37">
        <f>VLOOKUP(B604,cod_ibge!$C$2:$D$646,2,FALSE)</f>
        <v>3553906</v>
      </c>
      <c r="B604" t="s">
        <v>608</v>
      </c>
      <c r="C604">
        <v>2020</v>
      </c>
      <c r="D604">
        <v>8</v>
      </c>
      <c r="E604" s="2">
        <v>20442442.239999998</v>
      </c>
    </row>
    <row r="605" spans="1:5" x14ac:dyDescent="0.25">
      <c r="A605" s="37">
        <f>VLOOKUP(B605,cod_ibge!$C$2:$D$646,2,FALSE)</f>
        <v>3553955</v>
      </c>
      <c r="B605" t="s">
        <v>609</v>
      </c>
      <c r="C605">
        <v>2020</v>
      </c>
      <c r="D605">
        <v>8</v>
      </c>
      <c r="E605" s="2">
        <v>65340518.119999997</v>
      </c>
    </row>
    <row r="606" spans="1:5" x14ac:dyDescent="0.25">
      <c r="A606" s="37">
        <f>VLOOKUP(B606,cod_ibge!$C$2:$D$646,2,FALSE)</f>
        <v>3554003</v>
      </c>
      <c r="B606" t="s">
        <v>610</v>
      </c>
      <c r="C606">
        <v>2020</v>
      </c>
      <c r="D606">
        <v>8</v>
      </c>
      <c r="E606" s="2">
        <v>354164288.51999998</v>
      </c>
    </row>
    <row r="607" spans="1:5" x14ac:dyDescent="0.25">
      <c r="A607" s="37">
        <f>VLOOKUP(B607,cod_ibge!$C$2:$D$646,2,FALSE)</f>
        <v>3554102</v>
      </c>
      <c r="B607" t="s">
        <v>611</v>
      </c>
      <c r="C607">
        <v>2020</v>
      </c>
      <c r="D607">
        <v>8</v>
      </c>
      <c r="E607" s="2">
        <v>1052777414.26</v>
      </c>
    </row>
    <row r="608" spans="1:5" x14ac:dyDescent="0.25">
      <c r="A608" s="37">
        <f>VLOOKUP(B608,cod_ibge!$C$2:$D$646,2,FALSE)</f>
        <v>3554201</v>
      </c>
      <c r="B608" t="s">
        <v>612</v>
      </c>
      <c r="C608">
        <v>2020</v>
      </c>
      <c r="D608">
        <v>8</v>
      </c>
      <c r="E608" s="2">
        <v>21639716.5</v>
      </c>
    </row>
    <row r="609" spans="1:5" x14ac:dyDescent="0.25">
      <c r="A609" s="37">
        <f>VLOOKUP(B609,cod_ibge!$C$2:$D$646,2,FALSE)</f>
        <v>3554300</v>
      </c>
      <c r="B609" t="s">
        <v>613</v>
      </c>
      <c r="C609">
        <v>2020</v>
      </c>
      <c r="D609">
        <v>8</v>
      </c>
      <c r="E609" s="2">
        <v>78449690.079999998</v>
      </c>
    </row>
    <row r="610" spans="1:5" x14ac:dyDescent="0.25">
      <c r="A610" s="37">
        <f>VLOOKUP(B610,cod_ibge!$C$2:$D$646,2,FALSE)</f>
        <v>3554409</v>
      </c>
      <c r="B610" t="s">
        <v>614</v>
      </c>
      <c r="C610">
        <v>2020</v>
      </c>
      <c r="D610">
        <v>8</v>
      </c>
      <c r="E610" s="2">
        <v>19213982.489999998</v>
      </c>
    </row>
    <row r="611" spans="1:5" x14ac:dyDescent="0.25">
      <c r="A611" s="37">
        <f>VLOOKUP(B611,cod_ibge!$C$2:$D$646,2,FALSE)</f>
        <v>3554508</v>
      </c>
      <c r="B611" t="s">
        <v>615</v>
      </c>
      <c r="C611">
        <v>2020</v>
      </c>
      <c r="D611">
        <v>8</v>
      </c>
      <c r="E611" s="2">
        <v>156721067.16</v>
      </c>
    </row>
    <row r="612" spans="1:5" x14ac:dyDescent="0.25">
      <c r="A612" s="37">
        <f>VLOOKUP(B612,cod_ibge!$C$2:$D$646,2,FALSE)</f>
        <v>3554607</v>
      </c>
      <c r="B612" t="s">
        <v>616</v>
      </c>
      <c r="C612">
        <v>2020</v>
      </c>
      <c r="D612">
        <v>8</v>
      </c>
      <c r="E612" s="2">
        <v>16565660.539999999</v>
      </c>
    </row>
    <row r="613" spans="1:5" x14ac:dyDescent="0.25">
      <c r="A613" s="37">
        <f>VLOOKUP(B613,cod_ibge!$C$2:$D$646,2,FALSE)</f>
        <v>3554656</v>
      </c>
      <c r="B613" t="s">
        <v>617</v>
      </c>
      <c r="C613">
        <v>2020</v>
      </c>
      <c r="D613">
        <v>8</v>
      </c>
      <c r="E613" s="2">
        <v>14057963.529999999</v>
      </c>
    </row>
    <row r="614" spans="1:5" x14ac:dyDescent="0.25">
      <c r="A614" s="37">
        <f>VLOOKUP(B614,cod_ibge!$C$2:$D$646,2,FALSE)</f>
        <v>3554706</v>
      </c>
      <c r="B614" t="s">
        <v>618</v>
      </c>
      <c r="C614">
        <v>2020</v>
      </c>
      <c r="D614">
        <v>8</v>
      </c>
      <c r="E614" s="2">
        <v>29432767.550000001</v>
      </c>
    </row>
    <row r="615" spans="1:5" x14ac:dyDescent="0.25">
      <c r="A615" s="37">
        <f>VLOOKUP(B615,cod_ibge!$C$2:$D$646,2,FALSE)</f>
        <v>3554755</v>
      </c>
      <c r="B615" t="s">
        <v>619</v>
      </c>
      <c r="C615">
        <v>2020</v>
      </c>
      <c r="D615">
        <v>8</v>
      </c>
      <c r="E615" s="2">
        <v>13558042.34</v>
      </c>
    </row>
    <row r="616" spans="1:5" x14ac:dyDescent="0.25">
      <c r="A616" s="37">
        <f>VLOOKUP(B616,cod_ibge!$C$2:$D$646,2,FALSE)</f>
        <v>3554805</v>
      </c>
      <c r="B616" t="s">
        <v>620</v>
      </c>
      <c r="C616">
        <v>2020</v>
      </c>
      <c r="D616">
        <v>8</v>
      </c>
      <c r="E616" s="2">
        <v>127761736.84999999</v>
      </c>
    </row>
    <row r="617" spans="1:5" x14ac:dyDescent="0.25">
      <c r="A617" s="37">
        <f>VLOOKUP(B617,cod_ibge!$C$2:$D$646,2,FALSE)</f>
        <v>3554904</v>
      </c>
      <c r="B617" t="s">
        <v>621</v>
      </c>
      <c r="C617">
        <v>2020</v>
      </c>
      <c r="D617">
        <v>8</v>
      </c>
      <c r="E617" s="2">
        <v>22734800.489999998</v>
      </c>
    </row>
    <row r="618" spans="1:5" x14ac:dyDescent="0.25">
      <c r="A618" s="37">
        <f>VLOOKUP(B618,cod_ibge!$C$2:$D$646,2,FALSE)</f>
        <v>3554953</v>
      </c>
      <c r="B618" t="s">
        <v>622</v>
      </c>
      <c r="C618">
        <v>2020</v>
      </c>
      <c r="D618">
        <v>8</v>
      </c>
      <c r="E618" s="2">
        <v>22082961.129999999</v>
      </c>
    </row>
    <row r="619" spans="1:5" x14ac:dyDescent="0.25">
      <c r="A619" s="37">
        <f>VLOOKUP(B619,cod_ibge!$C$2:$D$646,2,FALSE)</f>
        <v>3555000</v>
      </c>
      <c r="B619" t="s">
        <v>623</v>
      </c>
      <c r="C619">
        <v>2020</v>
      </c>
      <c r="D619">
        <v>8</v>
      </c>
      <c r="E619" s="2">
        <v>187298258.49000001</v>
      </c>
    </row>
    <row r="620" spans="1:5" x14ac:dyDescent="0.25">
      <c r="A620" s="37">
        <f>VLOOKUP(B620,cod_ibge!$C$2:$D$646,2,FALSE)</f>
        <v>3555109</v>
      </c>
      <c r="B620" t="s">
        <v>624</v>
      </c>
      <c r="C620">
        <v>2020</v>
      </c>
      <c r="D620">
        <v>8</v>
      </c>
      <c r="E620" s="2">
        <v>51972853.079999998</v>
      </c>
    </row>
    <row r="621" spans="1:5" x14ac:dyDescent="0.25">
      <c r="A621" s="37">
        <f>VLOOKUP(B621,cod_ibge!$C$2:$D$646,2,FALSE)</f>
        <v>3555208</v>
      </c>
      <c r="B621" t="s">
        <v>625</v>
      </c>
      <c r="C621">
        <v>2020</v>
      </c>
      <c r="D621">
        <v>8</v>
      </c>
      <c r="E621" s="2">
        <v>15925661.91</v>
      </c>
    </row>
    <row r="622" spans="1:5" x14ac:dyDescent="0.25">
      <c r="A622" s="37">
        <f>VLOOKUP(B622,cod_ibge!$C$2:$D$646,2,FALSE)</f>
        <v>3555307</v>
      </c>
      <c r="B622" t="s">
        <v>626</v>
      </c>
      <c r="C622">
        <v>2020</v>
      </c>
      <c r="D622">
        <v>8</v>
      </c>
      <c r="E622" s="2">
        <v>15147785.060000001</v>
      </c>
    </row>
    <row r="623" spans="1:5" x14ac:dyDescent="0.25">
      <c r="A623" s="37">
        <f>VLOOKUP(B623,cod_ibge!$C$2:$D$646,2,FALSE)</f>
        <v>3555356</v>
      </c>
      <c r="B623" t="s">
        <v>627</v>
      </c>
      <c r="C623">
        <v>2020</v>
      </c>
      <c r="D623">
        <v>8</v>
      </c>
      <c r="E623" s="2">
        <v>28421149.640000001</v>
      </c>
    </row>
    <row r="624" spans="1:5" x14ac:dyDescent="0.25">
      <c r="A624" s="37">
        <f>VLOOKUP(B624,cod_ibge!$C$2:$D$646,2,FALSE)</f>
        <v>3555406</v>
      </c>
      <c r="B624" t="s">
        <v>628</v>
      </c>
      <c r="C624">
        <v>2020</v>
      </c>
      <c r="D624">
        <v>8</v>
      </c>
      <c r="E624" s="2">
        <v>354141397.64999998</v>
      </c>
    </row>
    <row r="625" spans="1:5" x14ac:dyDescent="0.25">
      <c r="A625" s="37">
        <f>VLOOKUP(B625,cod_ibge!$C$2:$D$646,2,FALSE)</f>
        <v>3555505</v>
      </c>
      <c r="B625" t="s">
        <v>629</v>
      </c>
      <c r="C625">
        <v>2020</v>
      </c>
      <c r="D625">
        <v>8</v>
      </c>
      <c r="E625" s="2">
        <v>21780741.34</v>
      </c>
    </row>
    <row r="626" spans="1:5" x14ac:dyDescent="0.25">
      <c r="A626" s="37">
        <f>VLOOKUP(B626,cod_ibge!$C$2:$D$646,2,FALSE)</f>
        <v>3555604</v>
      </c>
      <c r="B626" t="s">
        <v>630</v>
      </c>
      <c r="C626">
        <v>2020</v>
      </c>
      <c r="D626">
        <v>8</v>
      </c>
      <c r="E626" s="2">
        <v>38248086.219999999</v>
      </c>
    </row>
    <row r="627" spans="1:5" x14ac:dyDescent="0.25">
      <c r="A627" s="37">
        <f>VLOOKUP(B627,cod_ibge!$C$2:$D$646,2,FALSE)</f>
        <v>3555703</v>
      </c>
      <c r="B627" t="s">
        <v>631</v>
      </c>
      <c r="C627">
        <v>2020</v>
      </c>
      <c r="D627">
        <v>8</v>
      </c>
      <c r="E627" s="2">
        <v>13276664.689999999</v>
      </c>
    </row>
    <row r="628" spans="1:5" x14ac:dyDescent="0.25">
      <c r="A628" s="37">
        <f>VLOOKUP(B628,cod_ibge!$C$2:$D$646,2,FALSE)</f>
        <v>3555802</v>
      </c>
      <c r="B628" t="s">
        <v>632</v>
      </c>
      <c r="C628">
        <v>2020</v>
      </c>
      <c r="D628">
        <v>8</v>
      </c>
      <c r="E628" s="2">
        <v>26635150.52</v>
      </c>
    </row>
    <row r="629" spans="1:5" x14ac:dyDescent="0.25">
      <c r="A629" s="37">
        <f>VLOOKUP(B629,cod_ibge!$C$2:$D$646,2,FALSE)</f>
        <v>3555901</v>
      </c>
      <c r="B629" t="s">
        <v>633</v>
      </c>
      <c r="C629">
        <v>2020</v>
      </c>
      <c r="D629">
        <v>8</v>
      </c>
      <c r="E629" s="2">
        <v>14912713.42</v>
      </c>
    </row>
    <row r="630" spans="1:5" x14ac:dyDescent="0.25">
      <c r="A630" s="37">
        <f>VLOOKUP(B630,cod_ibge!$C$2:$D$646,2,FALSE)</f>
        <v>3556008</v>
      </c>
      <c r="B630" t="s">
        <v>634</v>
      </c>
      <c r="C630">
        <v>2020</v>
      </c>
      <c r="D630">
        <v>8</v>
      </c>
      <c r="E630" s="2">
        <v>51869600.140000001</v>
      </c>
    </row>
    <row r="631" spans="1:5" x14ac:dyDescent="0.25">
      <c r="A631" s="37">
        <f>VLOOKUP(B631,cod_ibge!$C$2:$D$646,2,FALSE)</f>
        <v>3556107</v>
      </c>
      <c r="B631" t="s">
        <v>635</v>
      </c>
      <c r="C631">
        <v>2020</v>
      </c>
      <c r="D631">
        <v>8</v>
      </c>
      <c r="E631" s="2">
        <v>39619288.439999998</v>
      </c>
    </row>
    <row r="632" spans="1:5" x14ac:dyDescent="0.25">
      <c r="A632" s="37">
        <f>VLOOKUP(B632,cod_ibge!$C$2:$D$646,2,FALSE)</f>
        <v>3556206</v>
      </c>
      <c r="B632" t="s">
        <v>636</v>
      </c>
      <c r="C632">
        <v>2020</v>
      </c>
      <c r="D632">
        <v>8</v>
      </c>
      <c r="E632" s="2">
        <v>591648779.89999998</v>
      </c>
    </row>
    <row r="633" spans="1:5" x14ac:dyDescent="0.25">
      <c r="A633" s="37">
        <f>VLOOKUP(B633,cod_ibge!$C$2:$D$646,2,FALSE)</f>
        <v>3556305</v>
      </c>
      <c r="B633" t="s">
        <v>637</v>
      </c>
      <c r="C633">
        <v>2020</v>
      </c>
      <c r="D633">
        <v>8</v>
      </c>
      <c r="E633" s="2">
        <v>80824547.700000003</v>
      </c>
    </row>
    <row r="634" spans="1:5" x14ac:dyDescent="0.25">
      <c r="A634" s="37">
        <f>VLOOKUP(B634,cod_ibge!$C$2:$D$646,2,FALSE)</f>
        <v>3556354</v>
      </c>
      <c r="B634" t="s">
        <v>638</v>
      </c>
      <c r="C634">
        <v>2020</v>
      </c>
      <c r="D634">
        <v>8</v>
      </c>
      <c r="E634" s="2">
        <v>29203495.870000001</v>
      </c>
    </row>
    <row r="635" spans="1:5" x14ac:dyDescent="0.25">
      <c r="A635" s="37">
        <f>VLOOKUP(B635,cod_ibge!$C$2:$D$646,2,FALSE)</f>
        <v>3556404</v>
      </c>
      <c r="B635" t="s">
        <v>639</v>
      </c>
      <c r="C635">
        <v>2020</v>
      </c>
      <c r="D635">
        <v>8</v>
      </c>
      <c r="E635" s="2">
        <v>117662671.55</v>
      </c>
    </row>
    <row r="636" spans="1:5" x14ac:dyDescent="0.25">
      <c r="A636" s="37">
        <f>VLOOKUP(B636,cod_ibge!$C$2:$D$646,2,FALSE)</f>
        <v>3556453</v>
      </c>
      <c r="B636" t="s">
        <v>640</v>
      </c>
      <c r="C636">
        <v>2020</v>
      </c>
      <c r="D636">
        <v>8</v>
      </c>
      <c r="E636" s="2">
        <v>179699631.36000001</v>
      </c>
    </row>
    <row r="637" spans="1:5" x14ac:dyDescent="0.25">
      <c r="A637" s="37">
        <f>VLOOKUP(B637,cod_ibge!$C$2:$D$646,2,FALSE)</f>
        <v>3556503</v>
      </c>
      <c r="B637" t="s">
        <v>641</v>
      </c>
      <c r="C637">
        <v>2020</v>
      </c>
      <c r="D637">
        <v>8</v>
      </c>
      <c r="E637" s="2">
        <v>257877063.22999999</v>
      </c>
    </row>
    <row r="638" spans="1:5" x14ac:dyDescent="0.25">
      <c r="A638" s="37">
        <f>VLOOKUP(B638,cod_ibge!$C$2:$D$646,2,FALSE)</f>
        <v>3556602</v>
      </c>
      <c r="B638" t="s">
        <v>642</v>
      </c>
      <c r="C638">
        <v>2020</v>
      </c>
      <c r="D638">
        <v>8</v>
      </c>
      <c r="E638" s="2">
        <v>32304424.899999999</v>
      </c>
    </row>
    <row r="639" spans="1:5" x14ac:dyDescent="0.25">
      <c r="A639" s="37">
        <f>VLOOKUP(B639,cod_ibge!$C$2:$D$646,2,FALSE)</f>
        <v>3556701</v>
      </c>
      <c r="B639" t="s">
        <v>643</v>
      </c>
      <c r="C639">
        <v>2020</v>
      </c>
      <c r="D639">
        <v>8</v>
      </c>
      <c r="E639" s="2">
        <v>484555647.24000001</v>
      </c>
    </row>
    <row r="640" spans="1:5" x14ac:dyDescent="0.25">
      <c r="A640" s="37">
        <f>VLOOKUP(B640,cod_ibge!$C$2:$D$646,2,FALSE)</f>
        <v>3556800</v>
      </c>
      <c r="B640" t="s">
        <v>644</v>
      </c>
      <c r="C640">
        <v>2020</v>
      </c>
      <c r="D640">
        <v>8</v>
      </c>
      <c r="E640" s="2">
        <v>62295760.789999999</v>
      </c>
    </row>
    <row r="641" spans="1:5" x14ac:dyDescent="0.25">
      <c r="A641" s="37">
        <f>VLOOKUP(B641,cod_ibge!$C$2:$D$646,2,FALSE)</f>
        <v>3556909</v>
      </c>
      <c r="B641" t="s">
        <v>645</v>
      </c>
      <c r="C641">
        <v>2020</v>
      </c>
      <c r="D641">
        <v>8</v>
      </c>
      <c r="E641" s="2">
        <v>33554095.199999999</v>
      </c>
    </row>
    <row r="642" spans="1:5" x14ac:dyDescent="0.25">
      <c r="A642" s="37">
        <f>VLOOKUP(B642,cod_ibge!$C$2:$D$646,2,FALSE)</f>
        <v>3556958</v>
      </c>
      <c r="B642" t="s">
        <v>646</v>
      </c>
      <c r="C642">
        <v>2020</v>
      </c>
      <c r="D642">
        <v>8</v>
      </c>
      <c r="E642" s="2">
        <v>12878914.130000001</v>
      </c>
    </row>
    <row r="643" spans="1:5" x14ac:dyDescent="0.25">
      <c r="A643" s="37">
        <f>VLOOKUP(B643,cod_ibge!$C$2:$D$646,2,FALSE)</f>
        <v>3557006</v>
      </c>
      <c r="B643" t="s">
        <v>647</v>
      </c>
      <c r="C643">
        <v>2020</v>
      </c>
      <c r="D643">
        <v>8</v>
      </c>
      <c r="E643" s="2">
        <v>345372587.45999998</v>
      </c>
    </row>
    <row r="644" spans="1:5" x14ac:dyDescent="0.25">
      <c r="A644" s="37">
        <f>VLOOKUP(B644,cod_ibge!$C$2:$D$646,2,FALSE)</f>
        <v>3557105</v>
      </c>
      <c r="B644" t="s">
        <v>648</v>
      </c>
      <c r="C644">
        <v>2020</v>
      </c>
      <c r="D644">
        <v>8</v>
      </c>
      <c r="E644" s="2">
        <v>310149721.42000002</v>
      </c>
    </row>
    <row r="645" spans="1:5" x14ac:dyDescent="0.25">
      <c r="A645" s="37">
        <f>VLOOKUP(B645,cod_ibge!$C$2:$D$646,2,FALSE)</f>
        <v>3557154</v>
      </c>
      <c r="B645" t="s">
        <v>649</v>
      </c>
      <c r="C645">
        <v>2020</v>
      </c>
      <c r="D645">
        <v>8</v>
      </c>
      <c r="E645" s="2">
        <v>21496251.449999999</v>
      </c>
    </row>
    <row r="646" spans="1:5" x14ac:dyDescent="0.25">
      <c r="E646" s="2">
        <f>SUM(E2:E645)</f>
        <v>122820086259.55006</v>
      </c>
    </row>
    <row r="647" spans="1:5" x14ac:dyDescent="0.25">
      <c r="E647" s="2">
        <f>E646-Consolidado!F3</f>
        <v>0</v>
      </c>
    </row>
  </sheetData>
  <autoFilter ref="B1:E1">
    <sortState ref="B2:E645">
      <sortCondition ref="B1"/>
    </sortState>
  </autoFilter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47"/>
  <sheetViews>
    <sheetView windowProtection="1" topLeftCell="A619" workbookViewId="0">
      <selection sqref="A1:XFD1048576"/>
    </sheetView>
  </sheetViews>
  <sheetFormatPr defaultRowHeight="15" x14ac:dyDescent="0.25"/>
  <cols>
    <col min="1" max="1" width="19.140625" customWidth="1"/>
    <col min="2" max="2" width="26.42578125" bestFit="1" customWidth="1"/>
    <col min="3" max="3" width="26" bestFit="1" customWidth="1"/>
    <col min="4" max="4" width="26.42578125" bestFit="1" customWidth="1"/>
    <col min="5" max="5" width="24.5703125" bestFit="1" customWidth="1"/>
    <col min="6" max="6" width="26" bestFit="1" customWidth="1"/>
    <col min="7" max="7" width="26.42578125" bestFit="1" customWidth="1"/>
    <col min="8" max="8" width="24.5703125" bestFit="1" customWidth="1"/>
  </cols>
  <sheetData>
    <row r="1" spans="1:8" s="1" customFormat="1" x14ac:dyDescent="0.25">
      <c r="A1" s="37" t="s">
        <v>744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</row>
    <row r="2" spans="1:8" x14ac:dyDescent="0.25">
      <c r="A2" s="37">
        <f>VLOOKUP(B2,cod_ibge!$C$2:$D$646,2,FALSE)</f>
        <v>3500105</v>
      </c>
      <c r="B2" t="s">
        <v>7</v>
      </c>
      <c r="C2" s="2">
        <v>49704246.369999997</v>
      </c>
      <c r="D2" s="2">
        <v>12854494.609999999</v>
      </c>
      <c r="E2" s="2">
        <v>11835543.449999999</v>
      </c>
      <c r="F2" s="2">
        <v>50029133.609999999</v>
      </c>
      <c r="G2" s="2">
        <v>14348829.380000001</v>
      </c>
      <c r="H2" s="2">
        <v>13286185.220000001</v>
      </c>
    </row>
    <row r="3" spans="1:8" x14ac:dyDescent="0.25">
      <c r="A3" s="37">
        <f>VLOOKUP(B3,cod_ibge!$C$2:$D$646,2,FALSE)</f>
        <v>3500204</v>
      </c>
      <c r="B3" t="s">
        <v>8</v>
      </c>
      <c r="C3" s="2">
        <v>11829142.73</v>
      </c>
      <c r="D3" s="2">
        <v>2753519.96</v>
      </c>
      <c r="E3" s="2">
        <v>2584678.0499999998</v>
      </c>
      <c r="F3" s="2">
        <v>11895395.17</v>
      </c>
      <c r="G3" s="2">
        <v>2679627.41</v>
      </c>
      <c r="H3" s="2">
        <v>2675416.69</v>
      </c>
    </row>
    <row r="4" spans="1:8" x14ac:dyDescent="0.25">
      <c r="A4" s="37">
        <f>VLOOKUP(B4,cod_ibge!$C$2:$D$646,2,FALSE)</f>
        <v>3500303</v>
      </c>
      <c r="B4" t="s">
        <v>9</v>
      </c>
      <c r="C4" s="2">
        <v>44547955.539999999</v>
      </c>
      <c r="D4" s="2">
        <v>13189991.76</v>
      </c>
      <c r="E4" s="2">
        <v>11693694.07</v>
      </c>
      <c r="F4" s="2">
        <v>42604791.939999998</v>
      </c>
      <c r="G4" s="2">
        <v>13730293.76</v>
      </c>
      <c r="H4" s="2">
        <v>12918028.890000001</v>
      </c>
    </row>
    <row r="5" spans="1:8" x14ac:dyDescent="0.25">
      <c r="A5" s="37">
        <f>VLOOKUP(B5,cod_ibge!$C$2:$D$646,2,FALSE)</f>
        <v>3500402</v>
      </c>
      <c r="B5" t="s">
        <v>10</v>
      </c>
      <c r="C5" s="2">
        <v>12986742.23</v>
      </c>
      <c r="D5" s="2">
        <v>3891295.36</v>
      </c>
      <c r="E5" s="2">
        <v>3817605.85</v>
      </c>
      <c r="F5" s="2">
        <v>12746368.17</v>
      </c>
      <c r="G5" s="2">
        <v>3438355.28</v>
      </c>
      <c r="H5" s="2">
        <v>3307849.61</v>
      </c>
    </row>
    <row r="6" spans="1:8" x14ac:dyDescent="0.25">
      <c r="A6" s="37">
        <f>VLOOKUP(B6,cod_ibge!$C$2:$D$646,2,FALSE)</f>
        <v>3500501</v>
      </c>
      <c r="B6" t="s">
        <v>11</v>
      </c>
      <c r="C6" s="2">
        <v>37980332.479999997</v>
      </c>
      <c r="D6" s="2">
        <v>14851543.23</v>
      </c>
      <c r="E6" s="2">
        <v>9601508.5700000003</v>
      </c>
      <c r="F6" s="2">
        <v>34895305.789999999</v>
      </c>
      <c r="G6" s="2">
        <v>12520771.07</v>
      </c>
      <c r="H6" s="2">
        <v>8563579.3900000006</v>
      </c>
    </row>
    <row r="7" spans="1:8" x14ac:dyDescent="0.25">
      <c r="A7" s="37">
        <f>VLOOKUP(B7,cod_ibge!$C$2:$D$646,2,FALSE)</f>
        <v>3500550</v>
      </c>
      <c r="B7" t="s">
        <v>12</v>
      </c>
      <c r="C7" s="2">
        <v>19987058.309999999</v>
      </c>
      <c r="D7" s="2">
        <v>4651834.62</v>
      </c>
      <c r="E7" s="2">
        <v>4265341.9000000004</v>
      </c>
      <c r="F7" s="2">
        <v>18926796.32</v>
      </c>
      <c r="G7" s="2">
        <v>3851257.89</v>
      </c>
      <c r="H7" s="2">
        <v>3813099.89</v>
      </c>
    </row>
    <row r="8" spans="1:8" x14ac:dyDescent="0.25">
      <c r="A8" s="37">
        <f>VLOOKUP(B8,cod_ibge!$C$2:$D$646,2,FALSE)</f>
        <v>3500600</v>
      </c>
      <c r="B8" t="s">
        <v>13</v>
      </c>
      <c r="C8" s="2">
        <v>15844481.5</v>
      </c>
      <c r="D8" s="2">
        <v>4012829.79</v>
      </c>
      <c r="E8" s="2">
        <v>3274512.69</v>
      </c>
      <c r="F8" s="2">
        <v>12335599.220000001</v>
      </c>
      <c r="G8" s="2">
        <v>3969135.35</v>
      </c>
      <c r="H8" s="2">
        <v>3340599.62</v>
      </c>
    </row>
    <row r="9" spans="1:8" x14ac:dyDescent="0.25">
      <c r="A9" s="37">
        <f>VLOOKUP(B9,cod_ibge!$C$2:$D$646,2,FALSE)</f>
        <v>3500709</v>
      </c>
      <c r="B9" t="s">
        <v>14</v>
      </c>
      <c r="C9" s="2">
        <v>84527127.540000007</v>
      </c>
      <c r="D9" s="2">
        <v>35428273.899999999</v>
      </c>
      <c r="E9" s="2">
        <v>29985955.359999999</v>
      </c>
      <c r="F9" s="2">
        <v>76095090.349999994</v>
      </c>
      <c r="G9" s="2">
        <v>32140522.219999999</v>
      </c>
      <c r="H9" s="2">
        <v>23873390.210000001</v>
      </c>
    </row>
    <row r="10" spans="1:8" x14ac:dyDescent="0.25">
      <c r="A10" s="37">
        <f>VLOOKUP(B10,cod_ibge!$C$2:$D$646,2,FALSE)</f>
        <v>3500758</v>
      </c>
      <c r="B10" t="s">
        <v>15</v>
      </c>
      <c r="C10" s="2">
        <v>10426915.32</v>
      </c>
      <c r="D10" s="2">
        <v>2655187.46</v>
      </c>
      <c r="E10" s="2">
        <v>2500120.59</v>
      </c>
      <c r="F10" s="2">
        <v>9718169.6099999994</v>
      </c>
      <c r="G10" s="2">
        <v>2270619.0499999998</v>
      </c>
      <c r="H10" s="2">
        <v>2171926.9700000002</v>
      </c>
    </row>
    <row r="11" spans="1:8" x14ac:dyDescent="0.25">
      <c r="A11" s="37">
        <f>VLOOKUP(B11,cod_ibge!$C$2:$D$646,2,FALSE)</f>
        <v>3500808</v>
      </c>
      <c r="B11" t="s">
        <v>16</v>
      </c>
      <c r="C11" s="2">
        <v>9327752.0999999996</v>
      </c>
      <c r="D11" s="2">
        <v>2173634.1800000002</v>
      </c>
      <c r="E11" s="2">
        <v>1865225.25</v>
      </c>
      <c r="F11" s="2">
        <v>8889225.7699999996</v>
      </c>
      <c r="G11" s="2">
        <v>1999245.79</v>
      </c>
      <c r="H11" s="2">
        <v>1847848.36</v>
      </c>
    </row>
    <row r="12" spans="1:8" x14ac:dyDescent="0.25">
      <c r="A12" s="37">
        <f>VLOOKUP(B12,cod_ibge!$C$2:$D$646,2,FALSE)</f>
        <v>3500907</v>
      </c>
      <c r="B12" t="s">
        <v>17</v>
      </c>
      <c r="C12" s="2">
        <v>11371243.470000001</v>
      </c>
      <c r="D12" s="2">
        <v>4420457.59</v>
      </c>
      <c r="E12" s="2">
        <v>3956473.43</v>
      </c>
      <c r="F12" s="2">
        <v>10441613.99</v>
      </c>
      <c r="G12" s="2">
        <v>4701967.74</v>
      </c>
      <c r="H12" s="2">
        <v>4701467.74</v>
      </c>
    </row>
    <row r="13" spans="1:8" x14ac:dyDescent="0.25">
      <c r="A13" s="37">
        <f>VLOOKUP(B13,cod_ibge!$C$2:$D$646,2,FALSE)</f>
        <v>3501004</v>
      </c>
      <c r="B13" t="s">
        <v>18</v>
      </c>
      <c r="C13" s="2">
        <v>28244523.030000001</v>
      </c>
      <c r="D13" s="2">
        <v>8660929.1799999997</v>
      </c>
      <c r="E13" s="2">
        <v>6666046.4800000004</v>
      </c>
      <c r="F13" s="2">
        <v>29126310.170000002</v>
      </c>
      <c r="G13" s="2">
        <v>9380266.5600000005</v>
      </c>
      <c r="H13" s="2">
        <v>7446656.3799999999</v>
      </c>
    </row>
    <row r="14" spans="1:8" x14ac:dyDescent="0.25">
      <c r="A14" s="37">
        <f>VLOOKUP(B14,cod_ibge!$C$2:$D$646,2,FALSE)</f>
        <v>3501103</v>
      </c>
      <c r="B14" t="s">
        <v>19</v>
      </c>
      <c r="C14" s="2">
        <v>11037986.15</v>
      </c>
      <c r="D14" s="2">
        <v>4079382.44</v>
      </c>
      <c r="E14" s="2">
        <v>3650370.93</v>
      </c>
      <c r="F14" s="2">
        <v>10538135.34</v>
      </c>
      <c r="G14" s="2">
        <v>4210942.8499999996</v>
      </c>
      <c r="H14" s="2">
        <v>3282040</v>
      </c>
    </row>
    <row r="15" spans="1:8" x14ac:dyDescent="0.25">
      <c r="A15" s="37">
        <f>VLOOKUP(B15,cod_ibge!$C$2:$D$646,2,FALSE)</f>
        <v>3501152</v>
      </c>
      <c r="B15" t="s">
        <v>20</v>
      </c>
      <c r="C15" s="2">
        <v>42879414.200000003</v>
      </c>
      <c r="D15" s="2">
        <v>9785833.3800000008</v>
      </c>
      <c r="E15" s="2">
        <v>8609258.2899999991</v>
      </c>
      <c r="F15" s="2">
        <v>41285086.07</v>
      </c>
      <c r="G15" s="2">
        <v>11505053.49</v>
      </c>
      <c r="H15" s="2">
        <v>10364679.970000001</v>
      </c>
    </row>
    <row r="16" spans="1:8" x14ac:dyDescent="0.25">
      <c r="A16" s="37">
        <f>VLOOKUP(B16,cod_ibge!$C$2:$D$646,2,FALSE)</f>
        <v>3501202</v>
      </c>
      <c r="B16" t="s">
        <v>21</v>
      </c>
      <c r="C16" s="2">
        <v>11585003.859999999</v>
      </c>
      <c r="D16" s="2">
        <v>2776641.47</v>
      </c>
      <c r="E16" s="2">
        <v>2776641.47</v>
      </c>
      <c r="F16" s="2">
        <v>11004780.560000001</v>
      </c>
      <c r="G16" s="2">
        <v>2505878.89</v>
      </c>
      <c r="H16" s="2">
        <v>2505878.89</v>
      </c>
    </row>
    <row r="17" spans="1:8" x14ac:dyDescent="0.25">
      <c r="A17" s="37">
        <f>VLOOKUP(B17,cod_ibge!$C$2:$D$646,2,FALSE)</f>
        <v>3501301</v>
      </c>
      <c r="B17" t="s">
        <v>22</v>
      </c>
      <c r="C17" s="2">
        <v>28494108.940000001</v>
      </c>
      <c r="D17" s="2">
        <v>7876103</v>
      </c>
      <c r="E17" s="2">
        <v>6714405.4900000002</v>
      </c>
      <c r="F17" s="2">
        <v>28220209.539999999</v>
      </c>
      <c r="G17" s="2">
        <v>8152902.6299999999</v>
      </c>
      <c r="H17" s="2">
        <v>6885810</v>
      </c>
    </row>
    <row r="18" spans="1:8" x14ac:dyDescent="0.25">
      <c r="A18" s="37">
        <f>VLOOKUP(B18,cod_ibge!$C$2:$D$646,2,FALSE)</f>
        <v>3501400</v>
      </c>
      <c r="B18" t="s">
        <v>23</v>
      </c>
      <c r="C18" s="2">
        <v>9266684.6300000008</v>
      </c>
      <c r="D18" s="2">
        <v>2158234.25</v>
      </c>
      <c r="E18" s="2">
        <v>1882987.54</v>
      </c>
      <c r="F18" s="2">
        <v>8296047.75</v>
      </c>
      <c r="G18" s="2">
        <v>1863901.02</v>
      </c>
      <c r="H18" s="2">
        <v>1757658.18</v>
      </c>
    </row>
    <row r="19" spans="1:8" x14ac:dyDescent="0.25">
      <c r="A19" s="37">
        <f>VLOOKUP(B19,cod_ibge!$C$2:$D$646,2,FALSE)</f>
        <v>3501509</v>
      </c>
      <c r="B19" t="s">
        <v>24</v>
      </c>
      <c r="C19" s="2">
        <v>8424986.2400000002</v>
      </c>
      <c r="D19" s="2">
        <v>1666419.02</v>
      </c>
      <c r="E19" s="2">
        <v>1602125.89</v>
      </c>
      <c r="F19" s="2">
        <v>7562414.8200000003</v>
      </c>
      <c r="G19" s="2">
        <v>1613497.59</v>
      </c>
      <c r="H19" s="2">
        <v>1468193.04</v>
      </c>
    </row>
    <row r="20" spans="1:8" x14ac:dyDescent="0.25">
      <c r="A20" s="37">
        <f>VLOOKUP(B20,cod_ibge!$C$2:$D$646,2,FALSE)</f>
        <v>3501608</v>
      </c>
      <c r="B20" t="s">
        <v>25</v>
      </c>
      <c r="C20" s="2">
        <v>375488287.5</v>
      </c>
      <c r="D20" s="2">
        <v>96304424.049999997</v>
      </c>
      <c r="E20" s="2">
        <v>88107378.569999993</v>
      </c>
      <c r="F20" s="2">
        <v>361471701.94</v>
      </c>
      <c r="G20" s="2">
        <v>106901263.70999999</v>
      </c>
      <c r="H20" s="2">
        <v>93981555.060000002</v>
      </c>
    </row>
    <row r="21" spans="1:8" x14ac:dyDescent="0.25">
      <c r="A21" s="37">
        <f>VLOOKUP(B21,cod_ibge!$C$2:$D$646,2,FALSE)</f>
        <v>3501707</v>
      </c>
      <c r="B21" t="s">
        <v>26</v>
      </c>
      <c r="C21" s="2">
        <v>43047744.530000001</v>
      </c>
      <c r="D21" s="2">
        <v>17104775.219999999</v>
      </c>
      <c r="E21" s="2">
        <v>14504908.92</v>
      </c>
      <c r="F21" s="2">
        <v>39490794.619999997</v>
      </c>
      <c r="G21" s="2">
        <v>18711889.329999998</v>
      </c>
      <c r="H21" s="2">
        <v>15628942.42</v>
      </c>
    </row>
    <row r="22" spans="1:8" x14ac:dyDescent="0.25">
      <c r="A22" s="37">
        <f>VLOOKUP(B22,cod_ibge!$C$2:$D$646,2,FALSE)</f>
        <v>3501806</v>
      </c>
      <c r="B22" t="s">
        <v>27</v>
      </c>
      <c r="C22" s="2">
        <v>11443042.85</v>
      </c>
      <c r="D22" s="2">
        <v>3118856.89</v>
      </c>
      <c r="E22" s="2">
        <v>3073445</v>
      </c>
      <c r="F22" s="2">
        <v>10656187.18</v>
      </c>
      <c r="G22" s="2">
        <v>3307764.88</v>
      </c>
      <c r="H22" s="2">
        <v>2849150.66</v>
      </c>
    </row>
    <row r="23" spans="1:8" x14ac:dyDescent="0.25">
      <c r="A23" s="37">
        <f>VLOOKUP(B23,cod_ibge!$C$2:$D$646,2,FALSE)</f>
        <v>3501905</v>
      </c>
      <c r="B23" t="s">
        <v>28</v>
      </c>
      <c r="C23" s="2">
        <v>135135326.75999999</v>
      </c>
      <c r="D23" s="2">
        <v>38338889.75</v>
      </c>
      <c r="E23" s="2">
        <v>32768255.32</v>
      </c>
      <c r="F23" s="2">
        <v>131423000.81</v>
      </c>
      <c r="G23" s="2">
        <v>33940794.219999999</v>
      </c>
      <c r="H23" s="2">
        <v>30561244.960000001</v>
      </c>
    </row>
    <row r="24" spans="1:8" x14ac:dyDescent="0.25">
      <c r="A24" s="37">
        <f>VLOOKUP(B24,cod_ibge!$C$2:$D$646,2,FALSE)</f>
        <v>3502002</v>
      </c>
      <c r="B24" t="s">
        <v>29</v>
      </c>
      <c r="C24" s="2">
        <v>15100421.09</v>
      </c>
      <c r="D24" s="2">
        <v>3592072.05</v>
      </c>
      <c r="E24" s="2">
        <v>3060930.54</v>
      </c>
      <c r="F24" s="2">
        <v>14237570.050000001</v>
      </c>
      <c r="G24" s="2">
        <v>4124807.36</v>
      </c>
      <c r="H24" s="2">
        <v>3058933.14</v>
      </c>
    </row>
    <row r="25" spans="1:8" x14ac:dyDescent="0.25">
      <c r="A25" s="37">
        <f>VLOOKUP(B25,cod_ibge!$C$2:$D$646,2,FALSE)</f>
        <v>3502101</v>
      </c>
      <c r="B25" t="s">
        <v>30</v>
      </c>
      <c r="C25" s="2">
        <v>87627882.620000005</v>
      </c>
      <c r="D25" s="2">
        <v>27353612.870000001</v>
      </c>
      <c r="E25" s="2">
        <v>26651798.800000001</v>
      </c>
      <c r="F25" s="2">
        <v>83938376.329999998</v>
      </c>
      <c r="G25" s="2">
        <v>28788508.300000001</v>
      </c>
      <c r="H25" s="2">
        <v>27765177.989999998</v>
      </c>
    </row>
    <row r="26" spans="1:8" x14ac:dyDescent="0.25">
      <c r="A26" s="37">
        <f>VLOOKUP(B26,cod_ibge!$C$2:$D$646,2,FALSE)</f>
        <v>3502200</v>
      </c>
      <c r="B26" t="s">
        <v>31</v>
      </c>
      <c r="C26" s="2">
        <v>42014368.869999997</v>
      </c>
      <c r="D26" s="2">
        <v>20076468.109999999</v>
      </c>
      <c r="E26" s="2">
        <v>15948149.039999999</v>
      </c>
      <c r="F26" s="2">
        <v>40227205.590000004</v>
      </c>
      <c r="G26" s="2">
        <v>14127605.82</v>
      </c>
      <c r="H26" s="2">
        <v>12400669.73</v>
      </c>
    </row>
    <row r="27" spans="1:8" x14ac:dyDescent="0.25">
      <c r="A27" s="37">
        <f>VLOOKUP(B27,cod_ibge!$C$2:$D$646,2,FALSE)</f>
        <v>3502309</v>
      </c>
      <c r="B27" t="s">
        <v>32</v>
      </c>
      <c r="C27" s="2">
        <v>18882862.440000001</v>
      </c>
      <c r="D27" s="2">
        <v>4999195.08</v>
      </c>
      <c r="E27" s="2">
        <v>4862433.07</v>
      </c>
      <c r="F27" s="2">
        <v>15528202.039999999</v>
      </c>
      <c r="G27" s="2">
        <v>4720072.4000000004</v>
      </c>
      <c r="H27" s="2">
        <v>4490948.26</v>
      </c>
    </row>
    <row r="28" spans="1:8" x14ac:dyDescent="0.25">
      <c r="A28" s="37">
        <f>VLOOKUP(B28,cod_ibge!$C$2:$D$646,2,FALSE)</f>
        <v>3502408</v>
      </c>
      <c r="B28" t="s">
        <v>33</v>
      </c>
      <c r="C28" s="2">
        <v>10284678</v>
      </c>
      <c r="D28" s="2">
        <v>2279993.87</v>
      </c>
      <c r="E28" s="2">
        <v>1780331.18</v>
      </c>
      <c r="F28" s="2">
        <v>9709306.9100000001</v>
      </c>
      <c r="G28" s="2">
        <v>1794384.35</v>
      </c>
      <c r="H28" s="2">
        <v>1727674.55</v>
      </c>
    </row>
    <row r="29" spans="1:8" x14ac:dyDescent="0.25">
      <c r="A29" s="37">
        <f>VLOOKUP(B29,cod_ibge!$C$2:$D$646,2,FALSE)</f>
        <v>3502507</v>
      </c>
      <c r="B29" t="s">
        <v>34</v>
      </c>
      <c r="C29" s="2">
        <v>46357479.520000003</v>
      </c>
      <c r="D29" s="2">
        <v>15579365.24</v>
      </c>
      <c r="E29" s="2">
        <v>11175984.27</v>
      </c>
      <c r="F29" s="2">
        <v>42500958.710000001</v>
      </c>
      <c r="G29" s="2">
        <v>16340487.98</v>
      </c>
      <c r="H29" s="2">
        <v>10238966.15</v>
      </c>
    </row>
    <row r="30" spans="1:8" x14ac:dyDescent="0.25">
      <c r="A30" s="37">
        <f>VLOOKUP(B30,cod_ibge!$C$2:$D$646,2,FALSE)</f>
        <v>3502606</v>
      </c>
      <c r="B30" t="s">
        <v>35</v>
      </c>
      <c r="C30" s="2">
        <v>9613815.7200000007</v>
      </c>
      <c r="D30" s="2">
        <v>2928069.88</v>
      </c>
      <c r="E30" s="2">
        <v>2578274.27</v>
      </c>
      <c r="F30" s="2">
        <v>9194267.8200000003</v>
      </c>
      <c r="G30" s="2">
        <v>3090953.59</v>
      </c>
      <c r="H30" s="2">
        <v>2380344.92</v>
      </c>
    </row>
    <row r="31" spans="1:8" x14ac:dyDescent="0.25">
      <c r="A31" s="37">
        <f>VLOOKUP(B31,cod_ibge!$C$2:$D$646,2,FALSE)</f>
        <v>3502705</v>
      </c>
      <c r="B31" t="s">
        <v>36</v>
      </c>
      <c r="C31" s="2">
        <v>28063460.800000001</v>
      </c>
      <c r="D31" s="2">
        <v>5876071.71</v>
      </c>
      <c r="E31" s="2">
        <v>5368684.57</v>
      </c>
      <c r="F31" s="2">
        <v>26534575.289999999</v>
      </c>
      <c r="G31" s="2">
        <v>6530056.1799999997</v>
      </c>
      <c r="H31" s="2">
        <v>5902549.3799999999</v>
      </c>
    </row>
    <row r="32" spans="1:8" x14ac:dyDescent="0.25">
      <c r="A32" s="37">
        <f>VLOOKUP(B32,cod_ibge!$C$2:$D$646,2,FALSE)</f>
        <v>3502754</v>
      </c>
      <c r="B32" t="s">
        <v>37</v>
      </c>
      <c r="C32" s="2">
        <v>59738167.399999999</v>
      </c>
      <c r="D32" s="2">
        <v>17198433.010000002</v>
      </c>
      <c r="E32" s="2">
        <v>15550579.15</v>
      </c>
      <c r="F32" s="2">
        <v>48726921.689999998</v>
      </c>
      <c r="G32" s="2">
        <v>17182918.219999999</v>
      </c>
      <c r="H32" s="2">
        <v>15385002.380000001</v>
      </c>
    </row>
    <row r="33" spans="1:8" x14ac:dyDescent="0.25">
      <c r="A33" s="37">
        <f>VLOOKUP(B33,cod_ibge!$C$2:$D$646,2,FALSE)</f>
        <v>3502804</v>
      </c>
      <c r="B33" t="s">
        <v>38</v>
      </c>
      <c r="C33" s="2">
        <v>259063455.63999999</v>
      </c>
      <c r="D33" s="2">
        <v>76492557.840000004</v>
      </c>
      <c r="E33" s="2">
        <v>57565762.350000001</v>
      </c>
      <c r="F33" s="2">
        <v>249591227.12</v>
      </c>
      <c r="G33" s="2">
        <v>85216393.129999995</v>
      </c>
      <c r="H33" s="2">
        <v>60639159.789999999</v>
      </c>
    </row>
    <row r="34" spans="1:8" x14ac:dyDescent="0.25">
      <c r="A34" s="37">
        <f>VLOOKUP(B34,cod_ibge!$C$2:$D$646,2,FALSE)</f>
        <v>3502903</v>
      </c>
      <c r="B34" t="s">
        <v>39</v>
      </c>
      <c r="C34" s="2">
        <v>46342544.109999999</v>
      </c>
      <c r="D34" s="2">
        <v>10590332.970000001</v>
      </c>
      <c r="E34" s="2">
        <v>9593970.0500000007</v>
      </c>
      <c r="F34" s="2">
        <v>45832332.210000001</v>
      </c>
      <c r="G34" s="2">
        <v>12180707.689999999</v>
      </c>
      <c r="H34" s="2">
        <v>9748841.3300000001</v>
      </c>
    </row>
    <row r="35" spans="1:8" x14ac:dyDescent="0.25">
      <c r="A35" s="37">
        <f>VLOOKUP(B35,cod_ibge!$C$2:$D$646,2,FALSE)</f>
        <v>3503000</v>
      </c>
      <c r="B35" t="s">
        <v>40</v>
      </c>
      <c r="C35" s="2">
        <v>11884137.279999999</v>
      </c>
      <c r="D35" s="2">
        <v>3579670.46</v>
      </c>
      <c r="E35" s="2">
        <v>3428927.4</v>
      </c>
      <c r="F35" s="2">
        <v>10991684.23</v>
      </c>
      <c r="G35" s="2">
        <v>3965272.75</v>
      </c>
      <c r="H35" s="2">
        <v>3012453.98</v>
      </c>
    </row>
    <row r="36" spans="1:8" x14ac:dyDescent="0.25">
      <c r="A36" s="37">
        <f>VLOOKUP(B36,cod_ibge!$C$2:$D$646,2,FALSE)</f>
        <v>3503109</v>
      </c>
      <c r="B36" t="s">
        <v>41</v>
      </c>
      <c r="C36" s="2">
        <v>15628391.51</v>
      </c>
      <c r="D36" s="2">
        <v>4728476.66</v>
      </c>
      <c r="E36" s="2">
        <v>4250234.58</v>
      </c>
      <c r="F36" s="2">
        <v>14859318.68</v>
      </c>
      <c r="G36" s="2">
        <v>3887072.21</v>
      </c>
      <c r="H36" s="2">
        <v>3626059.96</v>
      </c>
    </row>
    <row r="37" spans="1:8" x14ac:dyDescent="0.25">
      <c r="A37" s="37">
        <f>VLOOKUP(B37,cod_ibge!$C$2:$D$646,2,FALSE)</f>
        <v>3503158</v>
      </c>
      <c r="B37" t="s">
        <v>42</v>
      </c>
      <c r="C37" s="2">
        <v>7869841.2300000004</v>
      </c>
      <c r="D37" s="2">
        <v>2196168.9700000002</v>
      </c>
      <c r="E37" s="2">
        <v>2050352.92</v>
      </c>
      <c r="F37" s="2">
        <v>7956277.0899999999</v>
      </c>
      <c r="G37" s="2">
        <v>2369990.9900000002</v>
      </c>
      <c r="H37" s="2">
        <v>2255480.37</v>
      </c>
    </row>
    <row r="38" spans="1:8" x14ac:dyDescent="0.25">
      <c r="A38" s="37">
        <f>VLOOKUP(B38,cod_ibge!$C$2:$D$646,2,FALSE)</f>
        <v>3503208</v>
      </c>
      <c r="B38" t="s">
        <v>43</v>
      </c>
      <c r="C38" s="2">
        <v>351610309.99000001</v>
      </c>
      <c r="D38" s="2">
        <v>122508674.76000001</v>
      </c>
      <c r="E38" s="2">
        <v>117893024.98999999</v>
      </c>
      <c r="F38" s="2">
        <v>346495107.72000003</v>
      </c>
      <c r="G38" s="2">
        <v>130952665.43000001</v>
      </c>
      <c r="H38" s="2">
        <v>120377035.23</v>
      </c>
    </row>
    <row r="39" spans="1:8" x14ac:dyDescent="0.25">
      <c r="A39" s="37">
        <f>VLOOKUP(B39,cod_ibge!$C$2:$D$646,2,FALSE)</f>
        <v>3503307</v>
      </c>
      <c r="B39" t="s">
        <v>44</v>
      </c>
      <c r="C39" s="2">
        <v>205380617.91999999</v>
      </c>
      <c r="D39" s="2">
        <v>56051942.170000002</v>
      </c>
      <c r="E39" s="2">
        <v>50433071.450000003</v>
      </c>
      <c r="F39" s="2">
        <v>198928249.97999999</v>
      </c>
      <c r="G39" s="2">
        <v>55555961.670000002</v>
      </c>
      <c r="H39" s="2">
        <v>47944702.479999997</v>
      </c>
    </row>
    <row r="40" spans="1:8" x14ac:dyDescent="0.25">
      <c r="A40" s="37">
        <f>VLOOKUP(B40,cod_ibge!$C$2:$D$646,2,FALSE)</f>
        <v>3503356</v>
      </c>
      <c r="B40" t="s">
        <v>45</v>
      </c>
      <c r="C40" s="2">
        <v>9118276.7200000007</v>
      </c>
      <c r="D40" s="2">
        <v>1549924.63</v>
      </c>
      <c r="E40" s="2">
        <v>1501860.97</v>
      </c>
      <c r="F40" s="2">
        <v>8558416.8900000006</v>
      </c>
      <c r="G40" s="2">
        <v>1773082.92</v>
      </c>
      <c r="H40" s="2">
        <v>1725930.03</v>
      </c>
    </row>
    <row r="41" spans="1:8" x14ac:dyDescent="0.25">
      <c r="A41" s="37">
        <f>VLOOKUP(B41,cod_ibge!$C$2:$D$646,2,FALSE)</f>
        <v>3503406</v>
      </c>
      <c r="B41" t="s">
        <v>46</v>
      </c>
      <c r="C41" s="2">
        <v>14905271.93</v>
      </c>
      <c r="D41" s="2">
        <v>3247098.69</v>
      </c>
      <c r="E41" s="2">
        <v>3048127.51</v>
      </c>
      <c r="F41" s="2">
        <v>14489171.609999999</v>
      </c>
      <c r="G41" s="2">
        <v>3249710.53</v>
      </c>
      <c r="H41" s="2">
        <v>3008415.5</v>
      </c>
    </row>
    <row r="42" spans="1:8" x14ac:dyDescent="0.25">
      <c r="A42" s="37">
        <f>VLOOKUP(B42,cod_ibge!$C$2:$D$646,2,FALSE)</f>
        <v>3503505</v>
      </c>
      <c r="B42" t="s">
        <v>47</v>
      </c>
      <c r="C42" s="2">
        <v>8823243.3300000001</v>
      </c>
      <c r="D42" s="2">
        <v>2017580.42</v>
      </c>
      <c r="E42" s="2">
        <v>1981104.75</v>
      </c>
      <c r="F42" s="2">
        <v>8580804.4399999995</v>
      </c>
      <c r="G42" s="2">
        <v>2189057.65</v>
      </c>
      <c r="H42" s="2">
        <v>2151374.3199999998</v>
      </c>
    </row>
    <row r="43" spans="1:8" x14ac:dyDescent="0.25">
      <c r="A43" s="37">
        <f>VLOOKUP(B43,cod_ibge!$C$2:$D$646,2,FALSE)</f>
        <v>3503604</v>
      </c>
      <c r="B43" t="s">
        <v>48</v>
      </c>
      <c r="C43" s="2">
        <v>13064254.560000001</v>
      </c>
      <c r="D43" s="2">
        <v>2387625.59</v>
      </c>
      <c r="E43" s="2">
        <v>2170857.33</v>
      </c>
      <c r="F43" s="2">
        <v>11981844.41</v>
      </c>
      <c r="G43" s="2">
        <v>2823759.06</v>
      </c>
      <c r="H43" s="2">
        <v>2650210.39</v>
      </c>
    </row>
    <row r="44" spans="1:8" x14ac:dyDescent="0.25">
      <c r="A44" s="37">
        <f>VLOOKUP(B44,cod_ibge!$C$2:$D$646,2,FALSE)</f>
        <v>3503703</v>
      </c>
      <c r="B44" t="s">
        <v>49</v>
      </c>
      <c r="C44" s="2">
        <v>23054917.600000001</v>
      </c>
      <c r="D44" s="2">
        <v>6703584.1299999999</v>
      </c>
      <c r="E44" s="2">
        <v>5854789.9100000001</v>
      </c>
      <c r="F44" s="2">
        <v>20992813.399999999</v>
      </c>
      <c r="G44" s="2">
        <v>5014030.84</v>
      </c>
      <c r="H44" s="2">
        <v>4709569.2699999996</v>
      </c>
    </row>
    <row r="45" spans="1:8" x14ac:dyDescent="0.25">
      <c r="A45" s="37">
        <f>VLOOKUP(B45,cod_ibge!$C$2:$D$646,2,FALSE)</f>
        <v>3503802</v>
      </c>
      <c r="B45" t="s">
        <v>50</v>
      </c>
      <c r="C45" s="2">
        <v>60437103.289999999</v>
      </c>
      <c r="D45" s="2">
        <v>18819444.460000001</v>
      </c>
      <c r="E45" s="2">
        <v>17767086</v>
      </c>
      <c r="F45" s="2">
        <v>59213704.890000001</v>
      </c>
      <c r="G45" s="2">
        <v>18564130.16</v>
      </c>
      <c r="H45" s="2">
        <v>17213252.420000002</v>
      </c>
    </row>
    <row r="46" spans="1:8" x14ac:dyDescent="0.25">
      <c r="A46" s="37">
        <f>VLOOKUP(B46,cod_ibge!$C$2:$D$646,2,FALSE)</f>
        <v>3503901</v>
      </c>
      <c r="B46" t="s">
        <v>51</v>
      </c>
      <c r="C46" s="2">
        <v>165061346.81</v>
      </c>
      <c r="D46" s="2">
        <v>45894757.979999997</v>
      </c>
      <c r="E46" s="2">
        <v>35222978.93</v>
      </c>
      <c r="F46" s="2">
        <v>155398141.91</v>
      </c>
      <c r="G46" s="2">
        <v>60904092.969999999</v>
      </c>
      <c r="H46" s="2">
        <v>39902525.100000001</v>
      </c>
    </row>
    <row r="47" spans="1:8" x14ac:dyDescent="0.25">
      <c r="A47" s="37">
        <f>VLOOKUP(B47,cod_ibge!$C$2:$D$646,2,FALSE)</f>
        <v>3503950</v>
      </c>
      <c r="B47" t="s">
        <v>52</v>
      </c>
      <c r="C47" s="2">
        <v>7465399.8700000001</v>
      </c>
      <c r="D47" s="2">
        <v>1992951.91</v>
      </c>
      <c r="E47" s="2">
        <v>1681026.2</v>
      </c>
      <c r="F47" s="2">
        <v>6925648.5800000001</v>
      </c>
      <c r="G47" s="2">
        <v>1984353.48</v>
      </c>
      <c r="H47" s="2">
        <v>1625681.84</v>
      </c>
    </row>
    <row r="48" spans="1:8" x14ac:dyDescent="0.25">
      <c r="A48" s="37">
        <f>VLOOKUP(B48,cod_ibge!$C$2:$D$646,2,FALSE)</f>
        <v>3504008</v>
      </c>
      <c r="B48" t="s">
        <v>53</v>
      </c>
      <c r="C48" s="2">
        <v>132507509.38</v>
      </c>
      <c r="D48" s="2">
        <v>31138979.379999999</v>
      </c>
      <c r="E48" s="2">
        <v>30016918.690000001</v>
      </c>
      <c r="F48" s="2">
        <v>130244747.66</v>
      </c>
      <c r="G48" s="2">
        <v>33159907.789999999</v>
      </c>
      <c r="H48" s="2">
        <v>31531535.030000001</v>
      </c>
    </row>
    <row r="49" spans="1:8" x14ac:dyDescent="0.25">
      <c r="A49" s="37">
        <f>VLOOKUP(B49,cod_ibge!$C$2:$D$646,2,FALSE)</f>
        <v>3504107</v>
      </c>
      <c r="B49" t="s">
        <v>54</v>
      </c>
      <c r="C49" s="2">
        <v>279765489.70999998</v>
      </c>
      <c r="D49" s="2">
        <v>84677351.060000002</v>
      </c>
      <c r="E49" s="2">
        <v>71627611.170000002</v>
      </c>
      <c r="F49" s="2">
        <v>292085890.22000003</v>
      </c>
      <c r="G49" s="2">
        <v>85442578.670000002</v>
      </c>
      <c r="H49" s="2">
        <v>73777922.939999998</v>
      </c>
    </row>
    <row r="50" spans="1:8" x14ac:dyDescent="0.25">
      <c r="A50" s="37">
        <f>VLOOKUP(B50,cod_ibge!$C$2:$D$646,2,FALSE)</f>
        <v>3504206</v>
      </c>
      <c r="B50" t="s">
        <v>55</v>
      </c>
      <c r="C50" s="2">
        <v>22986160.879999999</v>
      </c>
      <c r="D50" s="2">
        <v>9000294.25</v>
      </c>
      <c r="E50" s="2">
        <v>8018847.9299999997</v>
      </c>
      <c r="F50" s="2">
        <v>22025768.539999999</v>
      </c>
      <c r="G50" s="2">
        <v>6609123.4900000002</v>
      </c>
      <c r="H50" s="2">
        <v>5958146.0899999999</v>
      </c>
    </row>
    <row r="51" spans="1:8" x14ac:dyDescent="0.25">
      <c r="A51" s="37">
        <f>VLOOKUP(B51,cod_ibge!$C$2:$D$646,2,FALSE)</f>
        <v>3504305</v>
      </c>
      <c r="B51" t="s">
        <v>56</v>
      </c>
      <c r="C51" s="2">
        <v>12939859.75</v>
      </c>
      <c r="D51" s="2">
        <v>2602580.6800000002</v>
      </c>
      <c r="E51" s="2">
        <v>2476949.56</v>
      </c>
      <c r="F51" s="2">
        <v>12588409.300000001</v>
      </c>
      <c r="G51" s="2">
        <v>2821455.44</v>
      </c>
      <c r="H51" s="2">
        <v>2770415.67</v>
      </c>
    </row>
    <row r="52" spans="1:8" x14ac:dyDescent="0.25">
      <c r="A52" s="37">
        <f>VLOOKUP(B52,cod_ibge!$C$2:$D$646,2,FALSE)</f>
        <v>3504404</v>
      </c>
      <c r="B52" t="s">
        <v>57</v>
      </c>
      <c r="C52" s="2">
        <v>17809349.559999999</v>
      </c>
      <c r="D52" s="2">
        <v>5043716.4400000004</v>
      </c>
      <c r="E52" s="2">
        <v>4287496.79</v>
      </c>
      <c r="F52" s="2">
        <v>18357467.890000001</v>
      </c>
      <c r="G52" s="2">
        <v>5331155.33</v>
      </c>
      <c r="H52" s="2">
        <v>4308679.96</v>
      </c>
    </row>
    <row r="53" spans="1:8" x14ac:dyDescent="0.25">
      <c r="A53" s="37">
        <f>VLOOKUP(B53,cod_ibge!$C$2:$D$646,2,FALSE)</f>
        <v>3504503</v>
      </c>
      <c r="B53" t="s">
        <v>58</v>
      </c>
      <c r="C53" s="2">
        <v>123105140.73</v>
      </c>
      <c r="D53" s="2">
        <v>41679088.380000003</v>
      </c>
      <c r="E53" s="2">
        <v>33166489.609999999</v>
      </c>
      <c r="F53" s="2">
        <v>121161426.47</v>
      </c>
      <c r="G53" s="2">
        <v>44245306.82</v>
      </c>
      <c r="H53" s="2">
        <v>36013725.159999996</v>
      </c>
    </row>
    <row r="54" spans="1:8" x14ac:dyDescent="0.25">
      <c r="A54" s="37">
        <f>VLOOKUP(B54,cod_ibge!$C$2:$D$646,2,FALSE)</f>
        <v>3504602</v>
      </c>
      <c r="B54" t="s">
        <v>59</v>
      </c>
      <c r="C54" s="2">
        <v>28081218.449999999</v>
      </c>
      <c r="D54" s="2">
        <v>9585203.5999999996</v>
      </c>
      <c r="E54" s="2">
        <v>8445188.4000000004</v>
      </c>
      <c r="F54" s="2">
        <v>26745732.879999999</v>
      </c>
      <c r="G54" s="2">
        <v>10233924.75</v>
      </c>
      <c r="H54" s="2">
        <v>9778900.1999999993</v>
      </c>
    </row>
    <row r="55" spans="1:8" x14ac:dyDescent="0.25">
      <c r="A55" s="37">
        <f>VLOOKUP(B55,cod_ibge!$C$2:$D$646,2,FALSE)</f>
        <v>3504701</v>
      </c>
      <c r="B55" t="s">
        <v>60</v>
      </c>
      <c r="C55" s="2">
        <v>8219074.0599999996</v>
      </c>
      <c r="D55" s="2">
        <v>2216747.62</v>
      </c>
      <c r="E55" s="2">
        <v>2074696.16</v>
      </c>
      <c r="F55" s="2">
        <v>7562037.0199999996</v>
      </c>
      <c r="G55" s="2">
        <v>2157675.6</v>
      </c>
      <c r="H55" s="2">
        <v>2016188.17</v>
      </c>
    </row>
    <row r="56" spans="1:8" x14ac:dyDescent="0.25">
      <c r="A56" s="37">
        <f>VLOOKUP(B56,cod_ibge!$C$2:$D$646,2,FALSE)</f>
        <v>3504800</v>
      </c>
      <c r="B56" t="s">
        <v>61</v>
      </c>
      <c r="C56" s="2">
        <v>13268887.810000001</v>
      </c>
      <c r="D56" s="2">
        <v>4015735.69</v>
      </c>
      <c r="E56" s="2">
        <v>3927342.34</v>
      </c>
      <c r="F56" s="2">
        <v>13069777.59</v>
      </c>
      <c r="G56" s="2">
        <v>4588980.09</v>
      </c>
      <c r="H56" s="2">
        <v>4346902.84</v>
      </c>
    </row>
    <row r="57" spans="1:8" x14ac:dyDescent="0.25">
      <c r="A57" s="37">
        <f>VLOOKUP(B57,cod_ibge!$C$2:$D$646,2,FALSE)</f>
        <v>3504909</v>
      </c>
      <c r="B57" t="s">
        <v>62</v>
      </c>
      <c r="C57" s="2">
        <v>14259770.52</v>
      </c>
      <c r="D57" s="2">
        <v>5998036.0999999996</v>
      </c>
      <c r="E57" s="2">
        <v>5114479.13</v>
      </c>
      <c r="F57" s="2">
        <v>13083651.060000001</v>
      </c>
      <c r="G57" s="2">
        <v>5914066.9299999997</v>
      </c>
      <c r="H57" s="2">
        <v>5223697.1399999997</v>
      </c>
    </row>
    <row r="58" spans="1:8" x14ac:dyDescent="0.25">
      <c r="A58" s="37">
        <f>VLOOKUP(B58,cod_ibge!$C$2:$D$646,2,FALSE)</f>
        <v>3505005</v>
      </c>
      <c r="B58" t="s">
        <v>63</v>
      </c>
      <c r="C58" s="2">
        <v>9349412.1300000008</v>
      </c>
      <c r="D58" s="2">
        <v>3006635.62</v>
      </c>
      <c r="E58" s="2">
        <v>2546241.11</v>
      </c>
      <c r="F58" s="2">
        <v>9150689.3100000005</v>
      </c>
      <c r="G58" s="2">
        <v>3279197.47</v>
      </c>
      <c r="H58" s="2">
        <v>2816117.78</v>
      </c>
    </row>
    <row r="59" spans="1:8" x14ac:dyDescent="0.25">
      <c r="A59" s="37">
        <f>VLOOKUP(B59,cod_ibge!$C$2:$D$646,2,FALSE)</f>
        <v>3505104</v>
      </c>
      <c r="B59" t="s">
        <v>64</v>
      </c>
      <c r="C59" s="2">
        <v>11439086.789999999</v>
      </c>
      <c r="D59" s="2">
        <v>3863808.27</v>
      </c>
      <c r="E59" s="2">
        <v>3527106.01</v>
      </c>
      <c r="F59" s="2">
        <v>11029073.949999999</v>
      </c>
      <c r="G59" s="2">
        <v>4178218.68</v>
      </c>
      <c r="H59" s="2">
        <v>3312700.43</v>
      </c>
    </row>
    <row r="60" spans="1:8" x14ac:dyDescent="0.25">
      <c r="A60" s="37">
        <f>VLOOKUP(B60,cod_ibge!$C$2:$D$646,2,FALSE)</f>
        <v>3505203</v>
      </c>
      <c r="B60" t="s">
        <v>65</v>
      </c>
      <c r="C60" s="2">
        <v>47978097.18</v>
      </c>
      <c r="D60" s="2">
        <v>14439383.939999999</v>
      </c>
      <c r="E60" s="2">
        <v>13455976.84</v>
      </c>
      <c r="F60" s="2">
        <v>45206974.030000001</v>
      </c>
      <c r="G60" s="2">
        <v>15097134.289999999</v>
      </c>
      <c r="H60" s="2">
        <v>14089766.890000001</v>
      </c>
    </row>
    <row r="61" spans="1:8" x14ac:dyDescent="0.25">
      <c r="A61" s="37">
        <f>VLOOKUP(B61,cod_ibge!$C$2:$D$646,2,FALSE)</f>
        <v>3505302</v>
      </c>
      <c r="B61" t="s">
        <v>66</v>
      </c>
      <c r="C61" s="2">
        <v>60753381.189999998</v>
      </c>
      <c r="D61" s="2">
        <v>20514400.879999999</v>
      </c>
      <c r="E61" s="2">
        <v>13583020.960000001</v>
      </c>
      <c r="F61" s="2">
        <v>52494392.119999997</v>
      </c>
      <c r="G61" s="2">
        <v>18979136.16</v>
      </c>
      <c r="H61" s="2">
        <v>14401225.109999999</v>
      </c>
    </row>
    <row r="62" spans="1:8" x14ac:dyDescent="0.25">
      <c r="A62" s="37">
        <f>VLOOKUP(B62,cod_ibge!$C$2:$D$646,2,FALSE)</f>
        <v>3505351</v>
      </c>
      <c r="B62" t="s">
        <v>67</v>
      </c>
      <c r="C62" s="2">
        <v>9415800.3399999999</v>
      </c>
      <c r="D62" s="2">
        <v>2755404.36</v>
      </c>
      <c r="E62" s="2">
        <v>2691537.33</v>
      </c>
      <c r="F62" s="2">
        <v>8925867.6600000001</v>
      </c>
      <c r="G62" s="2">
        <v>2258395.7000000002</v>
      </c>
      <c r="H62" s="2">
        <v>2223935.87</v>
      </c>
    </row>
    <row r="63" spans="1:8" x14ac:dyDescent="0.25">
      <c r="A63" s="37">
        <f>VLOOKUP(B63,cod_ibge!$C$2:$D$646,2,FALSE)</f>
        <v>3505401</v>
      </c>
      <c r="B63" t="s">
        <v>68</v>
      </c>
      <c r="C63" s="2">
        <v>16464086.4</v>
      </c>
      <c r="D63" s="2">
        <v>4552140.04</v>
      </c>
      <c r="E63" s="2">
        <v>4502119.29</v>
      </c>
      <c r="F63" s="2">
        <v>15484797.98</v>
      </c>
      <c r="G63" s="2">
        <v>4441859.01</v>
      </c>
      <c r="H63" s="2">
        <v>4271511.8899999997</v>
      </c>
    </row>
    <row r="64" spans="1:8" x14ac:dyDescent="0.25">
      <c r="A64" s="37">
        <f>VLOOKUP(B64,cod_ibge!$C$2:$D$646,2,FALSE)</f>
        <v>3505500</v>
      </c>
      <c r="B64" t="s">
        <v>69</v>
      </c>
      <c r="C64" s="2">
        <v>190622051.15000001</v>
      </c>
      <c r="D64" s="2">
        <v>38888910.340000004</v>
      </c>
      <c r="E64" s="2">
        <v>37254345.5</v>
      </c>
      <c r="F64" s="2">
        <v>184970205.28999999</v>
      </c>
      <c r="G64" s="2">
        <v>42241979.609999999</v>
      </c>
      <c r="H64" s="2">
        <v>36897563.479999997</v>
      </c>
    </row>
    <row r="65" spans="1:8" x14ac:dyDescent="0.25">
      <c r="A65" s="37">
        <f>VLOOKUP(B65,cod_ibge!$C$2:$D$646,2,FALSE)</f>
        <v>3505609</v>
      </c>
      <c r="B65" t="s">
        <v>70</v>
      </c>
      <c r="C65" s="2">
        <v>30243943.629999999</v>
      </c>
      <c r="D65" s="2">
        <v>12518833.99</v>
      </c>
      <c r="E65" s="2">
        <v>11187075.220000001</v>
      </c>
      <c r="F65" s="2">
        <v>29264606.059999999</v>
      </c>
      <c r="G65" s="2">
        <v>13319765.560000001</v>
      </c>
      <c r="H65" s="2">
        <v>11720735.390000001</v>
      </c>
    </row>
    <row r="66" spans="1:8" x14ac:dyDescent="0.25">
      <c r="A66" s="37">
        <f>VLOOKUP(B66,cod_ibge!$C$2:$D$646,2,FALSE)</f>
        <v>3505708</v>
      </c>
      <c r="B66" t="s">
        <v>71</v>
      </c>
      <c r="C66" s="2">
        <v>1701432055.72</v>
      </c>
      <c r="D66" s="2">
        <v>725412158.52999997</v>
      </c>
      <c r="E66" s="2">
        <v>487626927.08999997</v>
      </c>
      <c r="F66" s="2">
        <v>1662639958.0699999</v>
      </c>
      <c r="G66" s="2">
        <v>715544729.67999995</v>
      </c>
      <c r="H66" s="2">
        <v>488222190.88</v>
      </c>
    </row>
    <row r="67" spans="1:8" x14ac:dyDescent="0.25">
      <c r="A67" s="37">
        <f>VLOOKUP(B67,cod_ibge!$C$2:$D$646,2,FALSE)</f>
        <v>3505807</v>
      </c>
      <c r="B67" t="s">
        <v>72</v>
      </c>
      <c r="C67" s="2">
        <v>35921512.329999998</v>
      </c>
      <c r="D67" s="2">
        <v>9952527.4499999993</v>
      </c>
      <c r="E67" s="2">
        <v>8670866.1300000008</v>
      </c>
      <c r="F67" s="2">
        <v>34450598.25</v>
      </c>
      <c r="G67" s="2">
        <v>12635754.279999999</v>
      </c>
      <c r="H67" s="2">
        <v>10247788.970000001</v>
      </c>
    </row>
    <row r="68" spans="1:8" x14ac:dyDescent="0.25">
      <c r="A68" s="37">
        <f>VLOOKUP(B68,cod_ibge!$C$2:$D$646,2,FALSE)</f>
        <v>3505906</v>
      </c>
      <c r="B68" t="s">
        <v>73</v>
      </c>
      <c r="C68" s="2">
        <v>81734355.540000007</v>
      </c>
      <c r="D68" s="2">
        <v>27784474.109999999</v>
      </c>
      <c r="E68" s="2">
        <v>23040340.57</v>
      </c>
      <c r="F68" s="2">
        <v>77709573.299999997</v>
      </c>
      <c r="G68" s="2">
        <v>29718301.359999999</v>
      </c>
      <c r="H68" s="2">
        <v>25543800.77</v>
      </c>
    </row>
    <row r="69" spans="1:8" x14ac:dyDescent="0.25">
      <c r="A69" s="37">
        <f>VLOOKUP(B69,cod_ibge!$C$2:$D$646,2,FALSE)</f>
        <v>3506003</v>
      </c>
      <c r="B69" t="s">
        <v>74</v>
      </c>
      <c r="C69" s="2">
        <v>495783419.11000001</v>
      </c>
      <c r="D69" s="2">
        <v>135360768.36000001</v>
      </c>
      <c r="E69" s="2">
        <v>121992611.77</v>
      </c>
      <c r="F69" s="2">
        <v>487158566.82999998</v>
      </c>
      <c r="G69" s="2">
        <v>130216025.70999999</v>
      </c>
      <c r="H69" s="2">
        <v>114913474.89</v>
      </c>
    </row>
    <row r="70" spans="1:8" x14ac:dyDescent="0.25">
      <c r="A70" s="37">
        <f>VLOOKUP(B70,cod_ibge!$C$2:$D$646,2,FALSE)</f>
        <v>3506102</v>
      </c>
      <c r="B70" t="s">
        <v>75</v>
      </c>
      <c r="C70" s="2">
        <v>108165002.11</v>
      </c>
      <c r="D70" s="2">
        <v>39087100.619999997</v>
      </c>
      <c r="E70" s="2">
        <v>33494512.68</v>
      </c>
      <c r="F70" s="2">
        <v>102201009.34999999</v>
      </c>
      <c r="G70" s="2">
        <v>38148749.159999996</v>
      </c>
      <c r="H70" s="2">
        <v>31214016.670000002</v>
      </c>
    </row>
    <row r="71" spans="1:8" x14ac:dyDescent="0.25">
      <c r="A71" s="37">
        <f>VLOOKUP(B71,cod_ibge!$C$2:$D$646,2,FALSE)</f>
        <v>3506201</v>
      </c>
      <c r="B71" t="s">
        <v>76</v>
      </c>
      <c r="C71" s="2">
        <v>12726758.640000001</v>
      </c>
      <c r="D71" s="2">
        <v>2630733.13</v>
      </c>
      <c r="E71" s="2">
        <v>2546603.0499999998</v>
      </c>
      <c r="F71" s="2">
        <v>11083820.5</v>
      </c>
      <c r="G71" s="2">
        <v>2930912.19</v>
      </c>
      <c r="H71" s="2">
        <v>2791896.54</v>
      </c>
    </row>
    <row r="72" spans="1:8" x14ac:dyDescent="0.25">
      <c r="A72" s="37">
        <f>VLOOKUP(B72,cod_ibge!$C$2:$D$646,2,FALSE)</f>
        <v>3506300</v>
      </c>
      <c r="B72" t="s">
        <v>77</v>
      </c>
      <c r="C72" s="2">
        <v>17320432.280000001</v>
      </c>
      <c r="D72" s="2">
        <v>6373137.0300000003</v>
      </c>
      <c r="E72" s="2">
        <v>5751725.2199999997</v>
      </c>
      <c r="F72" s="2">
        <v>17941594.27</v>
      </c>
      <c r="G72" s="2">
        <v>6669425.1399999997</v>
      </c>
      <c r="H72" s="2">
        <v>6249294.7000000002</v>
      </c>
    </row>
    <row r="73" spans="1:8" x14ac:dyDescent="0.25">
      <c r="A73" s="37">
        <f>VLOOKUP(B73,cod_ibge!$C$2:$D$646,2,FALSE)</f>
        <v>3506359</v>
      </c>
      <c r="B73" t="s">
        <v>78</v>
      </c>
      <c r="C73" s="2">
        <v>175573117.69999999</v>
      </c>
      <c r="D73" s="2">
        <v>44196276.899999999</v>
      </c>
      <c r="E73" s="2">
        <v>39102102.390000001</v>
      </c>
      <c r="F73" s="2">
        <v>186051140.96000001</v>
      </c>
      <c r="G73" s="2">
        <v>50977399.009999998</v>
      </c>
      <c r="H73" s="2">
        <v>43950641.729999997</v>
      </c>
    </row>
    <row r="74" spans="1:8" x14ac:dyDescent="0.25">
      <c r="A74" s="37">
        <f>VLOOKUP(B74,cod_ibge!$C$2:$D$646,2,FALSE)</f>
        <v>3506409</v>
      </c>
      <c r="B74" t="s">
        <v>79</v>
      </c>
      <c r="C74" s="2">
        <v>12840536.300000001</v>
      </c>
      <c r="D74" s="2">
        <v>3351015.86</v>
      </c>
      <c r="E74" s="2">
        <v>3028127.55</v>
      </c>
      <c r="F74" s="2">
        <v>12028957.720000001</v>
      </c>
      <c r="G74" s="2">
        <v>3192710.68</v>
      </c>
      <c r="H74" s="2">
        <v>2843322.73</v>
      </c>
    </row>
    <row r="75" spans="1:8" x14ac:dyDescent="0.25">
      <c r="A75" s="37">
        <f>VLOOKUP(B75,cod_ibge!$C$2:$D$646,2,FALSE)</f>
        <v>3506508</v>
      </c>
      <c r="B75" t="s">
        <v>80</v>
      </c>
      <c r="C75" s="2">
        <v>150775058.63999999</v>
      </c>
      <c r="D75" s="2">
        <v>61741639.130000003</v>
      </c>
      <c r="E75" s="2">
        <v>49820178.030000001</v>
      </c>
      <c r="F75" s="2">
        <v>143206660.53</v>
      </c>
      <c r="G75" s="2">
        <v>61292044.25</v>
      </c>
      <c r="H75" s="2">
        <v>49501071.090000004</v>
      </c>
    </row>
    <row r="76" spans="1:8" x14ac:dyDescent="0.25">
      <c r="A76" s="37">
        <f>VLOOKUP(B76,cod_ibge!$C$2:$D$646,2,FALSE)</f>
        <v>3506607</v>
      </c>
      <c r="B76" t="s">
        <v>81</v>
      </c>
      <c r="C76" s="2">
        <v>29745562.379999999</v>
      </c>
      <c r="D76" s="2">
        <v>10638816.91</v>
      </c>
      <c r="E76" s="2">
        <v>8582138.4299999997</v>
      </c>
      <c r="F76" s="2">
        <v>30766969.420000002</v>
      </c>
      <c r="G76" s="2">
        <v>10263802.17</v>
      </c>
      <c r="H76" s="2">
        <v>9256423.2699999996</v>
      </c>
    </row>
    <row r="77" spans="1:8" x14ac:dyDescent="0.25">
      <c r="A77" s="37">
        <f>VLOOKUP(B77,cod_ibge!$C$2:$D$646,2,FALSE)</f>
        <v>3506706</v>
      </c>
      <c r="B77" t="s">
        <v>82</v>
      </c>
      <c r="C77" s="2">
        <v>23947008.530000001</v>
      </c>
      <c r="D77" s="2">
        <v>6475763.4800000004</v>
      </c>
      <c r="E77" s="2">
        <v>5420787.8600000003</v>
      </c>
      <c r="F77" s="2">
        <v>20787924.370000001</v>
      </c>
      <c r="G77" s="2">
        <v>8354832.0899999999</v>
      </c>
      <c r="H77" s="2">
        <v>6703733.3899999997</v>
      </c>
    </row>
    <row r="78" spans="1:8" x14ac:dyDescent="0.25">
      <c r="A78" s="37">
        <f>VLOOKUP(B78,cod_ibge!$C$2:$D$646,2,FALSE)</f>
        <v>3506805</v>
      </c>
      <c r="B78" t="s">
        <v>83</v>
      </c>
      <c r="C78" s="2">
        <v>19988772.52</v>
      </c>
      <c r="D78" s="2">
        <v>4097655.73</v>
      </c>
      <c r="E78" s="2">
        <v>3745409.7</v>
      </c>
      <c r="F78" s="2">
        <v>19826030.850000001</v>
      </c>
      <c r="G78" s="2">
        <v>5185913.3600000003</v>
      </c>
      <c r="H78" s="2">
        <v>4233150.84</v>
      </c>
    </row>
    <row r="79" spans="1:8" x14ac:dyDescent="0.25">
      <c r="A79" s="37">
        <f>VLOOKUP(B79,cod_ibge!$C$2:$D$646,2,FALSE)</f>
        <v>3506904</v>
      </c>
      <c r="B79" t="s">
        <v>84</v>
      </c>
      <c r="C79" s="2">
        <v>17402430.859999999</v>
      </c>
      <c r="D79" s="2">
        <v>5878239</v>
      </c>
      <c r="E79" s="2">
        <v>5250917.62</v>
      </c>
      <c r="F79" s="2">
        <v>16709454.23</v>
      </c>
      <c r="G79" s="2">
        <v>6611116.8300000001</v>
      </c>
      <c r="H79" s="2">
        <v>5715156.6600000001</v>
      </c>
    </row>
    <row r="80" spans="1:8" x14ac:dyDescent="0.25">
      <c r="A80" s="37">
        <f>VLOOKUP(B80,cod_ibge!$C$2:$D$646,2,FALSE)</f>
        <v>3507001</v>
      </c>
      <c r="B80" t="s">
        <v>85</v>
      </c>
      <c r="C80" s="2">
        <v>99453287.209999993</v>
      </c>
      <c r="D80" s="2">
        <v>28188904.91</v>
      </c>
      <c r="E80" s="2">
        <v>23866476.460000001</v>
      </c>
      <c r="F80" s="2">
        <v>96136360.519999996</v>
      </c>
      <c r="G80" s="2">
        <v>28842834.109999999</v>
      </c>
      <c r="H80" s="2">
        <v>25484225.149999999</v>
      </c>
    </row>
    <row r="81" spans="1:8" x14ac:dyDescent="0.25">
      <c r="A81" s="37">
        <f>VLOOKUP(B81,cod_ibge!$C$2:$D$646,2,FALSE)</f>
        <v>3507100</v>
      </c>
      <c r="B81" t="s">
        <v>86</v>
      </c>
      <c r="C81" s="2">
        <v>39259355.280000001</v>
      </c>
      <c r="D81" s="2">
        <v>9182488.7200000007</v>
      </c>
      <c r="E81" s="2">
        <v>8709589.4299999997</v>
      </c>
      <c r="F81" s="2">
        <v>37739451.140000001</v>
      </c>
      <c r="G81" s="2">
        <v>10643158.51</v>
      </c>
      <c r="H81" s="2">
        <v>9731539.9299999997</v>
      </c>
    </row>
    <row r="82" spans="1:8" x14ac:dyDescent="0.25">
      <c r="A82" s="37">
        <f>VLOOKUP(B82,cod_ibge!$C$2:$D$646,2,FALSE)</f>
        <v>3507159</v>
      </c>
      <c r="B82" t="s">
        <v>87</v>
      </c>
      <c r="C82" s="2">
        <v>8443955.9800000004</v>
      </c>
      <c r="D82" s="2">
        <v>1740653.04</v>
      </c>
      <c r="E82" s="2">
        <v>1680423.25</v>
      </c>
      <c r="F82" s="2">
        <v>7772198.3700000001</v>
      </c>
      <c r="G82" s="2">
        <v>1910887.07</v>
      </c>
      <c r="H82" s="2">
        <v>1792939.02</v>
      </c>
    </row>
    <row r="83" spans="1:8" x14ac:dyDescent="0.25">
      <c r="A83" s="37">
        <f>VLOOKUP(B83,cod_ibge!$C$2:$D$646,2,FALSE)</f>
        <v>3507209</v>
      </c>
      <c r="B83" t="s">
        <v>88</v>
      </c>
      <c r="C83" s="2">
        <v>8376675.96</v>
      </c>
      <c r="D83" s="2">
        <v>2391128.38</v>
      </c>
      <c r="E83" s="2">
        <v>2215376.1</v>
      </c>
      <c r="F83" s="2">
        <v>8008793.8099999996</v>
      </c>
      <c r="G83" s="2">
        <v>2611938.11</v>
      </c>
      <c r="H83" s="2">
        <v>2360321.42</v>
      </c>
    </row>
    <row r="84" spans="1:8" x14ac:dyDescent="0.25">
      <c r="A84" s="37">
        <f>VLOOKUP(B84,cod_ibge!$C$2:$D$646,2,FALSE)</f>
        <v>3507308</v>
      </c>
      <c r="B84" t="s">
        <v>89</v>
      </c>
      <c r="C84" s="2">
        <v>12036368.810000001</v>
      </c>
      <c r="D84" s="2">
        <v>3274449.34</v>
      </c>
      <c r="E84" s="2">
        <v>3217260.97</v>
      </c>
      <c r="F84" s="2">
        <v>11784119.35</v>
      </c>
      <c r="G84" s="2">
        <v>2947491.95</v>
      </c>
      <c r="H84" s="2">
        <v>2879257.03</v>
      </c>
    </row>
    <row r="85" spans="1:8" x14ac:dyDescent="0.25">
      <c r="A85" s="37">
        <f>VLOOKUP(B85,cod_ibge!$C$2:$D$646,2,FALSE)</f>
        <v>3507407</v>
      </c>
      <c r="B85" t="s">
        <v>90</v>
      </c>
      <c r="C85" s="2">
        <v>25697237.649999999</v>
      </c>
      <c r="D85" s="2">
        <v>10116675.810000001</v>
      </c>
      <c r="E85" s="2">
        <v>8335430.2699999996</v>
      </c>
      <c r="F85" s="2">
        <v>24903770.309999999</v>
      </c>
      <c r="G85" s="2">
        <v>10021610.210000001</v>
      </c>
      <c r="H85" s="2">
        <v>8192690.6600000001</v>
      </c>
    </row>
    <row r="86" spans="1:8" x14ac:dyDescent="0.25">
      <c r="A86" s="37">
        <f>VLOOKUP(B86,cod_ibge!$C$2:$D$646,2,FALSE)</f>
        <v>3507456</v>
      </c>
      <c r="B86" t="s">
        <v>91</v>
      </c>
      <c r="C86" s="2">
        <v>11707865.4</v>
      </c>
      <c r="D86" s="2">
        <v>2621717.34</v>
      </c>
      <c r="E86" s="2">
        <v>2323263.62</v>
      </c>
      <c r="F86" s="2">
        <v>10388955.289999999</v>
      </c>
      <c r="G86" s="2">
        <v>2972629.45</v>
      </c>
      <c r="H86" s="2">
        <v>2710036.1</v>
      </c>
    </row>
    <row r="87" spans="1:8" x14ac:dyDescent="0.25">
      <c r="A87" s="37">
        <f>VLOOKUP(B87,cod_ibge!$C$2:$D$646,2,FALSE)</f>
        <v>3507506</v>
      </c>
      <c r="B87" t="s">
        <v>92</v>
      </c>
      <c r="C87" s="2">
        <v>186823996.97</v>
      </c>
      <c r="D87" s="2">
        <v>61292448.090000004</v>
      </c>
      <c r="E87" s="2">
        <v>49680926.18</v>
      </c>
      <c r="F87" s="2">
        <v>180985750.81999999</v>
      </c>
      <c r="G87" s="2">
        <v>61018205.109999999</v>
      </c>
      <c r="H87" s="2">
        <v>56322814.049999997</v>
      </c>
    </row>
    <row r="88" spans="1:8" x14ac:dyDescent="0.25">
      <c r="A88" s="37">
        <f>VLOOKUP(B88,cod_ibge!$C$2:$D$646,2,FALSE)</f>
        <v>3507605</v>
      </c>
      <c r="B88" t="s">
        <v>93</v>
      </c>
      <c r="C88" s="2">
        <v>265452800.05000001</v>
      </c>
      <c r="D88" s="2">
        <v>68437812.170000002</v>
      </c>
      <c r="E88" s="2">
        <v>59004263.780000001</v>
      </c>
      <c r="F88" s="2">
        <v>266342268.28</v>
      </c>
      <c r="G88" s="2">
        <v>78045239.150000006</v>
      </c>
      <c r="H88" s="2">
        <v>61262549.460000001</v>
      </c>
    </row>
    <row r="89" spans="1:8" x14ac:dyDescent="0.25">
      <c r="A89" s="37">
        <f>VLOOKUP(B89,cod_ibge!$C$2:$D$646,2,FALSE)</f>
        <v>3507704</v>
      </c>
      <c r="B89" t="s">
        <v>94</v>
      </c>
      <c r="C89" s="2">
        <v>10158172.869999999</v>
      </c>
      <c r="D89" s="2">
        <v>3157993.32</v>
      </c>
      <c r="E89" s="2">
        <v>2953033.58</v>
      </c>
      <c r="F89" s="2">
        <v>9459542.2200000007</v>
      </c>
      <c r="G89" s="2">
        <v>2527166.65</v>
      </c>
      <c r="H89" s="2">
        <v>2194241.7400000002</v>
      </c>
    </row>
    <row r="90" spans="1:8" x14ac:dyDescent="0.25">
      <c r="A90" s="37">
        <f>VLOOKUP(B90,cod_ibge!$C$2:$D$646,2,FALSE)</f>
        <v>3507753</v>
      </c>
      <c r="B90" t="s">
        <v>95</v>
      </c>
      <c r="C90" s="2">
        <v>12376402.380000001</v>
      </c>
      <c r="D90" s="2">
        <v>3332183.67</v>
      </c>
      <c r="E90" s="2">
        <v>3017608.78</v>
      </c>
      <c r="F90" s="2">
        <v>9822017.4199999999</v>
      </c>
      <c r="G90" s="2">
        <v>3110456.37</v>
      </c>
      <c r="H90" s="2">
        <v>2623027.69</v>
      </c>
    </row>
    <row r="91" spans="1:8" x14ac:dyDescent="0.25">
      <c r="A91" s="37">
        <f>VLOOKUP(B91,cod_ibge!$C$2:$D$646,2,FALSE)</f>
        <v>3507803</v>
      </c>
      <c r="B91" t="s">
        <v>96</v>
      </c>
      <c r="C91" s="2">
        <v>34234840.890000001</v>
      </c>
      <c r="D91" s="2">
        <v>10716743.289999999</v>
      </c>
      <c r="E91" s="2">
        <v>9047979.9199999999</v>
      </c>
      <c r="F91" s="2">
        <v>33119040.859999999</v>
      </c>
      <c r="G91" s="2">
        <v>11295039.710000001</v>
      </c>
      <c r="H91" s="2">
        <v>10733407.93</v>
      </c>
    </row>
    <row r="92" spans="1:8" x14ac:dyDescent="0.25">
      <c r="A92" s="37">
        <f>VLOOKUP(B92,cod_ibge!$C$2:$D$646,2,FALSE)</f>
        <v>3507902</v>
      </c>
      <c r="B92" t="s">
        <v>97</v>
      </c>
      <c r="C92" s="2">
        <v>49785189.340000004</v>
      </c>
      <c r="D92" s="2">
        <v>19997679.82</v>
      </c>
      <c r="E92" s="2">
        <v>14555075.619999999</v>
      </c>
      <c r="F92" s="2">
        <v>45661540.93</v>
      </c>
      <c r="G92" s="2">
        <v>20367795.379999999</v>
      </c>
      <c r="H92" s="2">
        <v>14906543.550000001</v>
      </c>
    </row>
    <row r="93" spans="1:8" x14ac:dyDescent="0.25">
      <c r="A93" s="37">
        <f>VLOOKUP(B93,cod_ibge!$C$2:$D$646,2,FALSE)</f>
        <v>3508009</v>
      </c>
      <c r="B93" t="s">
        <v>98</v>
      </c>
      <c r="C93" s="2">
        <v>28770340.539999999</v>
      </c>
      <c r="D93" s="2">
        <v>8623989.4600000009</v>
      </c>
      <c r="E93" s="2">
        <v>8357983.04</v>
      </c>
      <c r="F93" s="2">
        <v>28592088.460000001</v>
      </c>
      <c r="G93" s="2">
        <v>7807482.4699999997</v>
      </c>
      <c r="H93" s="2">
        <v>7349954.8700000001</v>
      </c>
    </row>
    <row r="94" spans="1:8" x14ac:dyDescent="0.25">
      <c r="A94" s="37">
        <f>VLOOKUP(B94,cod_ibge!$C$2:$D$646,2,FALSE)</f>
        <v>3508108</v>
      </c>
      <c r="B94" t="s">
        <v>99</v>
      </c>
      <c r="C94" s="2">
        <v>29755661.440000001</v>
      </c>
      <c r="D94" s="2">
        <v>9494053.75</v>
      </c>
      <c r="E94" s="2">
        <v>8090084.4299999997</v>
      </c>
      <c r="F94" s="2">
        <v>30082223.510000002</v>
      </c>
      <c r="G94" s="2">
        <v>9460836.3200000003</v>
      </c>
      <c r="H94" s="2">
        <v>8280217.04</v>
      </c>
    </row>
    <row r="95" spans="1:8" x14ac:dyDescent="0.25">
      <c r="A95" s="37">
        <f>VLOOKUP(B95,cod_ibge!$C$2:$D$646,2,FALSE)</f>
        <v>3508207</v>
      </c>
      <c r="B95" t="s">
        <v>100</v>
      </c>
      <c r="C95" s="2">
        <v>15012182.51</v>
      </c>
      <c r="D95" s="2">
        <v>3839943.66</v>
      </c>
      <c r="E95" s="2">
        <v>3546601.12</v>
      </c>
      <c r="F95" s="2">
        <v>15308465.83</v>
      </c>
      <c r="G95" s="2">
        <v>3685635.47</v>
      </c>
      <c r="H95" s="2">
        <v>3384035.2</v>
      </c>
    </row>
    <row r="96" spans="1:8" x14ac:dyDescent="0.25">
      <c r="A96" s="37">
        <f>VLOOKUP(B96,cod_ibge!$C$2:$D$646,2,FALSE)</f>
        <v>3508306</v>
      </c>
      <c r="B96" t="s">
        <v>101</v>
      </c>
      <c r="C96" s="2">
        <v>9958694.3200000003</v>
      </c>
      <c r="D96" s="2">
        <v>3276804.3</v>
      </c>
      <c r="E96" s="2">
        <v>3071593.34</v>
      </c>
      <c r="F96" s="2">
        <v>8945055</v>
      </c>
      <c r="G96" s="2">
        <v>2776516.23</v>
      </c>
      <c r="H96" s="2">
        <v>2672968.62</v>
      </c>
    </row>
    <row r="97" spans="1:8" x14ac:dyDescent="0.25">
      <c r="A97" s="37">
        <f>VLOOKUP(B97,cod_ibge!$C$2:$D$646,2,FALSE)</f>
        <v>3508405</v>
      </c>
      <c r="B97" t="s">
        <v>102</v>
      </c>
      <c r="C97" s="2">
        <v>121008522.01000001</v>
      </c>
      <c r="D97" s="2">
        <v>33139953</v>
      </c>
      <c r="E97" s="2">
        <v>27624601.489999998</v>
      </c>
      <c r="F97" s="2">
        <v>116291126.17</v>
      </c>
      <c r="G97" s="2">
        <v>38651701.950000003</v>
      </c>
      <c r="H97" s="2">
        <v>29369607.48</v>
      </c>
    </row>
    <row r="98" spans="1:8" x14ac:dyDescent="0.25">
      <c r="A98" s="37">
        <f>VLOOKUP(B98,cod_ibge!$C$2:$D$646,2,FALSE)</f>
        <v>3508504</v>
      </c>
      <c r="B98" t="s">
        <v>103</v>
      </c>
      <c r="C98" s="2">
        <v>122929825.06999999</v>
      </c>
      <c r="D98" s="2">
        <v>46663648.759999998</v>
      </c>
      <c r="E98" s="2">
        <v>31555198.789999999</v>
      </c>
      <c r="F98" s="2">
        <v>125334870.73999999</v>
      </c>
      <c r="G98" s="2">
        <v>50761643.369999997</v>
      </c>
      <c r="H98" s="2">
        <v>32927148.899999999</v>
      </c>
    </row>
    <row r="99" spans="1:8" x14ac:dyDescent="0.25">
      <c r="A99" s="37">
        <f>VLOOKUP(B99,cod_ibge!$C$2:$D$646,2,FALSE)</f>
        <v>3508603</v>
      </c>
      <c r="B99" t="s">
        <v>104</v>
      </c>
      <c r="C99" s="2">
        <v>34983504.560000002</v>
      </c>
      <c r="D99" s="2">
        <v>11801276.630000001</v>
      </c>
      <c r="E99" s="2">
        <v>9309952.0899999999</v>
      </c>
      <c r="F99" s="2">
        <v>36117861.43</v>
      </c>
      <c r="G99" s="2">
        <v>13037670.210000001</v>
      </c>
      <c r="H99" s="2">
        <v>10047579.300000001</v>
      </c>
    </row>
    <row r="100" spans="1:8" x14ac:dyDescent="0.25">
      <c r="A100" s="37">
        <f>VLOOKUP(B100,cod_ibge!$C$2:$D$646,2,FALSE)</f>
        <v>3508702</v>
      </c>
      <c r="B100" t="s">
        <v>105</v>
      </c>
      <c r="C100" s="2">
        <v>23235788.079999998</v>
      </c>
      <c r="D100" s="2">
        <v>6528063.5499999998</v>
      </c>
      <c r="E100" s="2">
        <v>5945145.0899999999</v>
      </c>
      <c r="F100" s="2">
        <v>21814069.18</v>
      </c>
      <c r="G100" s="2">
        <v>6916727.5899999999</v>
      </c>
      <c r="H100" s="2">
        <v>6447920.3499999996</v>
      </c>
    </row>
    <row r="101" spans="1:8" x14ac:dyDescent="0.25">
      <c r="A101" s="37">
        <f>VLOOKUP(B101,cod_ibge!$C$2:$D$646,2,FALSE)</f>
        <v>3508801</v>
      </c>
      <c r="B101" t="s">
        <v>106</v>
      </c>
      <c r="C101" s="2">
        <v>30120902.649999999</v>
      </c>
      <c r="D101" s="2">
        <v>8664517.5500000007</v>
      </c>
      <c r="E101" s="2">
        <v>8464000.8200000003</v>
      </c>
      <c r="F101" s="2">
        <v>28788541.780000001</v>
      </c>
      <c r="G101" s="2">
        <v>6824344.2199999997</v>
      </c>
      <c r="H101" s="2">
        <v>6571374.7599999998</v>
      </c>
    </row>
    <row r="102" spans="1:8" x14ac:dyDescent="0.25">
      <c r="A102" s="37">
        <f>VLOOKUP(B102,cod_ibge!$C$2:$D$646,2,FALSE)</f>
        <v>3508900</v>
      </c>
      <c r="B102" t="s">
        <v>107</v>
      </c>
      <c r="C102" s="2">
        <v>10266314.6</v>
      </c>
      <c r="D102" s="2">
        <v>2002066.85</v>
      </c>
      <c r="E102" s="2">
        <v>1944181.97</v>
      </c>
      <c r="F102" s="2">
        <v>9343655.5199999996</v>
      </c>
      <c r="G102" s="2">
        <v>2021030.45</v>
      </c>
      <c r="H102" s="2">
        <v>1907977.82</v>
      </c>
    </row>
    <row r="103" spans="1:8" x14ac:dyDescent="0.25">
      <c r="A103" s="37">
        <f>VLOOKUP(B103,cod_ibge!$C$2:$D$646,2,FALSE)</f>
        <v>3509007</v>
      </c>
      <c r="B103" t="s">
        <v>108</v>
      </c>
      <c r="C103" s="2">
        <v>141310112.27000001</v>
      </c>
      <c r="D103" s="2">
        <v>59649741.359999999</v>
      </c>
      <c r="E103" s="2">
        <v>39292683.369999997</v>
      </c>
      <c r="F103" s="2">
        <v>146772158.25999999</v>
      </c>
      <c r="G103" s="2">
        <v>54261060.909999996</v>
      </c>
      <c r="H103" s="2">
        <v>39286273.869999997</v>
      </c>
    </row>
    <row r="104" spans="1:8" x14ac:dyDescent="0.25">
      <c r="A104" s="37">
        <f>VLOOKUP(B104,cod_ibge!$C$2:$D$646,2,FALSE)</f>
        <v>3509106</v>
      </c>
      <c r="B104" t="s">
        <v>109</v>
      </c>
      <c r="C104" s="2">
        <v>12435602.449999999</v>
      </c>
      <c r="D104" s="2">
        <v>2765141.68</v>
      </c>
      <c r="E104" s="2">
        <v>2533911.7999999998</v>
      </c>
      <c r="F104" s="2">
        <v>11566604.43</v>
      </c>
      <c r="G104" s="2">
        <v>2701815.37</v>
      </c>
      <c r="H104" s="2">
        <v>2479919.91</v>
      </c>
    </row>
    <row r="105" spans="1:8" x14ac:dyDescent="0.25">
      <c r="A105" s="37">
        <f>VLOOKUP(B105,cod_ibge!$C$2:$D$646,2,FALSE)</f>
        <v>3509205</v>
      </c>
      <c r="B105" t="s">
        <v>110</v>
      </c>
      <c r="C105" s="2">
        <v>270871147.38</v>
      </c>
      <c r="D105" s="2">
        <v>61736470.68</v>
      </c>
      <c r="E105" s="2">
        <v>48705868.649999999</v>
      </c>
      <c r="F105" s="2">
        <v>253320408.84</v>
      </c>
      <c r="G105" s="2">
        <v>79280563.390000001</v>
      </c>
      <c r="H105" s="2">
        <v>62842242.68</v>
      </c>
    </row>
    <row r="106" spans="1:8" x14ac:dyDescent="0.25">
      <c r="A106" s="37">
        <f>VLOOKUP(B106,cod_ibge!$C$2:$D$646,2,FALSE)</f>
        <v>3509254</v>
      </c>
      <c r="B106" t="s">
        <v>111</v>
      </c>
      <c r="C106" s="2">
        <v>48805486.560000002</v>
      </c>
      <c r="D106" s="2">
        <v>17711186.300000001</v>
      </c>
      <c r="E106" s="2">
        <v>15455812.890000001</v>
      </c>
      <c r="F106" s="2">
        <v>47450402.920000002</v>
      </c>
      <c r="G106" s="2">
        <v>19234787.640000001</v>
      </c>
      <c r="H106" s="2">
        <v>16361491.300000001</v>
      </c>
    </row>
    <row r="107" spans="1:8" x14ac:dyDescent="0.25">
      <c r="A107" s="37">
        <f>VLOOKUP(B107,cod_ibge!$C$2:$D$646,2,FALSE)</f>
        <v>3509304</v>
      </c>
      <c r="B107" t="s">
        <v>112</v>
      </c>
      <c r="C107" s="2">
        <v>14195142.82</v>
      </c>
      <c r="D107" s="2">
        <v>4960457.24</v>
      </c>
      <c r="E107" s="2">
        <v>4956375.78</v>
      </c>
      <c r="F107" s="2">
        <v>13484780.67</v>
      </c>
      <c r="G107" s="2">
        <v>4479116.18</v>
      </c>
      <c r="H107" s="2">
        <v>4474852.18</v>
      </c>
    </row>
    <row r="108" spans="1:8" x14ac:dyDescent="0.25">
      <c r="A108" s="37">
        <f>VLOOKUP(B108,cod_ibge!$C$2:$D$646,2,FALSE)</f>
        <v>3509403</v>
      </c>
      <c r="B108" t="s">
        <v>113</v>
      </c>
      <c r="C108" s="2">
        <v>32668045.73</v>
      </c>
      <c r="D108" s="2">
        <v>12664160.34</v>
      </c>
      <c r="E108" s="2">
        <v>11570929.619999999</v>
      </c>
      <c r="F108" s="2">
        <v>30649019.879999999</v>
      </c>
      <c r="G108" s="2">
        <v>13285158.92</v>
      </c>
      <c r="H108" s="2">
        <v>11604196.23</v>
      </c>
    </row>
    <row r="109" spans="1:8" x14ac:dyDescent="0.25">
      <c r="A109" s="37">
        <f>VLOOKUP(B109,cod_ibge!$C$2:$D$646,2,FALSE)</f>
        <v>3509452</v>
      </c>
      <c r="B109" t="s">
        <v>114</v>
      </c>
      <c r="C109" s="2">
        <v>10988366.33</v>
      </c>
      <c r="D109" s="2">
        <v>2282547.91</v>
      </c>
      <c r="E109" s="2">
        <v>2227215.39</v>
      </c>
      <c r="F109" s="2">
        <v>9694370.1500000004</v>
      </c>
      <c r="G109" s="2">
        <v>1635667.7</v>
      </c>
      <c r="H109" s="2">
        <v>1537195.44</v>
      </c>
    </row>
    <row r="110" spans="1:8" x14ac:dyDescent="0.25">
      <c r="A110" s="37">
        <f>VLOOKUP(B110,cod_ibge!$C$2:$D$646,2,FALSE)</f>
        <v>3509502</v>
      </c>
      <c r="B110" t="s">
        <v>115</v>
      </c>
      <c r="C110" s="2">
        <v>2654187109.5100002</v>
      </c>
      <c r="D110" s="2">
        <v>645871180.01999998</v>
      </c>
      <c r="E110" s="2">
        <v>560142737.41999996</v>
      </c>
      <c r="F110" s="2">
        <v>2635001023.0999999</v>
      </c>
      <c r="G110" s="2">
        <v>704236089.47000003</v>
      </c>
      <c r="H110" s="2">
        <v>606223506.87</v>
      </c>
    </row>
    <row r="111" spans="1:8" x14ac:dyDescent="0.25">
      <c r="A111" s="37">
        <f>VLOOKUP(B111,cod_ibge!$C$2:$D$646,2,FALSE)</f>
        <v>3509601</v>
      </c>
      <c r="B111" t="s">
        <v>116</v>
      </c>
      <c r="C111" s="2">
        <v>92979172.290000007</v>
      </c>
      <c r="D111" s="2">
        <v>29954092.52</v>
      </c>
      <c r="E111" s="2">
        <v>26315997.800000001</v>
      </c>
      <c r="F111" s="2">
        <v>88308342.989999995</v>
      </c>
      <c r="G111" s="2">
        <v>30407824.149999999</v>
      </c>
      <c r="H111" s="2">
        <v>25482446.780000001</v>
      </c>
    </row>
    <row r="112" spans="1:8" x14ac:dyDescent="0.25">
      <c r="A112" s="37">
        <f>VLOOKUP(B112,cod_ibge!$C$2:$D$646,2,FALSE)</f>
        <v>3509700</v>
      </c>
      <c r="B112" t="s">
        <v>117</v>
      </c>
      <c r="C112" s="2">
        <v>99587664.790000007</v>
      </c>
      <c r="D112" s="2">
        <v>22964648.359999999</v>
      </c>
      <c r="E112" s="2">
        <v>20745351.190000001</v>
      </c>
      <c r="F112" s="2">
        <v>90582052.900000006</v>
      </c>
      <c r="G112" s="2">
        <v>26524771.100000001</v>
      </c>
      <c r="H112" s="2">
        <v>24422981.68</v>
      </c>
    </row>
    <row r="113" spans="1:8" x14ac:dyDescent="0.25">
      <c r="A113" s="37">
        <f>VLOOKUP(B113,cod_ibge!$C$2:$D$646,2,FALSE)</f>
        <v>3509809</v>
      </c>
      <c r="B113" t="s">
        <v>118</v>
      </c>
      <c r="C113" s="2">
        <v>12419921.24</v>
      </c>
      <c r="D113" s="2">
        <v>2865019.95</v>
      </c>
      <c r="E113" s="2">
        <v>2800490.31</v>
      </c>
      <c r="F113" s="2">
        <v>12807207.4</v>
      </c>
      <c r="G113" s="2">
        <v>4543544.42</v>
      </c>
      <c r="H113" s="2">
        <v>3390816.57</v>
      </c>
    </row>
    <row r="114" spans="1:8" x14ac:dyDescent="0.25">
      <c r="A114" s="37">
        <f>VLOOKUP(B114,cod_ibge!$C$2:$D$646,2,FALSE)</f>
        <v>3509908</v>
      </c>
      <c r="B114" t="s">
        <v>119</v>
      </c>
      <c r="C114" s="2">
        <v>19631636.620000001</v>
      </c>
      <c r="D114" s="2">
        <v>4505152.3899999997</v>
      </c>
      <c r="E114" s="2">
        <v>4438754.7699999996</v>
      </c>
      <c r="F114" s="2">
        <v>18609834.120000001</v>
      </c>
      <c r="G114" s="2">
        <v>5668272.5700000003</v>
      </c>
      <c r="H114" s="2">
        <v>5561672.0999999996</v>
      </c>
    </row>
    <row r="115" spans="1:8" x14ac:dyDescent="0.25">
      <c r="A115" s="37">
        <f>VLOOKUP(B115,cod_ibge!$C$2:$D$646,2,FALSE)</f>
        <v>3509957</v>
      </c>
      <c r="B115" t="s">
        <v>120</v>
      </c>
      <c r="C115" s="2">
        <v>9882705.5199999996</v>
      </c>
      <c r="D115" s="2">
        <v>2296638.5099999998</v>
      </c>
      <c r="E115" s="2">
        <v>2160932.94</v>
      </c>
      <c r="F115" s="2">
        <v>11913431.960000001</v>
      </c>
      <c r="G115" s="2">
        <v>2348564.91</v>
      </c>
      <c r="H115" s="2">
        <v>2173846.1800000002</v>
      </c>
    </row>
    <row r="116" spans="1:8" x14ac:dyDescent="0.25">
      <c r="A116" s="37">
        <f>VLOOKUP(B116,cod_ibge!$C$2:$D$646,2,FALSE)</f>
        <v>3510005</v>
      </c>
      <c r="B116" t="s">
        <v>121</v>
      </c>
      <c r="C116" s="2">
        <v>49746996.479999997</v>
      </c>
      <c r="D116" s="2">
        <v>11654095.66</v>
      </c>
      <c r="E116" s="2">
        <v>11179310.35</v>
      </c>
      <c r="F116" s="2">
        <v>48177733.460000001</v>
      </c>
      <c r="G116" s="2">
        <v>11254924.57</v>
      </c>
      <c r="H116" s="2">
        <v>9993192.7400000002</v>
      </c>
    </row>
    <row r="117" spans="1:8" x14ac:dyDescent="0.25">
      <c r="A117" s="37">
        <f>VLOOKUP(B117,cod_ibge!$C$2:$D$646,2,FALSE)</f>
        <v>3510104</v>
      </c>
      <c r="B117" t="s">
        <v>122</v>
      </c>
      <c r="C117" s="2">
        <v>8705344.9100000001</v>
      </c>
      <c r="D117" s="2">
        <v>1892005.09</v>
      </c>
      <c r="E117" s="2">
        <v>1867833.24</v>
      </c>
      <c r="F117" s="2">
        <v>7099507.3200000003</v>
      </c>
      <c r="G117" s="2">
        <v>2096736.19</v>
      </c>
      <c r="H117" s="2">
        <v>2033408.25</v>
      </c>
    </row>
    <row r="118" spans="1:8" x14ac:dyDescent="0.25">
      <c r="A118" s="37">
        <f>VLOOKUP(B118,cod_ibge!$C$2:$D$646,2,FALSE)</f>
        <v>3510153</v>
      </c>
      <c r="B118" t="s">
        <v>123</v>
      </c>
      <c r="C118" s="2">
        <v>9503899.4800000004</v>
      </c>
      <c r="D118" s="2">
        <v>1798303.39</v>
      </c>
      <c r="E118" s="2">
        <v>1751129.26</v>
      </c>
      <c r="F118" s="2">
        <v>8846888.7799999993</v>
      </c>
      <c r="G118" s="2">
        <v>1951791.58</v>
      </c>
      <c r="H118" s="2">
        <v>1927188.73</v>
      </c>
    </row>
    <row r="119" spans="1:8" x14ac:dyDescent="0.25">
      <c r="A119" s="37">
        <f>VLOOKUP(B119,cod_ibge!$C$2:$D$646,2,FALSE)</f>
        <v>3510203</v>
      </c>
      <c r="B119" t="s">
        <v>124</v>
      </c>
      <c r="C119" s="2">
        <v>54488327.600000001</v>
      </c>
      <c r="D119" s="2">
        <v>18985019.210000001</v>
      </c>
      <c r="E119" s="2">
        <v>14099894.460000001</v>
      </c>
      <c r="F119" s="2">
        <v>52628351.079999998</v>
      </c>
      <c r="G119" s="2">
        <v>20111391.449999999</v>
      </c>
      <c r="H119" s="2">
        <v>13591053.82</v>
      </c>
    </row>
    <row r="120" spans="1:8" x14ac:dyDescent="0.25">
      <c r="A120" s="37">
        <f>VLOOKUP(B120,cod_ibge!$C$2:$D$646,2,FALSE)</f>
        <v>3510302</v>
      </c>
      <c r="B120" t="s">
        <v>125</v>
      </c>
      <c r="C120" s="2">
        <v>24349421.300000001</v>
      </c>
      <c r="D120" s="2">
        <v>7140330</v>
      </c>
      <c r="E120" s="2">
        <v>6359861.0700000003</v>
      </c>
      <c r="F120" s="2">
        <v>23482176.550000001</v>
      </c>
      <c r="G120" s="2">
        <v>7941537.0700000003</v>
      </c>
      <c r="H120" s="2">
        <v>7030285.7599999998</v>
      </c>
    </row>
    <row r="121" spans="1:8" x14ac:dyDescent="0.25">
      <c r="A121" s="37">
        <f>VLOOKUP(B121,cod_ibge!$C$2:$D$646,2,FALSE)</f>
        <v>3510401</v>
      </c>
      <c r="B121" t="s">
        <v>126</v>
      </c>
      <c r="C121" s="2">
        <v>77462911.840000004</v>
      </c>
      <c r="D121" s="2">
        <v>22409241.949999999</v>
      </c>
      <c r="E121" s="2">
        <v>21257063.100000001</v>
      </c>
      <c r="F121" s="2">
        <v>76177133.430000007</v>
      </c>
      <c r="G121" s="2">
        <v>20567869.100000001</v>
      </c>
      <c r="H121" s="2">
        <v>19702962.5</v>
      </c>
    </row>
    <row r="122" spans="1:8" x14ac:dyDescent="0.25">
      <c r="A122" s="37">
        <f>VLOOKUP(B122,cod_ibge!$C$2:$D$646,2,FALSE)</f>
        <v>3510500</v>
      </c>
      <c r="B122" t="s">
        <v>127</v>
      </c>
      <c r="C122" s="2">
        <v>279121213.12</v>
      </c>
      <c r="D122" s="2">
        <v>129686180.86</v>
      </c>
      <c r="E122" s="2">
        <v>87033041.920000002</v>
      </c>
      <c r="F122" s="2">
        <v>283650619.17000002</v>
      </c>
      <c r="G122" s="2">
        <v>113572320.75</v>
      </c>
      <c r="H122" s="2">
        <v>85508679.469999999</v>
      </c>
    </row>
    <row r="123" spans="1:8" x14ac:dyDescent="0.25">
      <c r="A123" s="37">
        <f>VLOOKUP(B123,cod_ibge!$C$2:$D$646,2,FALSE)</f>
        <v>3510609</v>
      </c>
      <c r="B123" t="s">
        <v>128</v>
      </c>
      <c r="C123" s="2">
        <v>244204565.34999999</v>
      </c>
      <c r="D123" s="2">
        <v>73633681.150000006</v>
      </c>
      <c r="E123" s="2">
        <v>63310989.560000002</v>
      </c>
      <c r="F123" s="2">
        <v>240866946.59</v>
      </c>
      <c r="G123" s="2">
        <v>80000169.689999998</v>
      </c>
      <c r="H123" s="2">
        <v>69985574.769999996</v>
      </c>
    </row>
    <row r="124" spans="1:8" x14ac:dyDescent="0.25">
      <c r="A124" s="37">
        <f>VLOOKUP(B124,cod_ibge!$C$2:$D$646,2,FALSE)</f>
        <v>3510708</v>
      </c>
      <c r="B124" t="s">
        <v>129</v>
      </c>
      <c r="C124" s="2">
        <v>22646179.609999999</v>
      </c>
      <c r="D124" s="2">
        <v>6613849.3899999997</v>
      </c>
      <c r="E124" s="2">
        <v>5721128.75</v>
      </c>
      <c r="F124" s="2">
        <v>20559585.43</v>
      </c>
      <c r="G124" s="2">
        <v>7084201.9000000004</v>
      </c>
      <c r="H124" s="2">
        <v>5530406.79</v>
      </c>
    </row>
    <row r="125" spans="1:8" x14ac:dyDescent="0.25">
      <c r="A125" s="37">
        <f>VLOOKUP(B125,cod_ibge!$C$2:$D$646,2,FALSE)</f>
        <v>3510807</v>
      </c>
      <c r="B125" t="s">
        <v>130</v>
      </c>
      <c r="C125" s="2">
        <v>50144987.530000001</v>
      </c>
      <c r="D125" s="2">
        <v>13515493.33</v>
      </c>
      <c r="E125" s="2">
        <v>11460430.5</v>
      </c>
      <c r="F125" s="2">
        <v>47127890.789999999</v>
      </c>
      <c r="G125" s="2">
        <v>14644985.02</v>
      </c>
      <c r="H125" s="2">
        <v>11953015.640000001</v>
      </c>
    </row>
    <row r="126" spans="1:8" x14ac:dyDescent="0.25">
      <c r="A126" s="37">
        <f>VLOOKUP(B126,cod_ibge!$C$2:$D$646,2,FALSE)</f>
        <v>3510906</v>
      </c>
      <c r="B126" t="s">
        <v>131</v>
      </c>
      <c r="C126" s="2">
        <v>8650774.0099999998</v>
      </c>
      <c r="D126" s="2">
        <v>2463547.23</v>
      </c>
      <c r="E126" s="2">
        <v>2287276.58</v>
      </c>
      <c r="F126" s="2">
        <v>8224196.21</v>
      </c>
      <c r="G126" s="2">
        <v>2566365.36</v>
      </c>
      <c r="H126" s="2">
        <v>2302068.14</v>
      </c>
    </row>
    <row r="127" spans="1:8" x14ac:dyDescent="0.25">
      <c r="A127" s="37">
        <f>VLOOKUP(B127,cod_ibge!$C$2:$D$646,2,FALSE)</f>
        <v>3511003</v>
      </c>
      <c r="B127" t="s">
        <v>132</v>
      </c>
      <c r="C127" s="2">
        <v>48625511.219999999</v>
      </c>
      <c r="D127" s="2">
        <v>20260055.079999998</v>
      </c>
      <c r="E127" s="2">
        <v>15961164.58</v>
      </c>
      <c r="F127" s="2">
        <v>45856711.329999998</v>
      </c>
      <c r="G127" s="2">
        <v>18284000.780000001</v>
      </c>
      <c r="H127" s="2">
        <v>14479962.18</v>
      </c>
    </row>
    <row r="128" spans="1:8" x14ac:dyDescent="0.25">
      <c r="A128" s="37">
        <f>VLOOKUP(B128,cod_ibge!$C$2:$D$646,2,FALSE)</f>
        <v>3511102</v>
      </c>
      <c r="B128" t="s">
        <v>133</v>
      </c>
      <c r="C128" s="2">
        <v>177938908.36000001</v>
      </c>
      <c r="D128" s="2">
        <v>45867089.32</v>
      </c>
      <c r="E128" s="2">
        <v>36892741.100000001</v>
      </c>
      <c r="F128" s="2">
        <v>172463348.87</v>
      </c>
      <c r="G128" s="2">
        <v>33968003.909999996</v>
      </c>
      <c r="H128" s="2">
        <v>23498250.329999998</v>
      </c>
    </row>
    <row r="129" spans="1:8" x14ac:dyDescent="0.25">
      <c r="A129" s="37">
        <f>VLOOKUP(B129,cod_ibge!$C$2:$D$646,2,FALSE)</f>
        <v>3511201</v>
      </c>
      <c r="B129" t="s">
        <v>134</v>
      </c>
      <c r="C129" s="2">
        <v>11095454.5</v>
      </c>
      <c r="D129" s="2">
        <v>3486914.61</v>
      </c>
      <c r="E129" s="2">
        <v>3213106.72</v>
      </c>
      <c r="F129" s="2">
        <v>10550728.470000001</v>
      </c>
      <c r="G129" s="2">
        <v>3238268.1</v>
      </c>
      <c r="H129" s="2">
        <v>3204891.33</v>
      </c>
    </row>
    <row r="130" spans="1:8" x14ac:dyDescent="0.25">
      <c r="A130" s="37">
        <f>VLOOKUP(B130,cod_ibge!$C$2:$D$646,2,FALSE)</f>
        <v>3511300</v>
      </c>
      <c r="B130" t="s">
        <v>135</v>
      </c>
      <c r="C130" s="2">
        <v>19790714.920000002</v>
      </c>
      <c r="D130" s="2">
        <v>5514197.75</v>
      </c>
      <c r="E130" s="2">
        <v>5477178.4900000002</v>
      </c>
      <c r="F130" s="2">
        <v>17058158</v>
      </c>
      <c r="G130" s="2">
        <v>6148814.6200000001</v>
      </c>
      <c r="H130" s="2">
        <v>5231242.1500000004</v>
      </c>
    </row>
    <row r="131" spans="1:8" x14ac:dyDescent="0.25">
      <c r="A131" s="37">
        <f>VLOOKUP(B131,cod_ibge!$C$2:$D$646,2,FALSE)</f>
        <v>3511409</v>
      </c>
      <c r="B131" t="s">
        <v>136</v>
      </c>
      <c r="C131" s="2">
        <v>30020740.73</v>
      </c>
      <c r="D131" s="2">
        <v>8463622.1400000006</v>
      </c>
      <c r="E131" s="2">
        <v>7737953.2800000003</v>
      </c>
      <c r="F131" s="2">
        <v>30729046.100000001</v>
      </c>
      <c r="G131" s="2">
        <v>10029973.529999999</v>
      </c>
      <c r="H131" s="2">
        <v>8389535.1099999994</v>
      </c>
    </row>
    <row r="132" spans="1:8" x14ac:dyDescent="0.25">
      <c r="A132" s="37">
        <f>VLOOKUP(B132,cod_ibge!$C$2:$D$646,2,FALSE)</f>
        <v>3511508</v>
      </c>
      <c r="B132" t="s">
        <v>137</v>
      </c>
      <c r="C132" s="2">
        <v>61927559.450000003</v>
      </c>
      <c r="D132" s="2">
        <v>23389612.920000002</v>
      </c>
      <c r="E132" s="2">
        <v>18408574.989999998</v>
      </c>
      <c r="F132" s="2">
        <v>58833176.859999999</v>
      </c>
      <c r="G132" s="2">
        <v>23825167.210000001</v>
      </c>
      <c r="H132" s="2">
        <v>19610680.219999999</v>
      </c>
    </row>
    <row r="133" spans="1:8" x14ac:dyDescent="0.25">
      <c r="A133" s="37">
        <f>VLOOKUP(B133,cod_ibge!$C$2:$D$646,2,FALSE)</f>
        <v>3511607</v>
      </c>
      <c r="B133" t="s">
        <v>138</v>
      </c>
      <c r="C133" s="2">
        <v>24880578.02</v>
      </c>
      <c r="D133" s="2">
        <v>11192386.92</v>
      </c>
      <c r="E133" s="2">
        <v>8482097.9100000001</v>
      </c>
      <c r="F133" s="2">
        <v>23713881.82</v>
      </c>
      <c r="G133" s="2">
        <v>11365900.210000001</v>
      </c>
      <c r="H133" s="2">
        <v>8422543.3000000007</v>
      </c>
    </row>
    <row r="134" spans="1:8" x14ac:dyDescent="0.25">
      <c r="A134" s="37">
        <f>VLOOKUP(B134,cod_ibge!$C$2:$D$646,2,FALSE)</f>
        <v>3511706</v>
      </c>
      <c r="B134" t="s">
        <v>139</v>
      </c>
      <c r="C134" s="2">
        <v>21795570.23</v>
      </c>
      <c r="D134" s="2">
        <v>6116056.4699999997</v>
      </c>
      <c r="E134" s="2">
        <v>4577592.17</v>
      </c>
      <c r="F134" s="2">
        <v>20932987.530000001</v>
      </c>
      <c r="G134" s="2">
        <v>6408641.7599999998</v>
      </c>
      <c r="H134" s="2">
        <v>4653596.46</v>
      </c>
    </row>
    <row r="135" spans="1:8" x14ac:dyDescent="0.25">
      <c r="A135" s="37">
        <f>VLOOKUP(B135,cod_ibge!$C$2:$D$646,2,FALSE)</f>
        <v>3557204</v>
      </c>
      <c r="B135" t="s">
        <v>140</v>
      </c>
      <c r="C135" s="2">
        <v>20991144.699999999</v>
      </c>
      <c r="D135" s="2">
        <v>5337792.59</v>
      </c>
      <c r="E135" s="2">
        <v>5143885.2</v>
      </c>
      <c r="F135" s="2">
        <v>19580141.84</v>
      </c>
      <c r="G135" s="2">
        <v>4757726.28</v>
      </c>
      <c r="H135" s="2">
        <v>4724324.41</v>
      </c>
    </row>
    <row r="136" spans="1:8" x14ac:dyDescent="0.25">
      <c r="A136" s="37">
        <f>VLOOKUP(B136,cod_ibge!$C$2:$D$646,2,FALSE)</f>
        <v>3511904</v>
      </c>
      <c r="B136" t="s">
        <v>141</v>
      </c>
      <c r="C136" s="2">
        <v>12981121.57</v>
      </c>
      <c r="D136" s="2">
        <v>4439552.3899999997</v>
      </c>
      <c r="E136" s="2">
        <v>3317165.27</v>
      </c>
      <c r="F136" s="2">
        <v>12328930.529999999</v>
      </c>
      <c r="G136" s="2">
        <v>4155241.55</v>
      </c>
      <c r="H136" s="2">
        <v>3064894.47</v>
      </c>
    </row>
    <row r="137" spans="1:8" x14ac:dyDescent="0.25">
      <c r="A137" s="37">
        <f>VLOOKUP(B137,cod_ibge!$C$2:$D$646,2,FALSE)</f>
        <v>3512001</v>
      </c>
      <c r="B137" t="s">
        <v>142</v>
      </c>
      <c r="C137" s="2">
        <v>39720037.609999999</v>
      </c>
      <c r="D137" s="2">
        <v>11187640.26</v>
      </c>
      <c r="E137" s="2">
        <v>8842273.6999999993</v>
      </c>
      <c r="F137" s="2">
        <v>38607654.200000003</v>
      </c>
      <c r="G137" s="2">
        <v>12693051.52</v>
      </c>
      <c r="H137" s="2">
        <v>10806698.859999999</v>
      </c>
    </row>
    <row r="138" spans="1:8" x14ac:dyDescent="0.25">
      <c r="A138" s="37">
        <f>VLOOKUP(B138,cod_ibge!$C$2:$D$646,2,FALSE)</f>
        <v>3512100</v>
      </c>
      <c r="B138" t="s">
        <v>143</v>
      </c>
      <c r="C138" s="2">
        <v>22426779.829999998</v>
      </c>
      <c r="D138" s="2">
        <v>7487113.6100000003</v>
      </c>
      <c r="E138" s="2">
        <v>6255484.9800000004</v>
      </c>
      <c r="F138" s="2">
        <v>21778516.07</v>
      </c>
      <c r="G138" s="2">
        <v>7797755.4900000002</v>
      </c>
      <c r="H138" s="2">
        <v>6796145.7400000002</v>
      </c>
    </row>
    <row r="139" spans="1:8" x14ac:dyDescent="0.25">
      <c r="A139" s="37">
        <f>VLOOKUP(B139,cod_ibge!$C$2:$D$646,2,FALSE)</f>
        <v>3512209</v>
      </c>
      <c r="B139" t="s">
        <v>144</v>
      </c>
      <c r="C139" s="2">
        <v>38635845.670000002</v>
      </c>
      <c r="D139" s="2">
        <v>11718524.779999999</v>
      </c>
      <c r="E139" s="2">
        <v>9549060.5500000007</v>
      </c>
      <c r="F139" s="2">
        <v>37695994.920000002</v>
      </c>
      <c r="G139" s="2">
        <v>11585270.18</v>
      </c>
      <c r="H139" s="2">
        <v>8917329.6400000006</v>
      </c>
    </row>
    <row r="140" spans="1:8" x14ac:dyDescent="0.25">
      <c r="A140" s="37">
        <f>VLOOKUP(B140,cod_ibge!$C$2:$D$646,2,FALSE)</f>
        <v>3512308</v>
      </c>
      <c r="B140" t="s">
        <v>145</v>
      </c>
      <c r="C140" s="2">
        <v>25325499.75</v>
      </c>
      <c r="D140" s="2">
        <v>7779595.8499999996</v>
      </c>
      <c r="E140" s="2">
        <v>7381189.54</v>
      </c>
      <c r="F140" s="2">
        <v>23787023.859999999</v>
      </c>
      <c r="G140" s="2">
        <v>8368119</v>
      </c>
      <c r="H140" s="2">
        <v>7285124.8600000003</v>
      </c>
    </row>
    <row r="141" spans="1:8" x14ac:dyDescent="0.25">
      <c r="A141" s="37">
        <f>VLOOKUP(B141,cod_ibge!$C$2:$D$646,2,FALSE)</f>
        <v>3512407</v>
      </c>
      <c r="B141" t="s">
        <v>146</v>
      </c>
      <c r="C141" s="2">
        <v>82446900.049999997</v>
      </c>
      <c r="D141" s="2">
        <v>16184705.460000001</v>
      </c>
      <c r="E141" s="2">
        <v>14779303.01</v>
      </c>
      <c r="F141" s="2">
        <v>80922205.319999993</v>
      </c>
      <c r="G141" s="2">
        <v>21745265.25</v>
      </c>
      <c r="H141" s="2">
        <v>18871479.100000001</v>
      </c>
    </row>
    <row r="142" spans="1:8" x14ac:dyDescent="0.25">
      <c r="A142" s="37">
        <f>VLOOKUP(B142,cod_ibge!$C$2:$D$646,2,FALSE)</f>
        <v>3512506</v>
      </c>
      <c r="B142" t="s">
        <v>147</v>
      </c>
      <c r="C142" s="2">
        <v>11951524.27</v>
      </c>
      <c r="D142" s="2">
        <v>3413013.08</v>
      </c>
      <c r="E142" s="2">
        <v>3214230.55</v>
      </c>
      <c r="F142" s="2">
        <v>11363564.289999999</v>
      </c>
      <c r="G142" s="2">
        <v>3600256.02</v>
      </c>
      <c r="H142" s="2">
        <v>3188600.37</v>
      </c>
    </row>
    <row r="143" spans="1:8" x14ac:dyDescent="0.25">
      <c r="A143" s="37">
        <f>VLOOKUP(B143,cod_ibge!$C$2:$D$646,2,FALSE)</f>
        <v>3512605</v>
      </c>
      <c r="B143" t="s">
        <v>148</v>
      </c>
      <c r="C143" s="2">
        <v>11437068.18</v>
      </c>
      <c r="D143" s="2">
        <v>3123000.48</v>
      </c>
      <c r="E143" s="2">
        <v>3097592.82</v>
      </c>
      <c r="F143" s="2">
        <v>10948192.609999999</v>
      </c>
      <c r="G143" s="2">
        <v>3074969.42</v>
      </c>
      <c r="H143" s="2">
        <v>3063720.8</v>
      </c>
    </row>
    <row r="144" spans="1:8" x14ac:dyDescent="0.25">
      <c r="A144" s="37">
        <f>VLOOKUP(B144,cod_ibge!$C$2:$D$646,2,FALSE)</f>
        <v>3512704</v>
      </c>
      <c r="B144" t="s">
        <v>149</v>
      </c>
      <c r="C144" s="2">
        <v>14030991.289999999</v>
      </c>
      <c r="D144" s="2">
        <v>3937342.08</v>
      </c>
      <c r="E144" s="2">
        <v>3608334.53</v>
      </c>
      <c r="F144" s="2">
        <v>13094010.619999999</v>
      </c>
      <c r="G144" s="2">
        <v>4195849.9400000004</v>
      </c>
      <c r="H144" s="2">
        <v>3866615.17</v>
      </c>
    </row>
    <row r="145" spans="1:8" x14ac:dyDescent="0.25">
      <c r="A145" s="37">
        <f>VLOOKUP(B145,cod_ibge!$C$2:$D$646,2,FALSE)</f>
        <v>3512803</v>
      </c>
      <c r="B145" t="s">
        <v>150</v>
      </c>
      <c r="C145" s="2">
        <v>68712677.049999997</v>
      </c>
      <c r="D145" s="2">
        <v>19283339.149999999</v>
      </c>
      <c r="E145" s="2">
        <v>16856341.210000001</v>
      </c>
      <c r="F145" s="2">
        <v>68067832.790000007</v>
      </c>
      <c r="G145" s="2">
        <v>22789595.899999999</v>
      </c>
      <c r="H145" s="2">
        <v>18100116.59</v>
      </c>
    </row>
    <row r="146" spans="1:8" x14ac:dyDescent="0.25">
      <c r="A146" s="37">
        <f>VLOOKUP(B146,cod_ibge!$C$2:$D$646,2,FALSE)</f>
        <v>3512902</v>
      </c>
      <c r="B146" t="s">
        <v>151</v>
      </c>
      <c r="C146" s="2">
        <v>15767871.289999999</v>
      </c>
      <c r="D146" s="2">
        <v>3735377.14</v>
      </c>
      <c r="E146" s="2">
        <v>3464925.64</v>
      </c>
      <c r="F146" s="2">
        <v>14984147.029999999</v>
      </c>
      <c r="G146" s="2">
        <v>3643634.8</v>
      </c>
      <c r="H146" s="2">
        <v>3231768.09</v>
      </c>
    </row>
    <row r="147" spans="1:8" x14ac:dyDescent="0.25">
      <c r="A147" s="37">
        <f>VLOOKUP(B147,cod_ibge!$C$2:$D$646,2,FALSE)</f>
        <v>3513009</v>
      </c>
      <c r="B147" t="s">
        <v>152</v>
      </c>
      <c r="C147" s="2">
        <v>466006470.36000001</v>
      </c>
      <c r="D147" s="2">
        <v>115947523.84999999</v>
      </c>
      <c r="E147" s="2">
        <v>79473582.810000002</v>
      </c>
      <c r="F147" s="2">
        <v>455902763.77999997</v>
      </c>
      <c r="G147" s="2">
        <v>114028433.81</v>
      </c>
      <c r="H147" s="2">
        <v>71799912.709999993</v>
      </c>
    </row>
    <row r="148" spans="1:8" x14ac:dyDescent="0.25">
      <c r="A148" s="37">
        <f>VLOOKUP(B148,cod_ibge!$C$2:$D$646,2,FALSE)</f>
        <v>3513108</v>
      </c>
      <c r="B148" t="s">
        <v>153</v>
      </c>
      <c r="C148" s="2">
        <v>59327646.57</v>
      </c>
      <c r="D148" s="2">
        <v>16224360.560000001</v>
      </c>
      <c r="E148" s="2">
        <v>14824458.960000001</v>
      </c>
      <c r="F148" s="2">
        <v>56613434.789999999</v>
      </c>
      <c r="G148" s="2">
        <v>16279907.74</v>
      </c>
      <c r="H148" s="2">
        <v>15288149.810000001</v>
      </c>
    </row>
    <row r="149" spans="1:8" x14ac:dyDescent="0.25">
      <c r="A149" s="37">
        <f>VLOOKUP(B149,cod_ibge!$C$2:$D$646,2,FALSE)</f>
        <v>3513207</v>
      </c>
      <c r="B149" t="s">
        <v>154</v>
      </c>
      <c r="C149" s="2">
        <v>14214014.75</v>
      </c>
      <c r="D149" s="2">
        <v>3691208.52</v>
      </c>
      <c r="E149" s="2">
        <v>3576238.72</v>
      </c>
      <c r="F149" s="2">
        <v>13259180.029999999</v>
      </c>
      <c r="G149" s="2">
        <v>3585009.16</v>
      </c>
      <c r="H149" s="2">
        <v>3563381.14</v>
      </c>
    </row>
    <row r="150" spans="1:8" x14ac:dyDescent="0.25">
      <c r="A150" s="37">
        <f>VLOOKUP(B150,cod_ibge!$C$2:$D$646,2,FALSE)</f>
        <v>3513306</v>
      </c>
      <c r="B150" t="s">
        <v>155</v>
      </c>
      <c r="C150" s="2">
        <v>9925248.2100000009</v>
      </c>
      <c r="D150" s="2">
        <v>2091343.37</v>
      </c>
      <c r="E150" s="2">
        <v>1745463.72</v>
      </c>
      <c r="F150" s="2">
        <v>9627499.2799999993</v>
      </c>
      <c r="G150" s="2">
        <v>2225387.5</v>
      </c>
      <c r="H150" s="2">
        <v>1888690.94</v>
      </c>
    </row>
    <row r="151" spans="1:8" x14ac:dyDescent="0.25">
      <c r="A151" s="37">
        <f>VLOOKUP(B151,cod_ibge!$C$2:$D$646,2,FALSE)</f>
        <v>3513405</v>
      </c>
      <c r="B151" t="s">
        <v>156</v>
      </c>
      <c r="C151" s="2">
        <v>83923842.75</v>
      </c>
      <c r="D151" s="2">
        <v>26680083.579999998</v>
      </c>
      <c r="E151" s="2">
        <v>23056528.469999999</v>
      </c>
      <c r="F151" s="2">
        <v>81853677.379999995</v>
      </c>
      <c r="G151" s="2">
        <v>31987593.379999999</v>
      </c>
      <c r="H151" s="2">
        <v>30002409.559999999</v>
      </c>
    </row>
    <row r="152" spans="1:8" x14ac:dyDescent="0.25">
      <c r="A152" s="37">
        <f>VLOOKUP(B152,cod_ibge!$C$2:$D$646,2,FALSE)</f>
        <v>3513504</v>
      </c>
      <c r="B152" t="s">
        <v>157</v>
      </c>
      <c r="C152" s="2">
        <v>529058666.76999998</v>
      </c>
      <c r="D152" s="2">
        <v>104081201.15000001</v>
      </c>
      <c r="E152" s="2">
        <v>91141818.659999996</v>
      </c>
      <c r="F152" s="2">
        <v>527263426.29000002</v>
      </c>
      <c r="G152" s="2">
        <v>106771926.75</v>
      </c>
      <c r="H152" s="2">
        <v>96305481.879999995</v>
      </c>
    </row>
    <row r="153" spans="1:8" x14ac:dyDescent="0.25">
      <c r="A153" s="37">
        <f>VLOOKUP(B153,cod_ibge!$C$2:$D$646,2,FALSE)</f>
        <v>3513603</v>
      </c>
      <c r="B153" t="s">
        <v>158</v>
      </c>
      <c r="C153" s="2">
        <v>24358192.57</v>
      </c>
      <c r="D153" s="2">
        <v>6020274.0199999996</v>
      </c>
      <c r="E153" s="2">
        <v>5142055</v>
      </c>
      <c r="F153" s="2">
        <v>23304385.800000001</v>
      </c>
      <c r="G153" s="2">
        <v>6750974.0199999996</v>
      </c>
      <c r="H153" s="2">
        <v>5883005.1699999999</v>
      </c>
    </row>
    <row r="154" spans="1:8" x14ac:dyDescent="0.25">
      <c r="A154" s="37">
        <f>VLOOKUP(B154,cod_ibge!$C$2:$D$646,2,FALSE)</f>
        <v>3513702</v>
      </c>
      <c r="B154" t="s">
        <v>159</v>
      </c>
      <c r="C154" s="2">
        <v>58543577.859999999</v>
      </c>
      <c r="D154" s="2">
        <v>19124025.539999999</v>
      </c>
      <c r="E154" s="2">
        <v>16849389.600000001</v>
      </c>
      <c r="F154" s="2">
        <v>56125007.310000002</v>
      </c>
      <c r="G154" s="2">
        <v>20392145.030000001</v>
      </c>
      <c r="H154" s="2">
        <v>17612442.079999998</v>
      </c>
    </row>
    <row r="155" spans="1:8" x14ac:dyDescent="0.25">
      <c r="A155" s="37">
        <f>VLOOKUP(B155,cod_ibge!$C$2:$D$646,2,FALSE)</f>
        <v>3513801</v>
      </c>
      <c r="B155" t="s">
        <v>160</v>
      </c>
      <c r="C155" s="2">
        <v>539829470.47000003</v>
      </c>
      <c r="D155" s="2">
        <v>208542595.80000001</v>
      </c>
      <c r="E155" s="2">
        <v>177792903.44999999</v>
      </c>
      <c r="F155" s="2">
        <v>505397640.55000001</v>
      </c>
      <c r="G155" s="2">
        <v>224449312.02000001</v>
      </c>
      <c r="H155" s="2">
        <v>145667581.11000001</v>
      </c>
    </row>
    <row r="156" spans="1:8" x14ac:dyDescent="0.25">
      <c r="A156" s="37">
        <f>VLOOKUP(B156,cod_ibge!$C$2:$D$646,2,FALSE)</f>
        <v>3513850</v>
      </c>
      <c r="B156" t="s">
        <v>161</v>
      </c>
      <c r="C156" s="2">
        <v>8039960.8700000001</v>
      </c>
      <c r="D156" s="2">
        <v>1783457.76</v>
      </c>
      <c r="E156" s="2">
        <v>1564652.74</v>
      </c>
      <c r="F156" s="2">
        <v>7530985.1699999999</v>
      </c>
      <c r="G156" s="2">
        <v>1624928.02</v>
      </c>
      <c r="H156" s="2">
        <v>1431189.09</v>
      </c>
    </row>
    <row r="157" spans="1:8" x14ac:dyDescent="0.25">
      <c r="A157" s="37">
        <f>VLOOKUP(B157,cod_ibge!$C$2:$D$646,2,FALSE)</f>
        <v>3513900</v>
      </c>
      <c r="B157" t="s">
        <v>162</v>
      </c>
      <c r="C157" s="2">
        <v>16997245.379999999</v>
      </c>
      <c r="D157" s="2">
        <v>3762523.84</v>
      </c>
      <c r="E157" s="2">
        <v>3697495.28</v>
      </c>
      <c r="F157" s="2">
        <v>17500098.620000001</v>
      </c>
      <c r="G157" s="2">
        <v>4126224.85</v>
      </c>
      <c r="H157" s="2">
        <v>3851409.72</v>
      </c>
    </row>
    <row r="158" spans="1:8" x14ac:dyDescent="0.25">
      <c r="A158" s="37">
        <f>VLOOKUP(B158,cod_ibge!$C$2:$D$646,2,FALSE)</f>
        <v>3514007</v>
      </c>
      <c r="B158" t="s">
        <v>163</v>
      </c>
      <c r="C158" s="2">
        <v>11521495.93</v>
      </c>
      <c r="D158" s="2">
        <v>2901029.16</v>
      </c>
      <c r="E158" s="2">
        <v>2585664.6800000002</v>
      </c>
      <c r="F158" s="2">
        <v>10757007.140000001</v>
      </c>
      <c r="G158" s="2">
        <v>2967227.57</v>
      </c>
      <c r="H158" s="2">
        <v>2703686.64</v>
      </c>
    </row>
    <row r="159" spans="1:8" x14ac:dyDescent="0.25">
      <c r="A159" s="37">
        <f>VLOOKUP(B159,cod_ibge!$C$2:$D$646,2,FALSE)</f>
        <v>3514106</v>
      </c>
      <c r="B159" t="s">
        <v>164</v>
      </c>
      <c r="C159" s="2">
        <v>36590364.850000001</v>
      </c>
      <c r="D159" s="2">
        <v>11566914.810000001</v>
      </c>
      <c r="E159" s="2">
        <v>9148164.5399999991</v>
      </c>
      <c r="F159" s="2">
        <v>34562983.75</v>
      </c>
      <c r="G159" s="2">
        <v>13193728.720000001</v>
      </c>
      <c r="H159" s="2">
        <v>10560213.699999999</v>
      </c>
    </row>
    <row r="160" spans="1:8" x14ac:dyDescent="0.25">
      <c r="A160" s="37">
        <f>VLOOKUP(B160,cod_ibge!$C$2:$D$646,2,FALSE)</f>
        <v>3514205</v>
      </c>
      <c r="B160" t="s">
        <v>165</v>
      </c>
      <c r="C160" s="2">
        <v>7955122.46</v>
      </c>
      <c r="D160" s="2">
        <v>1711311.32</v>
      </c>
      <c r="E160" s="2">
        <v>1320397.73</v>
      </c>
      <c r="F160" s="2">
        <v>7544436.0800000001</v>
      </c>
      <c r="G160" s="2">
        <v>1717513.45</v>
      </c>
      <c r="H160" s="2">
        <v>1576438.06</v>
      </c>
    </row>
    <row r="161" spans="1:8" x14ac:dyDescent="0.25">
      <c r="A161" s="37">
        <f>VLOOKUP(B161,cod_ibge!$C$2:$D$646,2,FALSE)</f>
        <v>3514304</v>
      </c>
      <c r="B161" t="s">
        <v>166</v>
      </c>
      <c r="C161" s="2">
        <v>20794841.370000001</v>
      </c>
      <c r="D161" s="2">
        <v>6613904.9699999997</v>
      </c>
      <c r="E161" s="2">
        <v>6306724.2800000003</v>
      </c>
      <c r="F161" s="2">
        <v>20380360.989999998</v>
      </c>
      <c r="G161" s="2">
        <v>7152626.1100000003</v>
      </c>
      <c r="H161" s="2">
        <v>6581190.9400000004</v>
      </c>
    </row>
    <row r="162" spans="1:8" x14ac:dyDescent="0.25">
      <c r="A162" s="37">
        <f>VLOOKUP(B162,cod_ibge!$C$2:$D$646,2,FALSE)</f>
        <v>3514403</v>
      </c>
      <c r="B162" t="s">
        <v>167</v>
      </c>
      <c r="C162" s="2">
        <v>59273028.880000003</v>
      </c>
      <c r="D162" s="2">
        <v>17514450.41</v>
      </c>
      <c r="E162" s="2">
        <v>14539075.720000001</v>
      </c>
      <c r="F162" s="2">
        <v>57080455.729999997</v>
      </c>
      <c r="G162" s="2">
        <v>16329297.32</v>
      </c>
      <c r="H162" s="2">
        <v>14837468.32</v>
      </c>
    </row>
    <row r="163" spans="1:8" x14ac:dyDescent="0.25">
      <c r="A163" s="37">
        <f>VLOOKUP(B163,cod_ibge!$C$2:$D$646,2,FALSE)</f>
        <v>3514502</v>
      </c>
      <c r="B163" t="s">
        <v>168</v>
      </c>
      <c r="C163" s="2">
        <v>16467196.66</v>
      </c>
      <c r="D163" s="2">
        <v>4517774.75</v>
      </c>
      <c r="E163" s="2">
        <v>4211803.45</v>
      </c>
      <c r="F163" s="2">
        <v>15748291.57</v>
      </c>
      <c r="G163" s="2">
        <v>4822243.46</v>
      </c>
      <c r="H163" s="2">
        <v>4231138.1100000003</v>
      </c>
    </row>
    <row r="164" spans="1:8" x14ac:dyDescent="0.25">
      <c r="A164" s="37">
        <f>VLOOKUP(B164,cod_ibge!$C$2:$D$646,2,FALSE)</f>
        <v>3514601</v>
      </c>
      <c r="B164" t="s">
        <v>169</v>
      </c>
      <c r="C164" s="2">
        <v>14609303.609999999</v>
      </c>
      <c r="D164" s="2">
        <v>3291495.91</v>
      </c>
      <c r="E164" s="2">
        <v>3196453.03</v>
      </c>
      <c r="F164" s="2">
        <v>13941309.26</v>
      </c>
      <c r="G164" s="2">
        <v>3635945.7</v>
      </c>
      <c r="H164" s="2">
        <v>3498852.2</v>
      </c>
    </row>
    <row r="165" spans="1:8" x14ac:dyDescent="0.25">
      <c r="A165" s="37">
        <f>VLOOKUP(B165,cod_ibge!$C$2:$D$646,2,FALSE)</f>
        <v>3514700</v>
      </c>
      <c r="B165" t="s">
        <v>170</v>
      </c>
      <c r="C165" s="2">
        <v>14186913.550000001</v>
      </c>
      <c r="D165" s="2">
        <v>3054363.32</v>
      </c>
      <c r="E165" s="2">
        <v>3005519.13</v>
      </c>
      <c r="F165" s="2">
        <v>13633616.060000001</v>
      </c>
      <c r="G165" s="2">
        <v>3483591.34</v>
      </c>
      <c r="H165" s="2">
        <v>2771951.4</v>
      </c>
    </row>
    <row r="166" spans="1:8" x14ac:dyDescent="0.25">
      <c r="A166" s="37">
        <f>VLOOKUP(B166,cod_ibge!$C$2:$D$646,2,FALSE)</f>
        <v>3514809</v>
      </c>
      <c r="B166" t="s">
        <v>171</v>
      </c>
      <c r="C166" s="2">
        <v>20394391.789999999</v>
      </c>
      <c r="D166" s="2">
        <v>5289736.42</v>
      </c>
      <c r="E166" s="2">
        <v>4836757.17</v>
      </c>
      <c r="F166" s="2">
        <v>18694470.210000001</v>
      </c>
      <c r="G166" s="2">
        <v>5551004.6100000003</v>
      </c>
      <c r="H166" s="2">
        <v>4580108.67</v>
      </c>
    </row>
    <row r="167" spans="1:8" x14ac:dyDescent="0.25">
      <c r="A167" s="37">
        <f>VLOOKUP(B167,cod_ibge!$C$2:$D$646,2,FALSE)</f>
        <v>3514908</v>
      </c>
      <c r="B167" t="s">
        <v>172</v>
      </c>
      <c r="C167" s="2">
        <v>29461790.100000001</v>
      </c>
      <c r="D167" s="2">
        <v>8299764.7300000004</v>
      </c>
      <c r="E167" s="2">
        <v>7728643.1699999999</v>
      </c>
      <c r="F167" s="2">
        <v>28044034.440000001</v>
      </c>
      <c r="G167" s="2">
        <v>9955748.6799999997</v>
      </c>
      <c r="H167" s="2">
        <v>8541170.2300000004</v>
      </c>
    </row>
    <row r="168" spans="1:8" x14ac:dyDescent="0.25">
      <c r="A168" s="37">
        <f>VLOOKUP(B168,cod_ibge!$C$2:$D$646,2,FALSE)</f>
        <v>3514924</v>
      </c>
      <c r="B168" t="s">
        <v>173</v>
      </c>
      <c r="C168" s="2">
        <v>9032710.8699999992</v>
      </c>
      <c r="D168" s="2">
        <v>1663470.86</v>
      </c>
      <c r="E168" s="2">
        <v>1654577.09</v>
      </c>
      <c r="F168" s="2">
        <v>8563650.5700000003</v>
      </c>
      <c r="G168" s="2">
        <v>1733915.44</v>
      </c>
      <c r="H168" s="2">
        <v>1721824.39</v>
      </c>
    </row>
    <row r="169" spans="1:8" x14ac:dyDescent="0.25">
      <c r="A169" s="37">
        <f>VLOOKUP(B169,cod_ibge!$C$2:$D$646,2,FALSE)</f>
        <v>3514957</v>
      </c>
      <c r="B169" t="s">
        <v>174</v>
      </c>
      <c r="C169" s="2">
        <v>8561810.7799999993</v>
      </c>
      <c r="D169" s="2">
        <v>1814623.31</v>
      </c>
      <c r="E169" s="2">
        <v>1814623.31</v>
      </c>
      <c r="F169" s="2">
        <v>7789001.96</v>
      </c>
      <c r="G169" s="2">
        <v>1965495.58</v>
      </c>
      <c r="H169" s="2">
        <v>1965494.58</v>
      </c>
    </row>
    <row r="170" spans="1:8" x14ac:dyDescent="0.25">
      <c r="A170" s="37">
        <f>VLOOKUP(B170,cod_ibge!$C$2:$D$646,2,FALSE)</f>
        <v>3515004</v>
      </c>
      <c r="B170" t="s">
        <v>175</v>
      </c>
      <c r="C170" s="2">
        <v>331902891.97000003</v>
      </c>
      <c r="D170" s="2">
        <v>81100134.069999993</v>
      </c>
      <c r="E170" s="2">
        <v>77360651.680000007</v>
      </c>
      <c r="F170" s="2">
        <v>349874103.56</v>
      </c>
      <c r="G170" s="2">
        <v>91859002.439999998</v>
      </c>
      <c r="H170" s="2">
        <v>75620333.840000004</v>
      </c>
    </row>
    <row r="171" spans="1:8" x14ac:dyDescent="0.25">
      <c r="A171" s="37">
        <f>VLOOKUP(B171,cod_ibge!$C$2:$D$646,2,FALSE)</f>
        <v>3515103</v>
      </c>
      <c r="B171" t="s">
        <v>176</v>
      </c>
      <c r="C171" s="2">
        <v>58067039.280000001</v>
      </c>
      <c r="D171" s="2">
        <v>24276726.16</v>
      </c>
      <c r="E171" s="2">
        <v>21507384.649999999</v>
      </c>
      <c r="F171" s="2">
        <v>55165437.079999998</v>
      </c>
      <c r="G171" s="2">
        <v>25712220.390000001</v>
      </c>
      <c r="H171" s="2">
        <v>18167226.640000001</v>
      </c>
    </row>
    <row r="172" spans="1:8" x14ac:dyDescent="0.25">
      <c r="A172" s="37">
        <f>VLOOKUP(B172,cod_ibge!$C$2:$D$646,2,FALSE)</f>
        <v>3515129</v>
      </c>
      <c r="B172" t="s">
        <v>177</v>
      </c>
      <c r="C172" s="2">
        <v>8689546.3300000001</v>
      </c>
      <c r="D172" s="2">
        <v>2487723.5099999998</v>
      </c>
      <c r="E172" s="2">
        <v>2244255.36</v>
      </c>
      <c r="F172" s="2">
        <v>7353547.9400000004</v>
      </c>
      <c r="G172" s="2">
        <v>2354235.9</v>
      </c>
      <c r="H172" s="2">
        <v>2103201.8199999998</v>
      </c>
    </row>
    <row r="173" spans="1:8" x14ac:dyDescent="0.25">
      <c r="A173" s="37">
        <f>VLOOKUP(B173,cod_ibge!$C$2:$D$646,2,FALSE)</f>
        <v>3515152</v>
      </c>
      <c r="B173" t="s">
        <v>178</v>
      </c>
      <c r="C173" s="2">
        <v>29838903.120000001</v>
      </c>
      <c r="D173" s="2">
        <v>8915993.1099999994</v>
      </c>
      <c r="E173" s="2">
        <v>7591033.21</v>
      </c>
      <c r="F173" s="2">
        <v>29859454.379999999</v>
      </c>
      <c r="G173" s="2">
        <v>9327564.6600000001</v>
      </c>
      <c r="H173" s="2">
        <v>8716438.4299999997</v>
      </c>
    </row>
    <row r="174" spans="1:8" x14ac:dyDescent="0.25">
      <c r="A174" s="37">
        <f>VLOOKUP(B174,cod_ibge!$C$2:$D$646,2,FALSE)</f>
        <v>3515186</v>
      </c>
      <c r="B174" t="s">
        <v>179</v>
      </c>
      <c r="C174" s="2">
        <v>57438026</v>
      </c>
      <c r="D174" s="2">
        <v>18815881.68</v>
      </c>
      <c r="E174" s="2">
        <v>16703265.939999999</v>
      </c>
      <c r="F174" s="2">
        <v>55972852.109999999</v>
      </c>
      <c r="G174" s="2">
        <v>22294123.739999998</v>
      </c>
      <c r="H174" s="2">
        <v>18832245.390000001</v>
      </c>
    </row>
    <row r="175" spans="1:8" x14ac:dyDescent="0.25">
      <c r="A175" s="37">
        <f>VLOOKUP(B175,cod_ibge!$C$2:$D$646,2,FALSE)</f>
        <v>3515194</v>
      </c>
      <c r="B175" t="s">
        <v>180</v>
      </c>
      <c r="C175" s="2">
        <v>11100197.59</v>
      </c>
      <c r="D175" s="2">
        <v>3025237.58</v>
      </c>
      <c r="E175" s="2">
        <v>2813055.69</v>
      </c>
      <c r="F175" s="2">
        <v>10404547.369999999</v>
      </c>
      <c r="G175" s="2">
        <v>3044390.43</v>
      </c>
      <c r="H175" s="2">
        <v>2943424.55</v>
      </c>
    </row>
    <row r="176" spans="1:8" x14ac:dyDescent="0.25">
      <c r="A176" s="37">
        <f>VLOOKUP(B176,cod_ibge!$C$2:$D$646,2,FALSE)</f>
        <v>3557303</v>
      </c>
      <c r="B176" t="s">
        <v>181</v>
      </c>
      <c r="C176" s="2">
        <v>16218826.039999999</v>
      </c>
      <c r="D176" s="2">
        <v>5465180.5</v>
      </c>
      <c r="E176" s="2">
        <v>5417073.2999999998</v>
      </c>
      <c r="F176" s="2">
        <v>15663495.74</v>
      </c>
      <c r="G176" s="2">
        <v>6266650.9900000002</v>
      </c>
      <c r="H176" s="2">
        <v>6181204.6299999999</v>
      </c>
    </row>
    <row r="177" spans="1:8" x14ac:dyDescent="0.25">
      <c r="A177" s="37">
        <f>VLOOKUP(B177,cod_ibge!$C$2:$D$646,2,FALSE)</f>
        <v>3515202</v>
      </c>
      <c r="B177" t="s">
        <v>182</v>
      </c>
      <c r="C177" s="2">
        <v>19999221.850000001</v>
      </c>
      <c r="D177" s="2">
        <v>5091891.25</v>
      </c>
      <c r="E177" s="2">
        <v>4240661.04</v>
      </c>
      <c r="F177" s="2">
        <v>20589027.399999999</v>
      </c>
      <c r="G177" s="2">
        <v>5220900.97</v>
      </c>
      <c r="H177" s="2">
        <v>4622511.76</v>
      </c>
    </row>
    <row r="178" spans="1:8" x14ac:dyDescent="0.25">
      <c r="A178" s="37">
        <f>VLOOKUP(B178,cod_ibge!$C$2:$D$646,2,FALSE)</f>
        <v>3515301</v>
      </c>
      <c r="B178" t="s">
        <v>183</v>
      </c>
      <c r="C178" s="2">
        <v>8996857.8699999992</v>
      </c>
      <c r="D178" s="2">
        <v>1619342.41</v>
      </c>
      <c r="E178" s="2">
        <v>1615643.55</v>
      </c>
      <c r="F178" s="2">
        <v>9106066.1799999997</v>
      </c>
      <c r="G178" s="2">
        <v>1469953.12</v>
      </c>
      <c r="H178" s="2">
        <v>1424436.92</v>
      </c>
    </row>
    <row r="179" spans="1:8" x14ac:dyDescent="0.25">
      <c r="A179" s="37">
        <f>VLOOKUP(B179,cod_ibge!$C$2:$D$646,2,FALSE)</f>
        <v>3515350</v>
      </c>
      <c r="B179" t="s">
        <v>184</v>
      </c>
      <c r="C179" s="2">
        <v>12746280.189999999</v>
      </c>
      <c r="D179" s="2">
        <v>4129508.18</v>
      </c>
      <c r="E179" s="2">
        <v>3734029.49</v>
      </c>
      <c r="F179" s="2">
        <v>11976950.18</v>
      </c>
      <c r="G179" s="2">
        <v>4308387.9800000004</v>
      </c>
      <c r="H179" s="2">
        <v>4118262.15</v>
      </c>
    </row>
    <row r="180" spans="1:8" x14ac:dyDescent="0.25">
      <c r="A180" s="37">
        <f>VLOOKUP(B180,cod_ibge!$C$2:$D$646,2,FALSE)</f>
        <v>3515400</v>
      </c>
      <c r="B180" t="s">
        <v>185</v>
      </c>
      <c r="C180" s="2">
        <v>24094323.399999999</v>
      </c>
      <c r="D180" s="2">
        <v>8570477.5399999991</v>
      </c>
      <c r="E180" s="2">
        <v>6743233.1600000001</v>
      </c>
      <c r="F180" s="2">
        <v>23196748.309999999</v>
      </c>
      <c r="G180" s="2">
        <v>9453211.4800000004</v>
      </c>
      <c r="H180" s="2">
        <v>7313114.9000000004</v>
      </c>
    </row>
    <row r="181" spans="1:8" x14ac:dyDescent="0.25">
      <c r="A181" s="37">
        <f>VLOOKUP(B181,cod_ibge!$C$2:$D$646,2,FALSE)</f>
        <v>3515509</v>
      </c>
      <c r="B181" t="s">
        <v>186</v>
      </c>
      <c r="C181" s="2">
        <v>88938781.989999995</v>
      </c>
      <c r="D181" s="2">
        <v>20570592.079999998</v>
      </c>
      <c r="E181" s="2">
        <v>19197554.219999999</v>
      </c>
      <c r="F181" s="2">
        <v>88459071.299999997</v>
      </c>
      <c r="G181" s="2">
        <v>22276696.859999999</v>
      </c>
      <c r="H181" s="2">
        <v>21494410.739999998</v>
      </c>
    </row>
    <row r="182" spans="1:8" x14ac:dyDescent="0.25">
      <c r="A182" s="37">
        <f>VLOOKUP(B182,cod_ibge!$C$2:$D$646,2,FALSE)</f>
        <v>3515608</v>
      </c>
      <c r="B182" t="s">
        <v>187</v>
      </c>
      <c r="C182" s="2">
        <v>11765054.109999999</v>
      </c>
      <c r="D182" s="2">
        <v>4277100.4400000004</v>
      </c>
      <c r="E182" s="2">
        <v>3204023.54</v>
      </c>
      <c r="F182" s="2">
        <v>11296253.82</v>
      </c>
      <c r="G182" s="2">
        <v>3976491.74</v>
      </c>
      <c r="H182" s="2">
        <v>3849456.95</v>
      </c>
    </row>
    <row r="183" spans="1:8" x14ac:dyDescent="0.25">
      <c r="A183" s="37">
        <f>VLOOKUP(B183,cod_ibge!$C$2:$D$646,2,FALSE)</f>
        <v>3515657</v>
      </c>
      <c r="B183" t="s">
        <v>188</v>
      </c>
      <c r="C183" s="2">
        <v>7807361.79</v>
      </c>
      <c r="D183" s="2">
        <v>2219778.29</v>
      </c>
      <c r="E183" s="2">
        <v>1817685.76</v>
      </c>
      <c r="F183" s="2">
        <v>7203491.1399999997</v>
      </c>
      <c r="G183" s="2">
        <v>2225819.5499999998</v>
      </c>
      <c r="H183" s="2">
        <v>1778648.65</v>
      </c>
    </row>
    <row r="184" spans="1:8" x14ac:dyDescent="0.25">
      <c r="A184" s="37">
        <f>VLOOKUP(B184,cod_ibge!$C$2:$D$646,2,FALSE)</f>
        <v>3515707</v>
      </c>
      <c r="B184" t="s">
        <v>189</v>
      </c>
      <c r="C184" s="2">
        <v>129026729.98999999</v>
      </c>
      <c r="D184" s="2">
        <v>31554631.5</v>
      </c>
      <c r="E184" s="2">
        <v>22271556.309999999</v>
      </c>
      <c r="F184" s="2">
        <v>123523918.47</v>
      </c>
      <c r="G184" s="2">
        <v>28394891.809999999</v>
      </c>
      <c r="H184" s="2">
        <v>22963854.66</v>
      </c>
    </row>
    <row r="185" spans="1:8" x14ac:dyDescent="0.25">
      <c r="A185" s="37">
        <f>VLOOKUP(B185,cod_ibge!$C$2:$D$646,2,FALSE)</f>
        <v>3515806</v>
      </c>
      <c r="B185" t="s">
        <v>190</v>
      </c>
      <c r="C185" s="2">
        <v>8198163.5099999998</v>
      </c>
      <c r="D185" s="2">
        <v>1742933.78</v>
      </c>
      <c r="E185" s="2">
        <v>1670878.88</v>
      </c>
      <c r="F185" s="2">
        <v>7596547.9500000002</v>
      </c>
      <c r="G185" s="2">
        <v>1664303.58</v>
      </c>
      <c r="H185" s="2">
        <v>1613954.96</v>
      </c>
    </row>
    <row r="186" spans="1:8" x14ac:dyDescent="0.25">
      <c r="A186" s="37">
        <f>VLOOKUP(B186,cod_ibge!$C$2:$D$646,2,FALSE)</f>
        <v>3515905</v>
      </c>
      <c r="B186" t="s">
        <v>191</v>
      </c>
      <c r="C186" s="2">
        <v>9349126.9299999997</v>
      </c>
      <c r="D186" s="2">
        <v>2193830.59</v>
      </c>
      <c r="E186" s="2">
        <v>2192998.89</v>
      </c>
      <c r="F186" s="2">
        <v>8944068.5899999999</v>
      </c>
      <c r="G186" s="2">
        <v>2374266.11</v>
      </c>
      <c r="H186" s="2">
        <v>2272575.46</v>
      </c>
    </row>
    <row r="187" spans="1:8" x14ac:dyDescent="0.25">
      <c r="A187" s="37">
        <f>VLOOKUP(B187,cod_ibge!$C$2:$D$646,2,FALSE)</f>
        <v>3516002</v>
      </c>
      <c r="B187" t="s">
        <v>192</v>
      </c>
      <c r="C187" s="2">
        <v>18211655.010000002</v>
      </c>
      <c r="D187" s="2">
        <v>5619188</v>
      </c>
      <c r="E187" s="2">
        <v>5026086.79</v>
      </c>
      <c r="F187" s="2">
        <v>18071564.280000001</v>
      </c>
      <c r="G187" s="2">
        <v>6050215.3600000003</v>
      </c>
      <c r="H187" s="2">
        <v>5253304.07</v>
      </c>
    </row>
    <row r="188" spans="1:8" x14ac:dyDescent="0.25">
      <c r="A188" s="37">
        <f>VLOOKUP(B188,cod_ibge!$C$2:$D$646,2,FALSE)</f>
        <v>3516101</v>
      </c>
      <c r="B188" t="s">
        <v>193</v>
      </c>
      <c r="C188" s="2">
        <v>11723639.52</v>
      </c>
      <c r="D188" s="2">
        <v>2073447.32</v>
      </c>
      <c r="E188" s="2">
        <v>2045190.57</v>
      </c>
      <c r="F188" s="2">
        <v>10964183.42</v>
      </c>
      <c r="G188" s="2">
        <v>2278899.52</v>
      </c>
      <c r="H188" s="2">
        <v>2274938.1</v>
      </c>
    </row>
    <row r="189" spans="1:8" x14ac:dyDescent="0.25">
      <c r="A189" s="37">
        <f>VLOOKUP(B189,cod_ibge!$C$2:$D$646,2,FALSE)</f>
        <v>3516200</v>
      </c>
      <c r="B189" t="s">
        <v>194</v>
      </c>
      <c r="C189" s="2">
        <v>381935880.33999997</v>
      </c>
      <c r="D189" s="2">
        <v>116726864.8</v>
      </c>
      <c r="E189" s="2">
        <v>107704348.11</v>
      </c>
      <c r="F189" s="2">
        <v>372449484.80000001</v>
      </c>
      <c r="G189" s="2">
        <v>109647772.12</v>
      </c>
      <c r="H189" s="2">
        <v>99714116.519999996</v>
      </c>
    </row>
    <row r="190" spans="1:8" x14ac:dyDescent="0.25">
      <c r="A190" s="37">
        <f>VLOOKUP(B190,cod_ibge!$C$2:$D$646,2,FALSE)</f>
        <v>3516309</v>
      </c>
      <c r="B190" t="s">
        <v>195</v>
      </c>
      <c r="C190" s="2">
        <v>107468616.77</v>
      </c>
      <c r="D190" s="2">
        <v>21779689.789999999</v>
      </c>
      <c r="E190" s="2">
        <v>18011036.399999999</v>
      </c>
      <c r="F190" s="2">
        <v>102002584.41</v>
      </c>
      <c r="G190" s="2">
        <v>26570741.629999999</v>
      </c>
      <c r="H190" s="2">
        <v>20718872.010000002</v>
      </c>
    </row>
    <row r="191" spans="1:8" x14ac:dyDescent="0.25">
      <c r="A191" s="37">
        <f>VLOOKUP(B191,cod_ibge!$C$2:$D$646,2,FALSE)</f>
        <v>3516408</v>
      </c>
      <c r="B191" t="s">
        <v>196</v>
      </c>
      <c r="C191" s="2">
        <v>130024271.84</v>
      </c>
      <c r="D191" s="2">
        <v>31982354.66</v>
      </c>
      <c r="E191" s="2">
        <v>23177535.789999999</v>
      </c>
      <c r="F191" s="2">
        <v>127706435.72</v>
      </c>
      <c r="G191" s="2">
        <v>41509798.759999998</v>
      </c>
      <c r="H191" s="2">
        <v>33859084.649999999</v>
      </c>
    </row>
    <row r="192" spans="1:8" x14ac:dyDescent="0.25">
      <c r="A192" s="37">
        <f>VLOOKUP(B192,cod_ibge!$C$2:$D$646,2,FALSE)</f>
        <v>3516507</v>
      </c>
      <c r="B192" t="s">
        <v>197</v>
      </c>
      <c r="C192" s="2">
        <v>8979504.4600000009</v>
      </c>
      <c r="D192" s="2">
        <v>2592838.5099999998</v>
      </c>
      <c r="E192" s="2">
        <v>2312134.17</v>
      </c>
      <c r="F192" s="2">
        <v>8404520.8599999994</v>
      </c>
      <c r="G192" s="2">
        <v>2494359.5099999998</v>
      </c>
      <c r="H192" s="2">
        <v>2183805.35</v>
      </c>
    </row>
    <row r="193" spans="1:8" x14ac:dyDescent="0.25">
      <c r="A193" s="37">
        <f>VLOOKUP(B193,cod_ibge!$C$2:$D$646,2,FALSE)</f>
        <v>3516606</v>
      </c>
      <c r="B193" t="s">
        <v>198</v>
      </c>
      <c r="C193" s="2">
        <v>12872214.050000001</v>
      </c>
      <c r="D193" s="2">
        <v>3594308.28</v>
      </c>
      <c r="E193" s="2">
        <v>2956818.59</v>
      </c>
      <c r="F193" s="2">
        <v>11152762.5</v>
      </c>
      <c r="G193" s="2">
        <v>3659570.25</v>
      </c>
      <c r="H193" s="2">
        <v>2690572.11</v>
      </c>
    </row>
    <row r="194" spans="1:8" x14ac:dyDescent="0.25">
      <c r="A194" s="37">
        <f>VLOOKUP(B194,cod_ibge!$C$2:$D$646,2,FALSE)</f>
        <v>3516705</v>
      </c>
      <c r="B194" t="s">
        <v>199</v>
      </c>
      <c r="C194" s="2">
        <v>55955316.729999997</v>
      </c>
      <c r="D194" s="2">
        <v>15627999.24</v>
      </c>
      <c r="E194" s="2">
        <v>13321722.949999999</v>
      </c>
      <c r="F194" s="2">
        <v>57744873.350000001</v>
      </c>
      <c r="G194" s="2">
        <v>19345186.440000001</v>
      </c>
      <c r="H194" s="2">
        <v>14724191.109999999</v>
      </c>
    </row>
    <row r="195" spans="1:8" x14ac:dyDescent="0.25">
      <c r="A195" s="37">
        <f>VLOOKUP(B195,cod_ibge!$C$2:$D$646,2,FALSE)</f>
        <v>3516804</v>
      </c>
      <c r="B195" t="s">
        <v>200</v>
      </c>
      <c r="C195" s="2">
        <v>9233728.9700000007</v>
      </c>
      <c r="D195" s="2">
        <v>2350358.2799999998</v>
      </c>
      <c r="E195" s="2">
        <v>2092697.57</v>
      </c>
      <c r="F195" s="2">
        <v>8848257.7100000009</v>
      </c>
      <c r="G195" s="2">
        <v>2622570.7400000002</v>
      </c>
      <c r="H195" s="2">
        <v>2250713.37</v>
      </c>
    </row>
    <row r="196" spans="1:8" x14ac:dyDescent="0.25">
      <c r="A196" s="37">
        <f>VLOOKUP(B196,cod_ibge!$C$2:$D$646,2,FALSE)</f>
        <v>3516853</v>
      </c>
      <c r="B196" t="s">
        <v>201</v>
      </c>
      <c r="C196" s="2">
        <v>16336109.52</v>
      </c>
      <c r="D196" s="2">
        <v>4437158.78</v>
      </c>
      <c r="E196" s="2">
        <v>3762968.72</v>
      </c>
      <c r="F196" s="2">
        <v>20918634.620000001</v>
      </c>
      <c r="G196" s="2">
        <v>8083046.7199999997</v>
      </c>
      <c r="H196" s="2">
        <v>5327093.3499999996</v>
      </c>
    </row>
    <row r="197" spans="1:8" x14ac:dyDescent="0.25">
      <c r="A197" s="37">
        <f>VLOOKUP(B197,cod_ibge!$C$2:$D$646,2,FALSE)</f>
        <v>3516903</v>
      </c>
      <c r="B197" t="s">
        <v>202</v>
      </c>
      <c r="C197" s="2">
        <v>19795925.829999998</v>
      </c>
      <c r="D197" s="2">
        <v>5196648.1399999997</v>
      </c>
      <c r="E197" s="2">
        <v>4794806.55</v>
      </c>
      <c r="F197" s="2">
        <v>20554623.16</v>
      </c>
      <c r="G197" s="2">
        <v>4362168.6900000004</v>
      </c>
      <c r="H197" s="2">
        <v>4027520.98</v>
      </c>
    </row>
    <row r="198" spans="1:8" x14ac:dyDescent="0.25">
      <c r="A198" s="37">
        <f>VLOOKUP(B198,cod_ibge!$C$2:$D$646,2,FALSE)</f>
        <v>3517000</v>
      </c>
      <c r="B198" t="s">
        <v>203</v>
      </c>
      <c r="C198" s="2">
        <v>16834205.359999999</v>
      </c>
      <c r="D198" s="2">
        <v>4510745.79</v>
      </c>
      <c r="E198" s="2">
        <v>3518347.15</v>
      </c>
      <c r="F198" s="2">
        <v>16277875.630000001</v>
      </c>
      <c r="G198" s="2">
        <v>4167636.91</v>
      </c>
      <c r="H198" s="2">
        <v>3318050.93</v>
      </c>
    </row>
    <row r="199" spans="1:8" x14ac:dyDescent="0.25">
      <c r="A199" s="37">
        <f>VLOOKUP(B199,cod_ibge!$C$2:$D$646,2,FALSE)</f>
        <v>3517109</v>
      </c>
      <c r="B199" t="s">
        <v>204</v>
      </c>
      <c r="C199" s="2">
        <v>11848924.52</v>
      </c>
      <c r="D199" s="2">
        <v>2967098.75</v>
      </c>
      <c r="E199" s="2">
        <v>2932574.44</v>
      </c>
      <c r="F199" s="2">
        <v>10844253.16</v>
      </c>
      <c r="G199" s="2">
        <v>2662607.16</v>
      </c>
      <c r="H199" s="2">
        <v>2507353.16</v>
      </c>
    </row>
    <row r="200" spans="1:8" x14ac:dyDescent="0.25">
      <c r="A200" s="37">
        <f>VLOOKUP(B200,cod_ibge!$C$2:$D$646,2,FALSE)</f>
        <v>3517208</v>
      </c>
      <c r="B200" t="s">
        <v>205</v>
      </c>
      <c r="C200" s="2">
        <v>16439998.41</v>
      </c>
      <c r="D200" s="2">
        <v>4092622.81</v>
      </c>
      <c r="E200" s="2">
        <v>3882468.75</v>
      </c>
      <c r="F200" s="2">
        <v>16622457.35</v>
      </c>
      <c r="G200" s="2">
        <v>4480452.8499999996</v>
      </c>
      <c r="H200" s="2">
        <v>4378398.7199999997</v>
      </c>
    </row>
    <row r="201" spans="1:8" x14ac:dyDescent="0.25">
      <c r="A201" s="37">
        <f>VLOOKUP(B201,cod_ibge!$C$2:$D$646,2,FALSE)</f>
        <v>3517307</v>
      </c>
      <c r="B201" t="s">
        <v>206</v>
      </c>
      <c r="C201" s="2">
        <v>10268073.720000001</v>
      </c>
      <c r="D201" s="2">
        <v>2883076.11</v>
      </c>
      <c r="E201" s="2">
        <v>2855568.12</v>
      </c>
      <c r="F201" s="2">
        <v>9352521.1699999999</v>
      </c>
      <c r="G201" s="2">
        <v>2765632.79</v>
      </c>
      <c r="H201" s="2">
        <v>2762032.79</v>
      </c>
    </row>
    <row r="202" spans="1:8" x14ac:dyDescent="0.25">
      <c r="A202" s="37">
        <f>VLOOKUP(B202,cod_ibge!$C$2:$D$646,2,FALSE)</f>
        <v>3517406</v>
      </c>
      <c r="B202" t="s">
        <v>207</v>
      </c>
      <c r="C202" s="2">
        <v>88106275.790000007</v>
      </c>
      <c r="D202" s="2">
        <v>21887782.890000001</v>
      </c>
      <c r="E202" s="2">
        <v>19876127.370000001</v>
      </c>
      <c r="F202" s="2">
        <v>83368791.049999997</v>
      </c>
      <c r="G202" s="2">
        <v>23405099.239999998</v>
      </c>
      <c r="H202" s="2">
        <v>20043146.84</v>
      </c>
    </row>
    <row r="203" spans="1:8" x14ac:dyDescent="0.25">
      <c r="A203" s="37">
        <f>VLOOKUP(B203,cod_ibge!$C$2:$D$646,2,FALSE)</f>
        <v>3517505</v>
      </c>
      <c r="B203" t="s">
        <v>208</v>
      </c>
      <c r="C203" s="2">
        <v>30041016.640000001</v>
      </c>
      <c r="D203" s="2">
        <v>8902721.9000000004</v>
      </c>
      <c r="E203" s="2">
        <v>7930101.71</v>
      </c>
      <c r="F203" s="2">
        <v>29716873.75</v>
      </c>
      <c r="G203" s="2">
        <v>11520075.560000001</v>
      </c>
      <c r="H203" s="2">
        <v>9256872.5299999993</v>
      </c>
    </row>
    <row r="204" spans="1:8" x14ac:dyDescent="0.25">
      <c r="A204" s="37">
        <f>VLOOKUP(B204,cod_ibge!$C$2:$D$646,2,FALSE)</f>
        <v>3517604</v>
      </c>
      <c r="B204" t="s">
        <v>209</v>
      </c>
      <c r="C204" s="2">
        <v>20603960.510000002</v>
      </c>
      <c r="D204" s="2">
        <v>9028062.6799999997</v>
      </c>
      <c r="E204" s="2">
        <v>8830956</v>
      </c>
      <c r="F204" s="2">
        <v>19205481.199999999</v>
      </c>
      <c r="G204" s="2">
        <v>9703282.6899999995</v>
      </c>
      <c r="H204" s="2">
        <v>9441973.8599999994</v>
      </c>
    </row>
    <row r="205" spans="1:8" x14ac:dyDescent="0.25">
      <c r="A205" s="37">
        <f>VLOOKUP(B205,cod_ibge!$C$2:$D$646,2,FALSE)</f>
        <v>3517703</v>
      </c>
      <c r="B205" t="s">
        <v>210</v>
      </c>
      <c r="C205" s="2">
        <v>30937308.57</v>
      </c>
      <c r="D205" s="2">
        <v>7013629.2999999998</v>
      </c>
      <c r="E205" s="2">
        <v>6757142.9000000004</v>
      </c>
      <c r="F205" s="2">
        <v>33480910.41</v>
      </c>
      <c r="G205" s="2">
        <v>8581518.5999999996</v>
      </c>
      <c r="H205" s="2">
        <v>7434083.3700000001</v>
      </c>
    </row>
    <row r="206" spans="1:8" x14ac:dyDescent="0.25">
      <c r="A206" s="37">
        <f>VLOOKUP(B206,cod_ibge!$C$2:$D$646,2,FALSE)</f>
        <v>3517802</v>
      </c>
      <c r="B206" t="s">
        <v>211</v>
      </c>
      <c r="C206" s="2">
        <v>15975635.130000001</v>
      </c>
      <c r="D206" s="2">
        <v>5017032.57</v>
      </c>
      <c r="E206" s="2">
        <v>4919414.33</v>
      </c>
      <c r="F206" s="2">
        <v>15205941.439999999</v>
      </c>
      <c r="G206" s="2">
        <v>5443828.7599999998</v>
      </c>
      <c r="H206" s="2">
        <v>4679521.82</v>
      </c>
    </row>
    <row r="207" spans="1:8" x14ac:dyDescent="0.25">
      <c r="A207" s="37">
        <f>VLOOKUP(B207,cod_ibge!$C$2:$D$646,2,FALSE)</f>
        <v>3517901</v>
      </c>
      <c r="B207" t="s">
        <v>212</v>
      </c>
      <c r="C207" s="2">
        <v>24601044.420000002</v>
      </c>
      <c r="D207" s="2">
        <v>8056315.9400000004</v>
      </c>
      <c r="E207" s="2">
        <v>6607757.9500000002</v>
      </c>
      <c r="F207" s="2">
        <v>22737879.07</v>
      </c>
      <c r="G207" s="2">
        <v>8488839.5399999991</v>
      </c>
      <c r="H207" s="2">
        <v>7406715.7599999998</v>
      </c>
    </row>
    <row r="208" spans="1:8" x14ac:dyDescent="0.25">
      <c r="A208" s="37">
        <f>VLOOKUP(B208,cod_ibge!$C$2:$D$646,2,FALSE)</f>
        <v>3518008</v>
      </c>
      <c r="B208" t="s">
        <v>213</v>
      </c>
      <c r="C208" s="2">
        <v>7703241.6900000004</v>
      </c>
      <c r="D208" s="2">
        <v>1563071.75</v>
      </c>
      <c r="E208" s="2">
        <v>1425161.34</v>
      </c>
      <c r="F208" s="2">
        <v>7131629.8700000001</v>
      </c>
      <c r="G208" s="2">
        <v>1670706.02</v>
      </c>
      <c r="H208" s="2">
        <v>1560299.26</v>
      </c>
    </row>
    <row r="209" spans="1:8" x14ac:dyDescent="0.25">
      <c r="A209" s="37">
        <f>VLOOKUP(B209,cod_ibge!$C$2:$D$646,2,FALSE)</f>
        <v>3518107</v>
      </c>
      <c r="B209" t="s">
        <v>214</v>
      </c>
      <c r="C209" s="2">
        <v>13534290.720000001</v>
      </c>
      <c r="D209" s="2">
        <v>3516485.72</v>
      </c>
      <c r="E209" s="2">
        <v>3184069.11</v>
      </c>
      <c r="F209" s="2">
        <v>13162080.869999999</v>
      </c>
      <c r="G209" s="2">
        <v>3502036.88</v>
      </c>
      <c r="H209" s="2">
        <v>3090251.21</v>
      </c>
    </row>
    <row r="210" spans="1:8" x14ac:dyDescent="0.25">
      <c r="A210" s="37">
        <f>VLOOKUP(B210,cod_ibge!$C$2:$D$646,2,FALSE)</f>
        <v>3518206</v>
      </c>
      <c r="B210" t="s">
        <v>215</v>
      </c>
      <c r="C210" s="2">
        <v>49098061.049999997</v>
      </c>
      <c r="D210" s="2">
        <v>15738049.35</v>
      </c>
      <c r="E210" s="2">
        <v>14766557.310000001</v>
      </c>
      <c r="F210" s="2">
        <v>49337677.399999999</v>
      </c>
      <c r="G210" s="2">
        <v>17951304.050000001</v>
      </c>
      <c r="H210" s="2">
        <v>15490228.41</v>
      </c>
    </row>
    <row r="211" spans="1:8" x14ac:dyDescent="0.25">
      <c r="A211" s="37">
        <f>VLOOKUP(B211,cod_ibge!$C$2:$D$646,2,FALSE)</f>
        <v>3518305</v>
      </c>
      <c r="B211" t="s">
        <v>216</v>
      </c>
      <c r="C211" s="2">
        <v>68796222.090000004</v>
      </c>
      <c r="D211" s="2">
        <v>24673532.800000001</v>
      </c>
      <c r="E211" s="2">
        <v>19556425.68</v>
      </c>
      <c r="F211" s="2">
        <v>64329262.82</v>
      </c>
      <c r="G211" s="2">
        <v>25589355.399999999</v>
      </c>
      <c r="H211" s="2">
        <v>18832788.420000002</v>
      </c>
    </row>
    <row r="212" spans="1:8" x14ac:dyDescent="0.25">
      <c r="A212" s="37">
        <f>VLOOKUP(B212,cod_ibge!$C$2:$D$646,2,FALSE)</f>
        <v>3518404</v>
      </c>
      <c r="B212" t="s">
        <v>217</v>
      </c>
      <c r="C212" s="2">
        <v>159485362.11000001</v>
      </c>
      <c r="D212" s="2">
        <v>44472042.240000002</v>
      </c>
      <c r="E212" s="2">
        <v>42997008.799999997</v>
      </c>
      <c r="F212" s="2">
        <v>145548504.66</v>
      </c>
      <c r="G212" s="2">
        <v>49140429.549999997</v>
      </c>
      <c r="H212" s="2">
        <v>45729308.710000001</v>
      </c>
    </row>
    <row r="213" spans="1:8" x14ac:dyDescent="0.25">
      <c r="A213" s="37">
        <f>VLOOKUP(B213,cod_ibge!$C$2:$D$646,2,FALSE)</f>
        <v>3518503</v>
      </c>
      <c r="B213" t="s">
        <v>218</v>
      </c>
      <c r="C213" s="2">
        <v>22591748.5</v>
      </c>
      <c r="D213" s="2">
        <v>6494448.4500000002</v>
      </c>
      <c r="E213" s="2">
        <v>6408650.6900000004</v>
      </c>
      <c r="F213" s="2">
        <v>20781773.809999999</v>
      </c>
      <c r="G213" s="2">
        <v>7376872.2199999997</v>
      </c>
      <c r="H213" s="2">
        <v>6518329.8200000003</v>
      </c>
    </row>
    <row r="214" spans="1:8" x14ac:dyDescent="0.25">
      <c r="A214" s="37">
        <f>VLOOKUP(B214,cod_ibge!$C$2:$D$646,2,FALSE)</f>
        <v>3518602</v>
      </c>
      <c r="B214" t="s">
        <v>219</v>
      </c>
      <c r="C214" s="2">
        <v>49547195.810000002</v>
      </c>
      <c r="D214" s="2">
        <v>17413428.41</v>
      </c>
      <c r="E214" s="2">
        <v>13848780.02</v>
      </c>
      <c r="F214" s="2">
        <v>45769069.859999999</v>
      </c>
      <c r="G214" s="2">
        <v>18495621</v>
      </c>
      <c r="H214" s="2">
        <v>14361649.560000001</v>
      </c>
    </row>
    <row r="215" spans="1:8" x14ac:dyDescent="0.25">
      <c r="A215" s="37">
        <f>VLOOKUP(B215,cod_ibge!$C$2:$D$646,2,FALSE)</f>
        <v>3518701</v>
      </c>
      <c r="B215" t="s">
        <v>220</v>
      </c>
      <c r="C215" s="2">
        <v>644207633.04999995</v>
      </c>
      <c r="D215" s="2">
        <v>171487999.46000001</v>
      </c>
      <c r="E215" s="2">
        <v>147133125.69999999</v>
      </c>
      <c r="F215" s="2">
        <v>647438102.48000002</v>
      </c>
      <c r="G215" s="2">
        <v>205300671.28999999</v>
      </c>
      <c r="H215" s="2">
        <v>152701959.40000001</v>
      </c>
    </row>
    <row r="216" spans="1:8" x14ac:dyDescent="0.25">
      <c r="A216" s="37">
        <f>VLOOKUP(B216,cod_ibge!$C$2:$D$646,2,FALSE)</f>
        <v>3518800</v>
      </c>
      <c r="B216" t="s">
        <v>221</v>
      </c>
      <c r="C216" s="2">
        <v>2006583547.55</v>
      </c>
      <c r="D216" s="2">
        <v>574770680.92999995</v>
      </c>
      <c r="E216" s="2">
        <v>522296814.17000002</v>
      </c>
      <c r="F216" s="2">
        <v>1887083019.0599999</v>
      </c>
      <c r="G216" s="2">
        <v>560358545.23000002</v>
      </c>
      <c r="H216" s="2">
        <v>523029259.88999999</v>
      </c>
    </row>
    <row r="217" spans="1:8" x14ac:dyDescent="0.25">
      <c r="A217" s="37">
        <f>VLOOKUP(B217,cod_ibge!$C$2:$D$646,2,FALSE)</f>
        <v>3518859</v>
      </c>
      <c r="B217" t="s">
        <v>222</v>
      </c>
      <c r="C217" s="2">
        <v>14520115.779999999</v>
      </c>
      <c r="D217" s="2">
        <v>5253732.8</v>
      </c>
      <c r="E217" s="2">
        <v>4574170.84</v>
      </c>
      <c r="F217" s="2">
        <v>14739325.310000001</v>
      </c>
      <c r="G217" s="2">
        <v>5965910.7699999996</v>
      </c>
      <c r="H217" s="2">
        <v>4933684.6100000003</v>
      </c>
    </row>
    <row r="218" spans="1:8" x14ac:dyDescent="0.25">
      <c r="A218" s="37">
        <f>VLOOKUP(B218,cod_ibge!$C$2:$D$646,2,FALSE)</f>
        <v>3518909</v>
      </c>
      <c r="B218" t="s">
        <v>223</v>
      </c>
      <c r="C218" s="2">
        <v>10888920.02</v>
      </c>
      <c r="D218" s="2">
        <v>2999630.1</v>
      </c>
      <c r="E218" s="2">
        <v>2569798.4</v>
      </c>
      <c r="F218" s="2">
        <v>10090675.68</v>
      </c>
      <c r="G218" s="2">
        <v>2677717.79</v>
      </c>
      <c r="H218" s="2">
        <v>2148189.4500000002</v>
      </c>
    </row>
    <row r="219" spans="1:8" x14ac:dyDescent="0.25">
      <c r="A219" s="37">
        <f>VLOOKUP(B219,cod_ibge!$C$2:$D$646,2,FALSE)</f>
        <v>3519006</v>
      </c>
      <c r="B219" t="s">
        <v>224</v>
      </c>
      <c r="C219" s="2">
        <v>14588745.960000001</v>
      </c>
      <c r="D219" s="2">
        <v>4018261.12</v>
      </c>
      <c r="E219" s="2">
        <v>4001507.54</v>
      </c>
      <c r="F219" s="2">
        <v>13861687.810000001</v>
      </c>
      <c r="G219" s="2">
        <v>4627996</v>
      </c>
      <c r="H219" s="2">
        <v>4609074.6500000004</v>
      </c>
    </row>
    <row r="220" spans="1:8" x14ac:dyDescent="0.25">
      <c r="A220" s="37">
        <f>VLOOKUP(B220,cod_ibge!$C$2:$D$646,2,FALSE)</f>
        <v>3519055</v>
      </c>
      <c r="B220" t="s">
        <v>225</v>
      </c>
      <c r="C220" s="2">
        <v>39199923.25</v>
      </c>
      <c r="D220" s="2">
        <v>15201798.82</v>
      </c>
      <c r="E220" s="2">
        <v>9568938.2699999996</v>
      </c>
      <c r="F220" s="2">
        <v>37864457</v>
      </c>
      <c r="G220" s="2">
        <v>14389737.6</v>
      </c>
      <c r="H220" s="2">
        <v>8706001.5600000005</v>
      </c>
    </row>
    <row r="221" spans="1:8" x14ac:dyDescent="0.25">
      <c r="A221" s="37">
        <f>VLOOKUP(B221,cod_ibge!$C$2:$D$646,2,FALSE)</f>
        <v>3519071</v>
      </c>
      <c r="B221" t="s">
        <v>226</v>
      </c>
      <c r="C221" s="2">
        <v>375634122.87</v>
      </c>
      <c r="D221" s="2">
        <v>104882954.67</v>
      </c>
      <c r="E221" s="2">
        <v>95657517.709999993</v>
      </c>
      <c r="F221" s="2">
        <v>370828486.55000001</v>
      </c>
      <c r="G221" s="2">
        <v>109000648.53</v>
      </c>
      <c r="H221" s="2">
        <v>97969653.040000007</v>
      </c>
    </row>
    <row r="222" spans="1:8" x14ac:dyDescent="0.25">
      <c r="A222" s="37">
        <f>VLOOKUP(B222,cod_ibge!$C$2:$D$646,2,FALSE)</f>
        <v>3519105</v>
      </c>
      <c r="B222" t="s">
        <v>227</v>
      </c>
      <c r="C222" s="2">
        <v>23618999.780000001</v>
      </c>
      <c r="D222" s="2">
        <v>7194819.1399999997</v>
      </c>
      <c r="E222" s="2">
        <v>6959820.7300000004</v>
      </c>
      <c r="F222" s="2">
        <v>23403968.07</v>
      </c>
      <c r="G222" s="2">
        <v>7549659.6200000001</v>
      </c>
      <c r="H222" s="2">
        <v>7482103.6500000004</v>
      </c>
    </row>
    <row r="223" spans="1:8" x14ac:dyDescent="0.25">
      <c r="A223" s="37">
        <f>VLOOKUP(B223,cod_ibge!$C$2:$D$646,2,FALSE)</f>
        <v>3519204</v>
      </c>
      <c r="B223" t="s">
        <v>228</v>
      </c>
      <c r="C223" s="2">
        <v>12043754.460000001</v>
      </c>
      <c r="D223" s="2">
        <v>3069515.98</v>
      </c>
      <c r="E223" s="2">
        <v>2687101.29</v>
      </c>
      <c r="F223" s="2">
        <v>11509905.369999999</v>
      </c>
      <c r="G223" s="2">
        <v>3363903.11</v>
      </c>
      <c r="H223" s="2">
        <v>2936645.55</v>
      </c>
    </row>
    <row r="224" spans="1:8" x14ac:dyDescent="0.25">
      <c r="A224" s="37">
        <f>VLOOKUP(B224,cod_ibge!$C$2:$D$646,2,FALSE)</f>
        <v>3519253</v>
      </c>
      <c r="B224" t="s">
        <v>229</v>
      </c>
      <c r="C224" s="2">
        <v>14921325.050000001</v>
      </c>
      <c r="D224" s="2">
        <v>3819034.1</v>
      </c>
      <c r="E224" s="2">
        <v>3634871.61</v>
      </c>
      <c r="F224" s="2">
        <v>13589885.890000001</v>
      </c>
      <c r="G224" s="2">
        <v>3417621.2</v>
      </c>
      <c r="H224" s="2">
        <v>3228091.25</v>
      </c>
    </row>
    <row r="225" spans="1:8" x14ac:dyDescent="0.25">
      <c r="A225" s="37">
        <f>VLOOKUP(B225,cod_ibge!$C$2:$D$646,2,FALSE)</f>
        <v>3519303</v>
      </c>
      <c r="B225" t="s">
        <v>230</v>
      </c>
      <c r="C225" s="2">
        <v>39432800.670000002</v>
      </c>
      <c r="D225" s="2">
        <v>13209984.57</v>
      </c>
      <c r="E225" s="2">
        <v>12292692.960000001</v>
      </c>
      <c r="F225" s="2">
        <v>37712235.049999997</v>
      </c>
      <c r="G225" s="2">
        <v>12010623.52</v>
      </c>
      <c r="H225" s="2">
        <v>10215792.51</v>
      </c>
    </row>
    <row r="226" spans="1:8" x14ac:dyDescent="0.25">
      <c r="A226" s="37">
        <f>VLOOKUP(B226,cod_ibge!$C$2:$D$646,2,FALSE)</f>
        <v>3519402</v>
      </c>
      <c r="B226" t="s">
        <v>231</v>
      </c>
      <c r="C226" s="2">
        <v>17293735.690000001</v>
      </c>
      <c r="D226" s="2">
        <v>5108714.99</v>
      </c>
      <c r="E226" s="2">
        <v>5086796.6500000004</v>
      </c>
      <c r="F226" s="2">
        <v>17049258.260000002</v>
      </c>
      <c r="G226" s="2">
        <v>4487076.87</v>
      </c>
      <c r="H226" s="2">
        <v>4465799.7300000004</v>
      </c>
    </row>
    <row r="227" spans="1:8" x14ac:dyDescent="0.25">
      <c r="A227" s="37">
        <f>VLOOKUP(B227,cod_ibge!$C$2:$D$646,2,FALSE)</f>
        <v>3519501</v>
      </c>
      <c r="B227" t="s">
        <v>232</v>
      </c>
      <c r="C227" s="2">
        <v>12940193.130000001</v>
      </c>
      <c r="D227" s="2">
        <v>5820208.1699999999</v>
      </c>
      <c r="E227" s="2">
        <v>2836697.93</v>
      </c>
      <c r="F227" s="2">
        <v>12257378.41</v>
      </c>
      <c r="G227" s="2">
        <v>8365291.0300000003</v>
      </c>
      <c r="H227" s="2">
        <v>3332245.03</v>
      </c>
    </row>
    <row r="228" spans="1:8" x14ac:dyDescent="0.25">
      <c r="A228" s="37">
        <f>VLOOKUP(B228,cod_ibge!$C$2:$D$646,2,FALSE)</f>
        <v>3519600</v>
      </c>
      <c r="B228" t="s">
        <v>233</v>
      </c>
      <c r="C228" s="2">
        <v>67626453.510000005</v>
      </c>
      <c r="D228" s="2">
        <v>15019532.65</v>
      </c>
      <c r="E228" s="2">
        <v>13409063.58</v>
      </c>
      <c r="F228" s="2">
        <v>61726150.93</v>
      </c>
      <c r="G228" s="2">
        <v>17818506.239999998</v>
      </c>
      <c r="H228" s="2">
        <v>14589155.779999999</v>
      </c>
    </row>
    <row r="229" spans="1:8" x14ac:dyDescent="0.25">
      <c r="A229" s="37">
        <f>VLOOKUP(B229,cod_ibge!$C$2:$D$646,2,FALSE)</f>
        <v>3519709</v>
      </c>
      <c r="B229" t="s">
        <v>234</v>
      </c>
      <c r="C229" s="2">
        <v>94878626.310000002</v>
      </c>
      <c r="D229" s="2">
        <v>37331950.93</v>
      </c>
      <c r="E229" s="2">
        <v>34551491.189999998</v>
      </c>
      <c r="F229" s="2">
        <v>96206055.629999995</v>
      </c>
      <c r="G229" s="2">
        <v>44825554.799999997</v>
      </c>
      <c r="H229" s="2">
        <v>42896620.5</v>
      </c>
    </row>
    <row r="230" spans="1:8" x14ac:dyDescent="0.25">
      <c r="A230" s="37">
        <f>VLOOKUP(B230,cod_ibge!$C$2:$D$646,2,FALSE)</f>
        <v>3519808</v>
      </c>
      <c r="B230" t="s">
        <v>235</v>
      </c>
      <c r="C230" s="2">
        <v>19278977.829999998</v>
      </c>
      <c r="D230" s="2">
        <v>4748010.13</v>
      </c>
      <c r="E230" s="2">
        <v>4594371.7300000004</v>
      </c>
      <c r="F230" s="2">
        <v>20929165.190000001</v>
      </c>
      <c r="G230" s="2">
        <v>5562796.1699999999</v>
      </c>
      <c r="H230" s="2">
        <v>5337940.18</v>
      </c>
    </row>
    <row r="231" spans="1:8" x14ac:dyDescent="0.25">
      <c r="A231" s="37">
        <f>VLOOKUP(B231,cod_ibge!$C$2:$D$646,2,FALSE)</f>
        <v>3519907</v>
      </c>
      <c r="B231" t="s">
        <v>236</v>
      </c>
      <c r="C231" s="2">
        <v>18889537.09</v>
      </c>
      <c r="D231" s="2">
        <v>5488126.8399999999</v>
      </c>
      <c r="E231" s="2">
        <v>5366495.97</v>
      </c>
      <c r="F231" s="2">
        <v>17172753.59</v>
      </c>
      <c r="G231" s="2">
        <v>4730478.4400000004</v>
      </c>
      <c r="H231" s="2">
        <v>4268934.22</v>
      </c>
    </row>
    <row r="232" spans="1:8" x14ac:dyDescent="0.25">
      <c r="A232" s="37">
        <f>VLOOKUP(B232,cod_ibge!$C$2:$D$646,2,FALSE)</f>
        <v>3520004</v>
      </c>
      <c r="B232" t="s">
        <v>237</v>
      </c>
      <c r="C232" s="2">
        <v>23870119.800000001</v>
      </c>
      <c r="D232" s="2">
        <v>7343286.1600000001</v>
      </c>
      <c r="E232" s="2">
        <v>5783862.9000000004</v>
      </c>
      <c r="F232" s="2">
        <v>23655467.420000002</v>
      </c>
      <c r="G232" s="2">
        <v>8118912.1100000003</v>
      </c>
      <c r="H232" s="2">
        <v>6400615</v>
      </c>
    </row>
    <row r="233" spans="1:8" x14ac:dyDescent="0.25">
      <c r="A233" s="37">
        <f>VLOOKUP(B233,cod_ibge!$C$2:$D$646,2,FALSE)</f>
        <v>3520103</v>
      </c>
      <c r="B233" t="s">
        <v>238</v>
      </c>
      <c r="C233" s="2">
        <v>43809756.219999999</v>
      </c>
      <c r="D233" s="2">
        <v>11134114.35</v>
      </c>
      <c r="E233" s="2">
        <v>11054432.08</v>
      </c>
      <c r="F233" s="2">
        <v>33664972.310000002</v>
      </c>
      <c r="G233" s="2">
        <v>8794692.8599999994</v>
      </c>
      <c r="H233" s="2">
        <v>8702149.5</v>
      </c>
    </row>
    <row r="234" spans="1:8" x14ac:dyDescent="0.25">
      <c r="A234" s="37">
        <f>VLOOKUP(B234,cod_ibge!$C$2:$D$646,2,FALSE)</f>
        <v>3520202</v>
      </c>
      <c r="B234" t="s">
        <v>239</v>
      </c>
      <c r="C234" s="2">
        <v>16323904.380000001</v>
      </c>
      <c r="D234" s="2">
        <v>5472157.2800000003</v>
      </c>
      <c r="E234" s="2">
        <v>4893291.33</v>
      </c>
      <c r="F234" s="2">
        <v>16101026.449999999</v>
      </c>
      <c r="G234" s="2">
        <v>5932596.5700000003</v>
      </c>
      <c r="H234" s="2">
        <v>5866372.2599999998</v>
      </c>
    </row>
    <row r="235" spans="1:8" x14ac:dyDescent="0.25">
      <c r="A235" s="37">
        <f>VLOOKUP(B235,cod_ibge!$C$2:$D$646,2,FALSE)</f>
        <v>3520301</v>
      </c>
      <c r="B235" t="s">
        <v>240</v>
      </c>
      <c r="C235" s="2">
        <v>35425429.390000001</v>
      </c>
      <c r="D235" s="2">
        <v>9887386.9399999995</v>
      </c>
      <c r="E235" s="2">
        <v>9863309.9399999995</v>
      </c>
      <c r="F235" s="2">
        <v>33814354.829999998</v>
      </c>
      <c r="G235" s="2">
        <v>11678181.369999999</v>
      </c>
      <c r="H235" s="2">
        <v>11587657.189999999</v>
      </c>
    </row>
    <row r="236" spans="1:8" x14ac:dyDescent="0.25">
      <c r="A236" s="37">
        <f>VLOOKUP(B236,cod_ibge!$C$2:$D$646,2,FALSE)</f>
        <v>3520400</v>
      </c>
      <c r="B236" t="s">
        <v>241</v>
      </c>
      <c r="C236" s="2">
        <v>74789403.939999998</v>
      </c>
      <c r="D236" s="2">
        <v>16535904.939999999</v>
      </c>
      <c r="E236" s="2">
        <v>14535104.939999999</v>
      </c>
      <c r="F236" s="2">
        <v>75011778.859999999</v>
      </c>
      <c r="G236" s="2">
        <v>16493682.640000001</v>
      </c>
      <c r="H236" s="2">
        <v>16493682.640000001</v>
      </c>
    </row>
    <row r="237" spans="1:8" x14ac:dyDescent="0.25">
      <c r="A237" s="37">
        <f>VLOOKUP(B237,cod_ibge!$C$2:$D$646,2,FALSE)</f>
        <v>3520426</v>
      </c>
      <c r="B237" t="s">
        <v>242</v>
      </c>
      <c r="C237" s="2">
        <v>33190271.530000001</v>
      </c>
      <c r="D237" s="2">
        <v>14365835.09</v>
      </c>
      <c r="E237" s="2">
        <v>13822361.949999999</v>
      </c>
      <c r="F237" s="2">
        <v>30906813.100000001</v>
      </c>
      <c r="G237" s="2">
        <v>14260748.789999999</v>
      </c>
      <c r="H237" s="2">
        <v>12820363.52</v>
      </c>
    </row>
    <row r="238" spans="1:8" x14ac:dyDescent="0.25">
      <c r="A238" s="37">
        <f>VLOOKUP(B238,cod_ibge!$C$2:$D$646,2,FALSE)</f>
        <v>3520442</v>
      </c>
      <c r="B238" t="s">
        <v>243</v>
      </c>
      <c r="C238" s="2">
        <v>64087780.450000003</v>
      </c>
      <c r="D238" s="2">
        <v>16611159.689999999</v>
      </c>
      <c r="E238" s="2">
        <v>13594019.279999999</v>
      </c>
      <c r="F238" s="2">
        <v>58467026.880000003</v>
      </c>
      <c r="G238" s="2">
        <v>17076921.690000001</v>
      </c>
      <c r="H238" s="2">
        <v>13762734.07</v>
      </c>
    </row>
    <row r="239" spans="1:8" x14ac:dyDescent="0.25">
      <c r="A239" s="37">
        <f>VLOOKUP(B239,cod_ibge!$C$2:$D$646,2,FALSE)</f>
        <v>3520509</v>
      </c>
      <c r="B239" t="s">
        <v>244</v>
      </c>
      <c r="C239" s="2">
        <v>458935180.17000002</v>
      </c>
      <c r="D239" s="2">
        <v>133086022.84</v>
      </c>
      <c r="E239" s="2">
        <v>105169201.7</v>
      </c>
      <c r="F239" s="2">
        <v>465651116.58999997</v>
      </c>
      <c r="G239" s="2">
        <v>137875351.94999999</v>
      </c>
      <c r="H239" s="2">
        <v>109120390.84999999</v>
      </c>
    </row>
    <row r="240" spans="1:8" x14ac:dyDescent="0.25">
      <c r="A240" s="37">
        <f>VLOOKUP(B240,cod_ibge!$C$2:$D$646,2,FALSE)</f>
        <v>3520608</v>
      </c>
      <c r="B240" t="s">
        <v>245</v>
      </c>
      <c r="C240" s="2">
        <v>8733653.0899999999</v>
      </c>
      <c r="D240" s="2">
        <v>2631109.94</v>
      </c>
      <c r="E240" s="2">
        <v>2464384.96</v>
      </c>
      <c r="F240" s="2">
        <v>8294700.04</v>
      </c>
      <c r="G240" s="2">
        <v>2635768.2799999998</v>
      </c>
      <c r="H240" s="2">
        <v>2503047.7200000002</v>
      </c>
    </row>
    <row r="241" spans="1:8" x14ac:dyDescent="0.25">
      <c r="A241" s="37">
        <f>VLOOKUP(B241,cod_ibge!$C$2:$D$646,2,FALSE)</f>
        <v>3520707</v>
      </c>
      <c r="B241" t="s">
        <v>246</v>
      </c>
      <c r="C241" s="2">
        <v>11114768.460000001</v>
      </c>
      <c r="D241" s="2">
        <v>3717529.77</v>
      </c>
      <c r="E241" s="2">
        <v>2727382.14</v>
      </c>
      <c r="F241" s="2">
        <v>9937416.4900000002</v>
      </c>
      <c r="G241" s="2">
        <v>3634617.91</v>
      </c>
      <c r="H241" s="2">
        <v>2792175.47</v>
      </c>
    </row>
    <row r="242" spans="1:8" x14ac:dyDescent="0.25">
      <c r="A242" s="37">
        <f>VLOOKUP(B242,cod_ibge!$C$2:$D$646,2,FALSE)</f>
        <v>3520806</v>
      </c>
      <c r="B242" t="s">
        <v>247</v>
      </c>
      <c r="C242" s="2">
        <v>9259207.0999999996</v>
      </c>
      <c r="D242" s="2">
        <v>2002585.26</v>
      </c>
      <c r="E242" s="2">
        <v>1890218.9</v>
      </c>
      <c r="F242" s="2">
        <v>8912694.9100000001</v>
      </c>
      <c r="G242" s="2">
        <v>1893165.27</v>
      </c>
      <c r="H242" s="2">
        <v>1749757.12</v>
      </c>
    </row>
    <row r="243" spans="1:8" x14ac:dyDescent="0.25">
      <c r="A243" s="37">
        <f>VLOOKUP(B243,cod_ibge!$C$2:$D$646,2,FALSE)</f>
        <v>3520905</v>
      </c>
      <c r="B243" t="s">
        <v>248</v>
      </c>
      <c r="C243" s="2">
        <v>23916994.02</v>
      </c>
      <c r="D243" s="2">
        <v>6860069.96</v>
      </c>
      <c r="E243" s="2">
        <v>6179009.5899999999</v>
      </c>
      <c r="F243" s="2">
        <v>22427946.960000001</v>
      </c>
      <c r="G243" s="2">
        <v>6177886.1600000001</v>
      </c>
      <c r="H243" s="2">
        <v>5262282.0199999996</v>
      </c>
    </row>
    <row r="244" spans="1:8" x14ac:dyDescent="0.25">
      <c r="A244" s="37">
        <f>VLOOKUP(B244,cod_ibge!$C$2:$D$646,2,FALSE)</f>
        <v>3521002</v>
      </c>
      <c r="B244" t="s">
        <v>249</v>
      </c>
      <c r="C244" s="2">
        <v>35797747.890000001</v>
      </c>
      <c r="D244" s="2">
        <v>10487559.98</v>
      </c>
      <c r="E244" s="2">
        <v>9191149.5199999996</v>
      </c>
      <c r="F244" s="2">
        <v>41143897.920000002</v>
      </c>
      <c r="G244" s="2">
        <v>10531682.800000001</v>
      </c>
      <c r="H244" s="2">
        <v>8761898.6099999994</v>
      </c>
    </row>
    <row r="245" spans="1:8" x14ac:dyDescent="0.25">
      <c r="A245" s="37">
        <f>VLOOKUP(B245,cod_ibge!$C$2:$D$646,2,FALSE)</f>
        <v>3521101</v>
      </c>
      <c r="B245" t="s">
        <v>250</v>
      </c>
      <c r="C245" s="2">
        <v>16453657.189999999</v>
      </c>
      <c r="D245" s="2">
        <v>6075424.0499999998</v>
      </c>
      <c r="E245" s="2">
        <v>5490228.5700000003</v>
      </c>
      <c r="F245" s="2">
        <v>15482501.4</v>
      </c>
      <c r="G245" s="2">
        <v>4827526.7699999996</v>
      </c>
      <c r="H245" s="2">
        <v>4253165.6900000004</v>
      </c>
    </row>
    <row r="246" spans="1:8" x14ac:dyDescent="0.25">
      <c r="A246" s="37">
        <f>VLOOKUP(B246,cod_ibge!$C$2:$D$646,2,FALSE)</f>
        <v>3521150</v>
      </c>
      <c r="B246" t="s">
        <v>251</v>
      </c>
      <c r="C246" s="2">
        <v>10649990.51</v>
      </c>
      <c r="D246" s="2">
        <v>3117975.32</v>
      </c>
      <c r="E246" s="2">
        <v>3117975.32</v>
      </c>
      <c r="F246" s="2">
        <v>10628565.970000001</v>
      </c>
      <c r="G246" s="2">
        <v>3256518.58</v>
      </c>
      <c r="H246" s="2">
        <v>3256518.58</v>
      </c>
    </row>
    <row r="247" spans="1:8" x14ac:dyDescent="0.25">
      <c r="A247" s="37">
        <f>VLOOKUP(B247,cod_ibge!$C$2:$D$646,2,FALSE)</f>
        <v>3521200</v>
      </c>
      <c r="B247" t="s">
        <v>252</v>
      </c>
      <c r="C247" s="2">
        <v>12130866.68</v>
      </c>
      <c r="D247" s="2">
        <v>3613568.41</v>
      </c>
      <c r="E247" s="2">
        <v>3167772.06</v>
      </c>
      <c r="F247" s="2">
        <v>11001428.84</v>
      </c>
      <c r="G247" s="2">
        <v>2744089.48</v>
      </c>
      <c r="H247" s="2">
        <v>2674987.8199999998</v>
      </c>
    </row>
    <row r="248" spans="1:8" x14ac:dyDescent="0.25">
      <c r="A248" s="37">
        <f>VLOOKUP(B248,cod_ibge!$C$2:$D$646,2,FALSE)</f>
        <v>3521309</v>
      </c>
      <c r="B248" t="s">
        <v>253</v>
      </c>
      <c r="C248" s="2">
        <v>25395732.859999999</v>
      </c>
      <c r="D248" s="2">
        <v>8641315.5</v>
      </c>
      <c r="E248" s="2">
        <v>7523914.8799999999</v>
      </c>
      <c r="F248" s="2">
        <v>24572412.57</v>
      </c>
      <c r="G248" s="2">
        <v>7963124.8600000003</v>
      </c>
      <c r="H248" s="2">
        <v>6801946.9699999997</v>
      </c>
    </row>
    <row r="249" spans="1:8" x14ac:dyDescent="0.25">
      <c r="A249" s="37">
        <f>VLOOKUP(B249,cod_ibge!$C$2:$D$646,2,FALSE)</f>
        <v>3521408</v>
      </c>
      <c r="B249" t="s">
        <v>254</v>
      </c>
      <c r="C249" s="2">
        <v>49094638.600000001</v>
      </c>
      <c r="D249" s="2">
        <v>10136692.449999999</v>
      </c>
      <c r="E249" s="2">
        <v>8971033.9800000004</v>
      </c>
      <c r="F249" s="2">
        <v>44394724.439999998</v>
      </c>
      <c r="G249" s="2">
        <v>10822221.949999999</v>
      </c>
      <c r="H249" s="2">
        <v>9910815.2699999996</v>
      </c>
    </row>
    <row r="250" spans="1:8" x14ac:dyDescent="0.25">
      <c r="A250" s="37">
        <f>VLOOKUP(B250,cod_ibge!$C$2:$D$646,2,FALSE)</f>
        <v>3521507</v>
      </c>
      <c r="B250" t="s">
        <v>255</v>
      </c>
      <c r="C250" s="2">
        <v>12468652.6</v>
      </c>
      <c r="D250" s="2">
        <v>3861956.35</v>
      </c>
      <c r="E250" s="2">
        <v>3478139.57</v>
      </c>
      <c r="F250" s="2">
        <v>11551963.16</v>
      </c>
      <c r="G250" s="2">
        <v>4127643.1</v>
      </c>
      <c r="H250" s="2">
        <v>3674096.36</v>
      </c>
    </row>
    <row r="251" spans="1:8" x14ac:dyDescent="0.25">
      <c r="A251" s="37">
        <f>VLOOKUP(B251,cod_ibge!$C$2:$D$646,2,FALSE)</f>
        <v>3521606</v>
      </c>
      <c r="B251" t="s">
        <v>256</v>
      </c>
      <c r="C251" s="2">
        <v>10285030.890000001</v>
      </c>
      <c r="D251" s="2">
        <v>2570109.7200000002</v>
      </c>
      <c r="E251" s="2">
        <v>2535802.37</v>
      </c>
      <c r="F251" s="2">
        <v>9703608.6999999993</v>
      </c>
      <c r="G251" s="2">
        <v>2897113.22</v>
      </c>
      <c r="H251" s="2">
        <v>2871806.96</v>
      </c>
    </row>
    <row r="252" spans="1:8" x14ac:dyDescent="0.25">
      <c r="A252" s="37">
        <f>VLOOKUP(B252,cod_ibge!$C$2:$D$646,2,FALSE)</f>
        <v>3521705</v>
      </c>
      <c r="B252" t="s">
        <v>257</v>
      </c>
      <c r="C252" s="2">
        <v>32155773.710000001</v>
      </c>
      <c r="D252" s="2">
        <v>12182989.060000001</v>
      </c>
      <c r="E252" s="2">
        <v>9796330.2899999991</v>
      </c>
      <c r="F252" s="2">
        <v>29371752.07</v>
      </c>
      <c r="G252" s="2">
        <v>9579490.6999999993</v>
      </c>
      <c r="H252" s="2">
        <v>7841258.7699999996</v>
      </c>
    </row>
    <row r="253" spans="1:8" x14ac:dyDescent="0.25">
      <c r="A253" s="37">
        <f>VLOOKUP(B253,cod_ibge!$C$2:$D$646,2,FALSE)</f>
        <v>3521804</v>
      </c>
      <c r="B253" t="s">
        <v>258</v>
      </c>
      <c r="C253" s="2">
        <v>46961542.420000002</v>
      </c>
      <c r="D253" s="2">
        <v>15380678.220000001</v>
      </c>
      <c r="E253" s="2">
        <v>13247134.859999999</v>
      </c>
      <c r="F253" s="2">
        <v>44923293.740000002</v>
      </c>
      <c r="G253" s="2">
        <v>14961200.369999999</v>
      </c>
      <c r="H253" s="2">
        <v>12480849.789999999</v>
      </c>
    </row>
    <row r="254" spans="1:8" x14ac:dyDescent="0.25">
      <c r="A254" s="37">
        <f>VLOOKUP(B254,cod_ibge!$C$2:$D$646,2,FALSE)</f>
        <v>3521903</v>
      </c>
      <c r="B254" t="s">
        <v>259</v>
      </c>
      <c r="C254" s="2">
        <v>28667427.620000001</v>
      </c>
      <c r="D254" s="2">
        <v>7936194.6299999999</v>
      </c>
      <c r="E254" s="2">
        <v>7009005.5899999999</v>
      </c>
      <c r="F254" s="2">
        <v>28242212.25</v>
      </c>
      <c r="G254" s="2">
        <v>8293954.3799999999</v>
      </c>
      <c r="H254" s="2">
        <v>7385852.5300000003</v>
      </c>
    </row>
    <row r="255" spans="1:8" x14ac:dyDescent="0.25">
      <c r="A255" s="37">
        <f>VLOOKUP(B255,cod_ibge!$C$2:$D$646,2,FALSE)</f>
        <v>3522000</v>
      </c>
      <c r="B255" t="s">
        <v>260</v>
      </c>
      <c r="C255" s="2">
        <v>10855276.810000001</v>
      </c>
      <c r="D255" s="2">
        <v>2432871.34</v>
      </c>
      <c r="E255" s="2">
        <v>2218696.7799999998</v>
      </c>
      <c r="F255" s="2">
        <v>9757951.2300000004</v>
      </c>
      <c r="G255" s="2">
        <v>2580217.66</v>
      </c>
      <c r="H255" s="2">
        <v>2393384.44</v>
      </c>
    </row>
    <row r="256" spans="1:8" x14ac:dyDescent="0.25">
      <c r="A256" s="37">
        <f>VLOOKUP(B256,cod_ibge!$C$2:$D$646,2,FALSE)</f>
        <v>3522109</v>
      </c>
      <c r="B256" t="s">
        <v>261</v>
      </c>
      <c r="C256" s="2">
        <v>144979347.63999999</v>
      </c>
      <c r="D256" s="2">
        <v>43830262.380000003</v>
      </c>
      <c r="E256" s="2">
        <v>41030111.539999999</v>
      </c>
      <c r="F256" s="2">
        <v>145448819.03</v>
      </c>
      <c r="G256" s="2">
        <v>50139059.899999999</v>
      </c>
      <c r="H256" s="2">
        <v>47364978.090000004</v>
      </c>
    </row>
    <row r="257" spans="1:8" x14ac:dyDescent="0.25">
      <c r="A257" s="37">
        <f>VLOOKUP(B257,cod_ibge!$C$2:$D$646,2,FALSE)</f>
        <v>3522158</v>
      </c>
      <c r="B257" t="s">
        <v>262</v>
      </c>
      <c r="C257" s="2">
        <v>7896167.8300000001</v>
      </c>
      <c r="D257" s="2">
        <v>2245457.9300000002</v>
      </c>
      <c r="E257" s="2">
        <v>2056505.55</v>
      </c>
      <c r="F257" s="2">
        <v>7487955.3799999999</v>
      </c>
      <c r="G257" s="2">
        <v>2379653.83</v>
      </c>
      <c r="H257" s="2">
        <v>2154921.31</v>
      </c>
    </row>
    <row r="258" spans="1:8" x14ac:dyDescent="0.25">
      <c r="A258" s="37">
        <f>VLOOKUP(B258,cod_ibge!$C$2:$D$646,2,FALSE)</f>
        <v>3522208</v>
      </c>
      <c r="B258" t="s">
        <v>263</v>
      </c>
      <c r="C258" s="2">
        <v>168929208.09999999</v>
      </c>
      <c r="D258" s="2">
        <v>60831628.310000002</v>
      </c>
      <c r="E258" s="2">
        <v>37838069.259999998</v>
      </c>
      <c r="F258" s="2">
        <v>156485146.36000001</v>
      </c>
      <c r="G258" s="2">
        <v>58870083.219999999</v>
      </c>
      <c r="H258" s="2">
        <v>40244695.539999999</v>
      </c>
    </row>
    <row r="259" spans="1:8" x14ac:dyDescent="0.25">
      <c r="A259" s="37">
        <f>VLOOKUP(B259,cod_ibge!$C$2:$D$646,2,FALSE)</f>
        <v>3522307</v>
      </c>
      <c r="B259" t="s">
        <v>264</v>
      </c>
      <c r="C259" s="2">
        <v>183711410.28999999</v>
      </c>
      <c r="D259" s="2">
        <v>78216244.609999999</v>
      </c>
      <c r="E259" s="2">
        <v>61584618.460000001</v>
      </c>
      <c r="F259" s="2">
        <v>177843180.40000001</v>
      </c>
      <c r="G259" s="2">
        <v>86750538.310000002</v>
      </c>
      <c r="H259" s="2">
        <v>65240303.810000002</v>
      </c>
    </row>
    <row r="260" spans="1:8" x14ac:dyDescent="0.25">
      <c r="A260" s="37">
        <f>VLOOKUP(B260,cod_ibge!$C$2:$D$646,2,FALSE)</f>
        <v>3522406</v>
      </c>
      <c r="B260" t="s">
        <v>265</v>
      </c>
      <c r="C260" s="2">
        <v>100476847.69</v>
      </c>
      <c r="D260" s="2">
        <v>31241326.690000001</v>
      </c>
      <c r="E260" s="2">
        <v>26796193.82</v>
      </c>
      <c r="F260" s="2">
        <v>101150269.98999999</v>
      </c>
      <c r="G260" s="2">
        <v>33350664.670000002</v>
      </c>
      <c r="H260" s="2">
        <v>30827759.059999999</v>
      </c>
    </row>
    <row r="261" spans="1:8" x14ac:dyDescent="0.25">
      <c r="A261" s="37">
        <f>VLOOKUP(B261,cod_ibge!$C$2:$D$646,2,FALSE)</f>
        <v>3522505</v>
      </c>
      <c r="B261" t="s">
        <v>266</v>
      </c>
      <c r="C261" s="2">
        <v>343341409.62</v>
      </c>
      <c r="D261" s="2">
        <v>113942234.05</v>
      </c>
      <c r="E261" s="2">
        <v>92459829.049999997</v>
      </c>
      <c r="F261" s="2">
        <v>336058902.37</v>
      </c>
      <c r="G261" s="2">
        <v>131001056.28</v>
      </c>
      <c r="H261" s="2">
        <v>86494216.319999993</v>
      </c>
    </row>
    <row r="262" spans="1:8" x14ac:dyDescent="0.25">
      <c r="A262" s="37">
        <f>VLOOKUP(B262,cod_ibge!$C$2:$D$646,2,FALSE)</f>
        <v>3522604</v>
      </c>
      <c r="B262" t="s">
        <v>267</v>
      </c>
      <c r="C262" s="2">
        <v>125167466.13</v>
      </c>
      <c r="D262" s="2">
        <v>30249293.219999999</v>
      </c>
      <c r="E262" s="2">
        <v>29024755.07</v>
      </c>
      <c r="F262" s="2">
        <v>125109573.15000001</v>
      </c>
      <c r="G262" s="2">
        <v>31639923.18</v>
      </c>
      <c r="H262" s="2">
        <v>30821960.73</v>
      </c>
    </row>
    <row r="263" spans="1:8" x14ac:dyDescent="0.25">
      <c r="A263" s="37">
        <f>VLOOKUP(B263,cod_ibge!$C$2:$D$646,2,FALSE)</f>
        <v>3522653</v>
      </c>
      <c r="B263" t="s">
        <v>268</v>
      </c>
      <c r="C263" s="2">
        <v>8777170.5999999996</v>
      </c>
      <c r="D263" s="2">
        <v>2426054.2000000002</v>
      </c>
      <c r="E263" s="2">
        <v>2426054.2000000002</v>
      </c>
      <c r="F263" s="2">
        <v>8210249.6299999999</v>
      </c>
      <c r="G263" s="2">
        <v>2463879.7000000002</v>
      </c>
      <c r="H263" s="2">
        <v>2463845.21</v>
      </c>
    </row>
    <row r="264" spans="1:8" x14ac:dyDescent="0.25">
      <c r="A264" s="37">
        <f>VLOOKUP(B264,cod_ibge!$C$2:$D$646,2,FALSE)</f>
        <v>3522703</v>
      </c>
      <c r="B264" t="s">
        <v>269</v>
      </c>
      <c r="C264" s="2">
        <v>61636196.460000001</v>
      </c>
      <c r="D264" s="2">
        <v>20549500.84</v>
      </c>
      <c r="E264" s="2">
        <v>16286014.130000001</v>
      </c>
      <c r="F264" s="2">
        <v>59089282.170000002</v>
      </c>
      <c r="G264" s="2">
        <v>19834928.98</v>
      </c>
      <c r="H264" s="2">
        <v>17888422.309999999</v>
      </c>
    </row>
    <row r="265" spans="1:8" x14ac:dyDescent="0.25">
      <c r="A265" s="37">
        <f>VLOOKUP(B265,cod_ibge!$C$2:$D$646,2,FALSE)</f>
        <v>3522802</v>
      </c>
      <c r="B265" t="s">
        <v>270</v>
      </c>
      <c r="C265" s="2">
        <v>19809823</v>
      </c>
      <c r="D265" s="2">
        <v>8055239.7199999997</v>
      </c>
      <c r="E265" s="2">
        <v>6252826.9699999997</v>
      </c>
      <c r="F265" s="2">
        <v>18947020.23</v>
      </c>
      <c r="G265" s="2">
        <v>9221350.7100000009</v>
      </c>
      <c r="H265" s="2">
        <v>7142861.6500000004</v>
      </c>
    </row>
    <row r="266" spans="1:8" x14ac:dyDescent="0.25">
      <c r="A266" s="37">
        <f>VLOOKUP(B266,cod_ibge!$C$2:$D$646,2,FALSE)</f>
        <v>3522901</v>
      </c>
      <c r="B266" t="s">
        <v>271</v>
      </c>
      <c r="C266" s="2">
        <v>22816851.59</v>
      </c>
      <c r="D266" s="2">
        <v>7336241.4000000004</v>
      </c>
      <c r="E266" s="2">
        <v>6928035.6100000003</v>
      </c>
      <c r="F266" s="2">
        <v>22968802.149999999</v>
      </c>
      <c r="G266" s="2">
        <v>7301730.3899999997</v>
      </c>
      <c r="H266" s="2">
        <v>6959495.5999999996</v>
      </c>
    </row>
    <row r="267" spans="1:8" x14ac:dyDescent="0.25">
      <c r="A267" s="37">
        <f>VLOOKUP(B267,cod_ibge!$C$2:$D$646,2,FALSE)</f>
        <v>3523008</v>
      </c>
      <c r="B267" t="s">
        <v>272</v>
      </c>
      <c r="C267" s="2">
        <v>11198066.99</v>
      </c>
      <c r="D267" s="2">
        <v>2514338.21</v>
      </c>
      <c r="E267" s="2">
        <v>2318354.62</v>
      </c>
      <c r="F267" s="2">
        <v>10477476.91</v>
      </c>
      <c r="G267" s="2">
        <v>2682692.9900000002</v>
      </c>
      <c r="H267" s="2">
        <v>2434749.08</v>
      </c>
    </row>
    <row r="268" spans="1:8" x14ac:dyDescent="0.25">
      <c r="A268" s="37">
        <f>VLOOKUP(B268,cod_ibge!$C$2:$D$646,2,FALSE)</f>
        <v>3523107</v>
      </c>
      <c r="B268" t="s">
        <v>273</v>
      </c>
      <c r="C268" s="2">
        <v>242209573.62</v>
      </c>
      <c r="D268" s="2">
        <v>96810351.640000001</v>
      </c>
      <c r="E268" s="2">
        <v>65301006.280000001</v>
      </c>
      <c r="F268" s="2">
        <v>246302804.5</v>
      </c>
      <c r="G268" s="2">
        <v>110773834.36</v>
      </c>
      <c r="H268" s="2">
        <v>72411454.950000003</v>
      </c>
    </row>
    <row r="269" spans="1:8" x14ac:dyDescent="0.25">
      <c r="A269" s="37">
        <f>VLOOKUP(B269,cod_ibge!$C$2:$D$646,2,FALSE)</f>
        <v>3523206</v>
      </c>
      <c r="B269" t="s">
        <v>274</v>
      </c>
      <c r="C269" s="2">
        <v>49714473.310000002</v>
      </c>
      <c r="D269" s="2">
        <v>15279471.640000001</v>
      </c>
      <c r="E269" s="2">
        <v>12493317.08</v>
      </c>
      <c r="F269" s="2">
        <v>46510784.030000001</v>
      </c>
      <c r="G269" s="2">
        <v>13941559.84</v>
      </c>
      <c r="H269" s="2">
        <v>12208392.439999999</v>
      </c>
    </row>
    <row r="270" spans="1:8" x14ac:dyDescent="0.25">
      <c r="A270" s="37">
        <f>VLOOKUP(B270,cod_ibge!$C$2:$D$646,2,FALSE)</f>
        <v>3523305</v>
      </c>
      <c r="B270" t="s">
        <v>275</v>
      </c>
      <c r="C270" s="2">
        <v>20001344.600000001</v>
      </c>
      <c r="D270" s="2">
        <v>4493200.12</v>
      </c>
      <c r="E270" s="2">
        <v>4463489.8499999996</v>
      </c>
      <c r="F270" s="2">
        <v>18729707.170000002</v>
      </c>
      <c r="G270" s="2">
        <v>4157153.79</v>
      </c>
      <c r="H270" s="2">
        <v>4120728.64</v>
      </c>
    </row>
    <row r="271" spans="1:8" x14ac:dyDescent="0.25">
      <c r="A271" s="37">
        <f>VLOOKUP(B271,cod_ibge!$C$2:$D$646,2,FALSE)</f>
        <v>3523404</v>
      </c>
      <c r="B271" t="s">
        <v>276</v>
      </c>
      <c r="C271" s="2">
        <v>197941296</v>
      </c>
      <c r="D271" s="2">
        <v>52560006.200000003</v>
      </c>
      <c r="E271" s="2">
        <v>38889282.609999999</v>
      </c>
      <c r="F271" s="2">
        <v>200688304.06999999</v>
      </c>
      <c r="G271" s="2">
        <v>62510122.189999998</v>
      </c>
      <c r="H271" s="2">
        <v>43031293.299999997</v>
      </c>
    </row>
    <row r="272" spans="1:8" x14ac:dyDescent="0.25">
      <c r="A272" s="37">
        <f>VLOOKUP(B272,cod_ibge!$C$2:$D$646,2,FALSE)</f>
        <v>3523503</v>
      </c>
      <c r="B272" t="s">
        <v>277</v>
      </c>
      <c r="C272" s="2">
        <v>38997470</v>
      </c>
      <c r="D272" s="2">
        <v>10809019.75</v>
      </c>
      <c r="E272" s="2">
        <v>8844369.3200000003</v>
      </c>
      <c r="F272" s="2">
        <v>29501250.93</v>
      </c>
      <c r="G272" s="2">
        <v>11428770.49</v>
      </c>
      <c r="H272" s="2">
        <v>8687762.2300000004</v>
      </c>
    </row>
    <row r="273" spans="1:8" x14ac:dyDescent="0.25">
      <c r="A273" s="37">
        <f>VLOOKUP(B273,cod_ibge!$C$2:$D$646,2,FALSE)</f>
        <v>3523602</v>
      </c>
      <c r="B273" t="s">
        <v>278</v>
      </c>
      <c r="C273" s="2">
        <v>33612283.119999997</v>
      </c>
      <c r="D273" s="2">
        <v>11814178</v>
      </c>
      <c r="E273" s="2">
        <v>8065017.7400000002</v>
      </c>
      <c r="F273" s="2">
        <v>32262543.449999999</v>
      </c>
      <c r="G273" s="2">
        <v>12403468.17</v>
      </c>
      <c r="H273" s="2">
        <v>8931722.0899999999</v>
      </c>
    </row>
    <row r="274" spans="1:8" x14ac:dyDescent="0.25">
      <c r="A274" s="37">
        <f>VLOOKUP(B274,cod_ibge!$C$2:$D$646,2,FALSE)</f>
        <v>3523701</v>
      </c>
      <c r="B274" t="s">
        <v>279</v>
      </c>
      <c r="C274" s="2">
        <v>9593966.5099999998</v>
      </c>
      <c r="D274" s="2">
        <v>2209075.14</v>
      </c>
      <c r="E274" s="2">
        <v>2184334.7799999998</v>
      </c>
      <c r="F274" s="2">
        <v>8850124.4199999999</v>
      </c>
      <c r="G274" s="2">
        <v>2077288.37</v>
      </c>
      <c r="H274" s="2">
        <v>1931981.04</v>
      </c>
    </row>
    <row r="275" spans="1:8" x14ac:dyDescent="0.25">
      <c r="A275" s="37">
        <f>VLOOKUP(B275,cod_ibge!$C$2:$D$646,2,FALSE)</f>
        <v>3523800</v>
      </c>
      <c r="B275" t="s">
        <v>280</v>
      </c>
      <c r="C275" s="2">
        <v>11200973.029999999</v>
      </c>
      <c r="D275" s="2">
        <v>3117305.27</v>
      </c>
      <c r="E275" s="2">
        <v>2954698.92</v>
      </c>
      <c r="F275" s="2">
        <v>10468386.09</v>
      </c>
      <c r="G275" s="2">
        <v>2934720.78</v>
      </c>
      <c r="H275" s="2">
        <v>2718963.91</v>
      </c>
    </row>
    <row r="276" spans="1:8" x14ac:dyDescent="0.25">
      <c r="A276" s="37">
        <f>VLOOKUP(B276,cod_ibge!$C$2:$D$646,2,FALSE)</f>
        <v>3523909</v>
      </c>
      <c r="B276" t="s">
        <v>281</v>
      </c>
      <c r="C276" s="2">
        <v>322793560.99000001</v>
      </c>
      <c r="D276" s="2">
        <v>116859166.66</v>
      </c>
      <c r="E276" s="2">
        <v>77176313.5</v>
      </c>
      <c r="F276" s="2">
        <v>319302203.39999998</v>
      </c>
      <c r="G276" s="2">
        <v>139056648.65000001</v>
      </c>
      <c r="H276" s="2">
        <v>95260450.859999999</v>
      </c>
    </row>
    <row r="277" spans="1:8" x14ac:dyDescent="0.25">
      <c r="A277" s="37">
        <f>VLOOKUP(B277,cod_ibge!$C$2:$D$646,2,FALSE)</f>
        <v>3524006</v>
      </c>
      <c r="B277" t="s">
        <v>282</v>
      </c>
      <c r="C277" s="2">
        <v>162553518.55000001</v>
      </c>
      <c r="D277" s="2">
        <v>40138723.409999996</v>
      </c>
      <c r="E277" s="2">
        <v>37078406.159999996</v>
      </c>
      <c r="F277" s="2">
        <v>166837029.46000001</v>
      </c>
      <c r="G277" s="2">
        <v>47369567</v>
      </c>
      <c r="H277" s="2">
        <v>41794144.32</v>
      </c>
    </row>
    <row r="278" spans="1:8" x14ac:dyDescent="0.25">
      <c r="A278" s="37">
        <f>VLOOKUP(B278,cod_ibge!$C$2:$D$646,2,FALSE)</f>
        <v>3524105</v>
      </c>
      <c r="B278" t="s">
        <v>283</v>
      </c>
      <c r="C278" s="2">
        <v>59862563.390000001</v>
      </c>
      <c r="D278" s="2">
        <v>13299177.24</v>
      </c>
      <c r="E278" s="2">
        <v>11077444.93</v>
      </c>
      <c r="F278" s="2">
        <v>55817165.770000003</v>
      </c>
      <c r="G278" s="2">
        <v>10589084.859999999</v>
      </c>
      <c r="H278" s="2">
        <v>10038267.939999999</v>
      </c>
    </row>
    <row r="279" spans="1:8" x14ac:dyDescent="0.25">
      <c r="A279" s="37">
        <f>VLOOKUP(B279,cod_ibge!$C$2:$D$646,2,FALSE)</f>
        <v>3524204</v>
      </c>
      <c r="B279" t="s">
        <v>284</v>
      </c>
      <c r="C279" s="2">
        <v>13089329.43</v>
      </c>
      <c r="D279" s="2">
        <v>3724183.51</v>
      </c>
      <c r="E279" s="2">
        <v>3008609.18</v>
      </c>
      <c r="F279" s="2">
        <v>12197225.41</v>
      </c>
      <c r="G279" s="2">
        <v>3192301.96</v>
      </c>
      <c r="H279" s="2">
        <v>2976631.57</v>
      </c>
    </row>
    <row r="280" spans="1:8" x14ac:dyDescent="0.25">
      <c r="A280" s="37">
        <f>VLOOKUP(B280,cod_ibge!$C$2:$D$646,2,FALSE)</f>
        <v>3524303</v>
      </c>
      <c r="B280" t="s">
        <v>285</v>
      </c>
      <c r="C280" s="2">
        <v>127297708</v>
      </c>
      <c r="D280" s="2">
        <v>42724588.030000001</v>
      </c>
      <c r="E280" s="2">
        <v>34931698.960000001</v>
      </c>
      <c r="F280" s="2">
        <v>134248047.81</v>
      </c>
      <c r="G280" s="2">
        <v>55832362.82</v>
      </c>
      <c r="H280" s="2">
        <v>40496356.899999999</v>
      </c>
    </row>
    <row r="281" spans="1:8" x14ac:dyDescent="0.25">
      <c r="A281" s="37">
        <f>VLOOKUP(B281,cod_ibge!$C$2:$D$646,2,FALSE)</f>
        <v>3524402</v>
      </c>
      <c r="B281" t="s">
        <v>286</v>
      </c>
      <c r="C281" s="2">
        <v>379568980.74000001</v>
      </c>
      <c r="D281" s="2">
        <v>118649232.93000001</v>
      </c>
      <c r="E281" s="2">
        <v>91371775.969999999</v>
      </c>
      <c r="F281" s="2">
        <v>357585075.33999997</v>
      </c>
      <c r="G281" s="2">
        <v>118477803.93000001</v>
      </c>
      <c r="H281" s="2">
        <v>90646669.75</v>
      </c>
    </row>
    <row r="282" spans="1:8" x14ac:dyDescent="0.25">
      <c r="A282" s="37">
        <f>VLOOKUP(B282,cod_ibge!$C$2:$D$646,2,FALSE)</f>
        <v>3524501</v>
      </c>
      <c r="B282" t="s">
        <v>287</v>
      </c>
      <c r="C282" s="2">
        <v>14097424.24</v>
      </c>
      <c r="D282" s="2">
        <v>3449763.94</v>
      </c>
      <c r="E282" s="2">
        <v>3420578.99</v>
      </c>
      <c r="F282" s="2">
        <v>12345972.17</v>
      </c>
      <c r="G282" s="2">
        <v>3386067.68</v>
      </c>
      <c r="H282" s="2">
        <v>3371370.46</v>
      </c>
    </row>
    <row r="283" spans="1:8" x14ac:dyDescent="0.25">
      <c r="A283" s="37">
        <f>VLOOKUP(B283,cod_ibge!$C$2:$D$646,2,FALSE)</f>
        <v>3524600</v>
      </c>
      <c r="B283" t="s">
        <v>288</v>
      </c>
      <c r="C283" s="2">
        <v>22643672.190000001</v>
      </c>
      <c r="D283" s="2">
        <v>8187362.0300000003</v>
      </c>
      <c r="E283" s="2">
        <v>7073084.8899999997</v>
      </c>
      <c r="F283" s="2">
        <v>21355917.34</v>
      </c>
      <c r="G283" s="2">
        <v>9856543.1400000006</v>
      </c>
      <c r="H283" s="2">
        <v>7880616.5800000001</v>
      </c>
    </row>
    <row r="284" spans="1:8" x14ac:dyDescent="0.25">
      <c r="A284" s="37">
        <f>VLOOKUP(B284,cod_ibge!$C$2:$D$646,2,FALSE)</f>
        <v>3524709</v>
      </c>
      <c r="B284" t="s">
        <v>289</v>
      </c>
      <c r="C284" s="2">
        <v>207789518.36000001</v>
      </c>
      <c r="D284" s="2">
        <v>91503470.409999996</v>
      </c>
      <c r="E284" s="2">
        <v>68790764.739999995</v>
      </c>
      <c r="F284" s="2">
        <v>204969445.43000001</v>
      </c>
      <c r="G284" s="2">
        <v>81732863.370000005</v>
      </c>
      <c r="H284" s="2">
        <v>63098219.939999998</v>
      </c>
    </row>
    <row r="285" spans="1:8" x14ac:dyDescent="0.25">
      <c r="A285" s="37">
        <f>VLOOKUP(B285,cod_ibge!$C$2:$D$646,2,FALSE)</f>
        <v>3524808</v>
      </c>
      <c r="B285" t="s">
        <v>290</v>
      </c>
      <c r="C285" s="2">
        <v>66467247.450000003</v>
      </c>
      <c r="D285" s="2">
        <v>12849991.300000001</v>
      </c>
      <c r="E285" s="2">
        <v>10947222.59</v>
      </c>
      <c r="F285" s="2">
        <v>64231019.789999999</v>
      </c>
      <c r="G285" s="2">
        <v>12842854.189999999</v>
      </c>
      <c r="H285" s="2">
        <v>11045160.23</v>
      </c>
    </row>
    <row r="286" spans="1:8" x14ac:dyDescent="0.25">
      <c r="A286" s="37">
        <f>VLOOKUP(B286,cod_ibge!$C$2:$D$646,2,FALSE)</f>
        <v>3524907</v>
      </c>
      <c r="B286" t="s">
        <v>291</v>
      </c>
      <c r="C286" s="2">
        <v>16231551.699999999</v>
      </c>
      <c r="D286" s="2">
        <v>3942188.03</v>
      </c>
      <c r="E286" s="2">
        <v>3255853.49</v>
      </c>
      <c r="F286" s="2">
        <v>14964022.369999999</v>
      </c>
      <c r="G286" s="2">
        <v>3890212.42</v>
      </c>
      <c r="H286" s="2">
        <v>3295743.5</v>
      </c>
    </row>
    <row r="287" spans="1:8" x14ac:dyDescent="0.25">
      <c r="A287" s="37">
        <f>VLOOKUP(B287,cod_ibge!$C$2:$D$646,2,FALSE)</f>
        <v>3525003</v>
      </c>
      <c r="B287" t="s">
        <v>292</v>
      </c>
      <c r="C287" s="2">
        <v>147212353.46000001</v>
      </c>
      <c r="D287" s="2">
        <v>40262077.979999997</v>
      </c>
      <c r="E287" s="2">
        <v>31072467.640000001</v>
      </c>
      <c r="F287" s="2">
        <v>143531797.03</v>
      </c>
      <c r="G287" s="2">
        <v>46263535.600000001</v>
      </c>
      <c r="H287" s="2">
        <v>28395563.550000001</v>
      </c>
    </row>
    <row r="288" spans="1:8" x14ac:dyDescent="0.25">
      <c r="A288" s="37">
        <f>VLOOKUP(B288,cod_ibge!$C$2:$D$646,2,FALSE)</f>
        <v>3525102</v>
      </c>
      <c r="B288" t="s">
        <v>293</v>
      </c>
      <c r="C288" s="2">
        <v>60881335.509999998</v>
      </c>
      <c r="D288" s="2">
        <v>20517102.129999999</v>
      </c>
      <c r="E288" s="2">
        <v>17981438.370000001</v>
      </c>
      <c r="F288" s="2">
        <v>57461082.340000004</v>
      </c>
      <c r="G288" s="2">
        <v>21357902.149999999</v>
      </c>
      <c r="H288" s="2">
        <v>16444551.289999999</v>
      </c>
    </row>
    <row r="289" spans="1:8" x14ac:dyDescent="0.25">
      <c r="A289" s="37">
        <f>VLOOKUP(B289,cod_ibge!$C$2:$D$646,2,FALSE)</f>
        <v>3525201</v>
      </c>
      <c r="B289" t="s">
        <v>294</v>
      </c>
      <c r="C289" s="2">
        <v>64820058.549999997</v>
      </c>
      <c r="D289" s="2">
        <v>27299788.420000002</v>
      </c>
      <c r="E289" s="2">
        <v>23266258.699999999</v>
      </c>
      <c r="F289" s="2">
        <v>66449803.409999996</v>
      </c>
      <c r="G289" s="2">
        <v>26601620.960000001</v>
      </c>
      <c r="H289" s="2">
        <v>22443922.140000001</v>
      </c>
    </row>
    <row r="290" spans="1:8" x14ac:dyDescent="0.25">
      <c r="A290" s="37">
        <f>VLOOKUP(B290,cod_ibge!$C$2:$D$646,2,FALSE)</f>
        <v>3525300</v>
      </c>
      <c r="B290" t="s">
        <v>295</v>
      </c>
      <c r="C290" s="2">
        <v>176612997.22999999</v>
      </c>
      <c r="D290" s="2">
        <v>69754511</v>
      </c>
      <c r="E290" s="2">
        <v>51951772.670000002</v>
      </c>
      <c r="F290" s="2">
        <v>175225029.25999999</v>
      </c>
      <c r="G290" s="2">
        <v>73735018.150000006</v>
      </c>
      <c r="H290" s="2">
        <v>53854384.939999998</v>
      </c>
    </row>
    <row r="291" spans="1:8" x14ac:dyDescent="0.25">
      <c r="A291" s="37">
        <f>VLOOKUP(B291,cod_ibge!$C$2:$D$646,2,FALSE)</f>
        <v>3525409</v>
      </c>
      <c r="B291" t="s">
        <v>296</v>
      </c>
      <c r="C291" s="2">
        <v>9610371.7899999991</v>
      </c>
      <c r="D291" s="2">
        <v>2251689.63</v>
      </c>
      <c r="E291" s="2">
        <v>2077617.4</v>
      </c>
      <c r="F291" s="2">
        <v>8852360.4800000004</v>
      </c>
      <c r="G291" s="2">
        <v>2305761.5699999998</v>
      </c>
      <c r="H291" s="2">
        <v>2159781.34</v>
      </c>
    </row>
    <row r="292" spans="1:8" x14ac:dyDescent="0.25">
      <c r="A292" s="37">
        <f>VLOOKUP(B292,cod_ibge!$C$2:$D$646,2,FALSE)</f>
        <v>3525508</v>
      </c>
      <c r="B292" t="s">
        <v>297</v>
      </c>
      <c r="C292" s="2">
        <v>17250194.84</v>
      </c>
      <c r="D292" s="2">
        <v>5738959.6699999999</v>
      </c>
      <c r="E292" s="2">
        <v>5531940.3099999996</v>
      </c>
      <c r="F292" s="2">
        <v>16910335.559999999</v>
      </c>
      <c r="G292" s="2">
        <v>5319847.1900000004</v>
      </c>
      <c r="H292" s="2">
        <v>5307097.54</v>
      </c>
    </row>
    <row r="293" spans="1:8" x14ac:dyDescent="0.25">
      <c r="A293" s="37">
        <f>VLOOKUP(B293,cod_ibge!$C$2:$D$646,2,FALSE)</f>
        <v>3525607</v>
      </c>
      <c r="B293" t="s">
        <v>298</v>
      </c>
      <c r="C293" s="2">
        <v>12123822.49</v>
      </c>
      <c r="D293" s="2">
        <v>2993554.78</v>
      </c>
      <c r="E293" s="2">
        <v>2705643.24</v>
      </c>
      <c r="F293" s="2">
        <v>10794663.4</v>
      </c>
      <c r="G293" s="2">
        <v>3162950.86</v>
      </c>
      <c r="H293" s="2">
        <v>2812804.08</v>
      </c>
    </row>
    <row r="294" spans="1:8" x14ac:dyDescent="0.25">
      <c r="A294" s="37">
        <f>VLOOKUP(B294,cod_ibge!$C$2:$D$646,2,FALSE)</f>
        <v>3525706</v>
      </c>
      <c r="B294" t="s">
        <v>299</v>
      </c>
      <c r="C294" s="2">
        <v>56583405.159999996</v>
      </c>
      <c r="D294" s="2">
        <v>15536591.59</v>
      </c>
      <c r="E294" s="2">
        <v>13808983.609999999</v>
      </c>
      <c r="F294" s="2">
        <v>52302768.340000004</v>
      </c>
      <c r="G294" s="2">
        <v>15638681.939999999</v>
      </c>
      <c r="H294" s="2">
        <v>12922363.050000001</v>
      </c>
    </row>
    <row r="295" spans="1:8" x14ac:dyDescent="0.25">
      <c r="A295" s="37">
        <f>VLOOKUP(B295,cod_ibge!$C$2:$D$646,2,FALSE)</f>
        <v>3525805</v>
      </c>
      <c r="B295" t="s">
        <v>300</v>
      </c>
      <c r="C295" s="2">
        <v>8937824.5199999996</v>
      </c>
      <c r="D295" s="2">
        <v>2053581.94</v>
      </c>
      <c r="E295" s="2">
        <v>2053581.94</v>
      </c>
      <c r="F295" s="2">
        <v>9421392.2699999996</v>
      </c>
      <c r="G295" s="2">
        <v>2229033.08</v>
      </c>
      <c r="H295" s="2">
        <v>2030952.25</v>
      </c>
    </row>
    <row r="296" spans="1:8" x14ac:dyDescent="0.25">
      <c r="A296" s="37">
        <f>VLOOKUP(B296,cod_ibge!$C$2:$D$646,2,FALSE)</f>
        <v>3525854</v>
      </c>
      <c r="B296" t="s">
        <v>301</v>
      </c>
      <c r="C296" s="2">
        <v>9820906.5099999998</v>
      </c>
      <c r="D296" s="2">
        <v>2288859.86</v>
      </c>
      <c r="E296" s="2">
        <v>2006573.96</v>
      </c>
      <c r="F296" s="2">
        <v>9589202.3699999992</v>
      </c>
      <c r="G296" s="2">
        <v>2679939.73</v>
      </c>
      <c r="H296" s="2">
        <v>2107956.48</v>
      </c>
    </row>
    <row r="297" spans="1:8" x14ac:dyDescent="0.25">
      <c r="A297" s="37">
        <f>VLOOKUP(B297,cod_ibge!$C$2:$D$646,2,FALSE)</f>
        <v>3525904</v>
      </c>
      <c r="B297" t="s">
        <v>302</v>
      </c>
      <c r="C297" s="2">
        <v>1066745619.89</v>
      </c>
      <c r="D297" s="2">
        <v>323923775.13999999</v>
      </c>
      <c r="E297" s="2">
        <v>275824243.69999999</v>
      </c>
      <c r="F297" s="2">
        <v>1022473009.92</v>
      </c>
      <c r="G297" s="2">
        <v>351207624.25999999</v>
      </c>
      <c r="H297" s="2">
        <v>280327442.97000003</v>
      </c>
    </row>
    <row r="298" spans="1:8" x14ac:dyDescent="0.25">
      <c r="A298" s="37">
        <f>VLOOKUP(B298,cod_ibge!$C$2:$D$646,2,FALSE)</f>
        <v>3526001</v>
      </c>
      <c r="B298" t="s">
        <v>303</v>
      </c>
      <c r="C298" s="2">
        <v>35133740.240000002</v>
      </c>
      <c r="D298" s="2">
        <v>13801215.380000001</v>
      </c>
      <c r="E298" s="2">
        <v>9783404.2300000004</v>
      </c>
      <c r="F298" s="2">
        <v>32338381.140000001</v>
      </c>
      <c r="G298" s="2">
        <v>14319243.9</v>
      </c>
      <c r="H298" s="2">
        <v>9607884.7599999998</v>
      </c>
    </row>
    <row r="299" spans="1:8" x14ac:dyDescent="0.25">
      <c r="A299" s="37">
        <f>VLOOKUP(B299,cod_ibge!$C$2:$D$646,2,FALSE)</f>
        <v>3526100</v>
      </c>
      <c r="B299" t="s">
        <v>304</v>
      </c>
      <c r="C299" s="2">
        <v>22399605.059999999</v>
      </c>
      <c r="D299" s="2">
        <v>6661183.6100000003</v>
      </c>
      <c r="E299" s="2">
        <v>6206622.8300000001</v>
      </c>
      <c r="F299" s="2">
        <v>20965093.399999999</v>
      </c>
      <c r="G299" s="2">
        <v>7578159.5700000003</v>
      </c>
      <c r="H299" s="2">
        <v>6508655.8200000003</v>
      </c>
    </row>
    <row r="300" spans="1:8" x14ac:dyDescent="0.25">
      <c r="A300" s="37">
        <f>VLOOKUP(B300,cod_ibge!$C$2:$D$646,2,FALSE)</f>
        <v>3526209</v>
      </c>
      <c r="B300" t="s">
        <v>305</v>
      </c>
      <c r="C300" s="2">
        <v>32432530.32</v>
      </c>
      <c r="D300" s="2">
        <v>11177182.75</v>
      </c>
      <c r="E300" s="2">
        <v>10853842.869999999</v>
      </c>
      <c r="F300" s="2">
        <v>26928936.780000001</v>
      </c>
      <c r="G300" s="2">
        <v>7961090.4500000002</v>
      </c>
      <c r="H300" s="2">
        <v>7672704.8200000003</v>
      </c>
    </row>
    <row r="301" spans="1:8" x14ac:dyDescent="0.25">
      <c r="A301" s="37">
        <f>VLOOKUP(B301,cod_ibge!$C$2:$D$646,2,FALSE)</f>
        <v>3526308</v>
      </c>
      <c r="B301" t="s">
        <v>306</v>
      </c>
      <c r="C301" s="2">
        <v>8916809.8300000001</v>
      </c>
      <c r="D301" s="2">
        <v>2936897.21</v>
      </c>
      <c r="E301" s="2">
        <v>2828300.44</v>
      </c>
      <c r="F301" s="2">
        <v>8463507.1899999995</v>
      </c>
      <c r="G301" s="2">
        <v>3023793.41</v>
      </c>
      <c r="H301" s="2">
        <v>2011252.32</v>
      </c>
    </row>
    <row r="302" spans="1:8" x14ac:dyDescent="0.25">
      <c r="A302" s="37">
        <f>VLOOKUP(B302,cod_ibge!$C$2:$D$646,2,FALSE)</f>
        <v>3526407</v>
      </c>
      <c r="B302" t="s">
        <v>307</v>
      </c>
      <c r="C302" s="2">
        <v>41781419.649999999</v>
      </c>
      <c r="D302" s="2">
        <v>15736106.35</v>
      </c>
      <c r="E302" s="2">
        <v>12819896.49</v>
      </c>
      <c r="F302" s="2">
        <v>40678003.039999999</v>
      </c>
      <c r="G302" s="2">
        <v>15163822.77</v>
      </c>
      <c r="H302" s="2">
        <v>12228995.92</v>
      </c>
    </row>
    <row r="303" spans="1:8" x14ac:dyDescent="0.25">
      <c r="A303" s="37">
        <f>VLOOKUP(B303,cod_ibge!$C$2:$D$646,2,FALSE)</f>
        <v>3526506</v>
      </c>
      <c r="B303" t="s">
        <v>308</v>
      </c>
      <c r="C303" s="2">
        <v>15821387.539999999</v>
      </c>
      <c r="D303" s="2">
        <v>3039447.53</v>
      </c>
      <c r="E303" s="2">
        <v>2812021.82</v>
      </c>
      <c r="F303" s="2">
        <v>14579251.550000001</v>
      </c>
      <c r="G303" s="2">
        <v>3562589.59</v>
      </c>
      <c r="H303" s="2">
        <v>3286469.48</v>
      </c>
    </row>
    <row r="304" spans="1:8" x14ac:dyDescent="0.25">
      <c r="A304" s="37">
        <f>VLOOKUP(B304,cod_ibge!$C$2:$D$646,2,FALSE)</f>
        <v>3526605</v>
      </c>
      <c r="B304" t="s">
        <v>309</v>
      </c>
      <c r="C304" s="2">
        <v>11786439.75</v>
      </c>
      <c r="D304" s="2">
        <v>2783616.84</v>
      </c>
      <c r="E304" s="2">
        <v>2734817.21</v>
      </c>
      <c r="F304" s="2">
        <v>11133106.75</v>
      </c>
      <c r="G304" s="2">
        <v>3058396.48</v>
      </c>
      <c r="H304" s="2">
        <v>3001314.12</v>
      </c>
    </row>
    <row r="305" spans="1:8" x14ac:dyDescent="0.25">
      <c r="A305" s="37">
        <f>VLOOKUP(B305,cod_ibge!$C$2:$D$646,2,FALSE)</f>
        <v>3526704</v>
      </c>
      <c r="B305" t="s">
        <v>310</v>
      </c>
      <c r="C305" s="2">
        <v>140974771.86000001</v>
      </c>
      <c r="D305" s="2">
        <v>43090564.240000002</v>
      </c>
      <c r="E305" s="2">
        <v>40308999.979999997</v>
      </c>
      <c r="F305" s="2">
        <v>143141937.19</v>
      </c>
      <c r="G305" s="2">
        <v>53475012.799999997</v>
      </c>
      <c r="H305" s="2">
        <v>49044717.920000002</v>
      </c>
    </row>
    <row r="306" spans="1:8" x14ac:dyDescent="0.25">
      <c r="A306" s="37">
        <f>VLOOKUP(B306,cod_ibge!$C$2:$D$646,2,FALSE)</f>
        <v>3526803</v>
      </c>
      <c r="B306" t="s">
        <v>311</v>
      </c>
      <c r="C306" s="2">
        <v>99913713.620000005</v>
      </c>
      <c r="D306" s="2">
        <v>28677715.82</v>
      </c>
      <c r="E306" s="2">
        <v>25149587.649999999</v>
      </c>
      <c r="F306" s="2">
        <v>98897574.049999997</v>
      </c>
      <c r="G306" s="2">
        <v>33667925.530000001</v>
      </c>
      <c r="H306" s="2">
        <v>25174268.949999999</v>
      </c>
    </row>
    <row r="307" spans="1:8" x14ac:dyDescent="0.25">
      <c r="A307" s="37">
        <f>VLOOKUP(B307,cod_ibge!$C$2:$D$646,2,FALSE)</f>
        <v>3526902</v>
      </c>
      <c r="B307" t="s">
        <v>312</v>
      </c>
      <c r="C307" s="2">
        <v>438735742.20999998</v>
      </c>
      <c r="D307" s="2">
        <v>133776510.45999999</v>
      </c>
      <c r="E307" s="2">
        <v>87162268.840000004</v>
      </c>
      <c r="F307" s="2">
        <v>431273371.31</v>
      </c>
      <c r="G307" s="2">
        <v>141316239.72999999</v>
      </c>
      <c r="H307" s="2">
        <v>81771160.5</v>
      </c>
    </row>
    <row r="308" spans="1:8" x14ac:dyDescent="0.25">
      <c r="A308" s="37">
        <f>VLOOKUP(B308,cod_ibge!$C$2:$D$646,2,FALSE)</f>
        <v>3527009</v>
      </c>
      <c r="B308" t="s">
        <v>313</v>
      </c>
      <c r="C308" s="2">
        <v>12793932.85</v>
      </c>
      <c r="D308" s="2">
        <v>3160321.8</v>
      </c>
      <c r="E308" s="2">
        <v>2936831.43</v>
      </c>
      <c r="F308" s="2">
        <v>12130760.380000001</v>
      </c>
      <c r="G308" s="2">
        <v>3251647.71</v>
      </c>
      <c r="H308" s="2">
        <v>3015897.07</v>
      </c>
    </row>
    <row r="309" spans="1:8" x14ac:dyDescent="0.25">
      <c r="A309" s="37">
        <f>VLOOKUP(B309,cod_ibge!$C$2:$D$646,2,FALSE)</f>
        <v>3527108</v>
      </c>
      <c r="B309" t="s">
        <v>314</v>
      </c>
      <c r="C309" s="2">
        <v>102728281.72</v>
      </c>
      <c r="D309" s="2">
        <v>21866572.309999999</v>
      </c>
      <c r="E309" s="2">
        <v>18476028.370000001</v>
      </c>
      <c r="F309" s="2">
        <v>96862383.950000003</v>
      </c>
      <c r="G309" s="2">
        <v>23144283.390000001</v>
      </c>
      <c r="H309" s="2">
        <v>20215718.140000001</v>
      </c>
    </row>
    <row r="310" spans="1:8" x14ac:dyDescent="0.25">
      <c r="A310" s="37">
        <f>VLOOKUP(B310,cod_ibge!$C$2:$D$646,2,FALSE)</f>
        <v>3527207</v>
      </c>
      <c r="B310" t="s">
        <v>315</v>
      </c>
      <c r="C310" s="2">
        <v>94230047.5</v>
      </c>
      <c r="D310" s="2">
        <v>39652801.82</v>
      </c>
      <c r="E310" s="2">
        <v>32238639.02</v>
      </c>
      <c r="F310" s="2">
        <v>96225961.810000002</v>
      </c>
      <c r="G310" s="2">
        <v>38545463.299999997</v>
      </c>
      <c r="H310" s="2">
        <v>30097321.030000001</v>
      </c>
    </row>
    <row r="311" spans="1:8" x14ac:dyDescent="0.25">
      <c r="A311" s="37">
        <f>VLOOKUP(B311,cod_ibge!$C$2:$D$646,2,FALSE)</f>
        <v>3527256</v>
      </c>
      <c r="B311" t="s">
        <v>316</v>
      </c>
      <c r="C311" s="2">
        <v>8513620.25</v>
      </c>
      <c r="D311" s="2">
        <v>2160837.61</v>
      </c>
      <c r="E311" s="2">
        <v>1967522.95</v>
      </c>
      <c r="F311" s="2">
        <v>7829094.21</v>
      </c>
      <c r="G311" s="2">
        <v>2215542.73</v>
      </c>
      <c r="H311" s="2">
        <v>1948127.08</v>
      </c>
    </row>
    <row r="312" spans="1:8" x14ac:dyDescent="0.25">
      <c r="A312" s="37">
        <f>VLOOKUP(B312,cod_ibge!$C$2:$D$646,2,FALSE)</f>
        <v>3527306</v>
      </c>
      <c r="B312" t="s">
        <v>317</v>
      </c>
      <c r="C312" s="2">
        <v>255581355.56</v>
      </c>
      <c r="D312" s="2">
        <v>60936904.82</v>
      </c>
      <c r="E312" s="2">
        <v>45026190.759999998</v>
      </c>
      <c r="F312" s="2">
        <v>228787688.52000001</v>
      </c>
      <c r="G312" s="2">
        <v>66545654.950000003</v>
      </c>
      <c r="H312" s="2">
        <v>50513261.789999999</v>
      </c>
    </row>
    <row r="313" spans="1:8" x14ac:dyDescent="0.25">
      <c r="A313" s="37">
        <f>VLOOKUP(B313,cod_ibge!$C$2:$D$646,2,FALSE)</f>
        <v>3527405</v>
      </c>
      <c r="B313" t="s">
        <v>318</v>
      </c>
      <c r="C313" s="2">
        <v>27059365.030000001</v>
      </c>
      <c r="D313" s="2">
        <v>7826171.5800000001</v>
      </c>
      <c r="E313" s="2">
        <v>7425326.46</v>
      </c>
      <c r="F313" s="2">
        <v>25059601.84</v>
      </c>
      <c r="G313" s="2">
        <v>7336429.9000000004</v>
      </c>
      <c r="H313" s="2">
        <v>7039867.7999999998</v>
      </c>
    </row>
    <row r="314" spans="1:8" x14ac:dyDescent="0.25">
      <c r="A314" s="37">
        <f>VLOOKUP(B314,cod_ibge!$C$2:$D$646,2,FALSE)</f>
        <v>3527504</v>
      </c>
      <c r="B314" t="s">
        <v>319</v>
      </c>
      <c r="C314" s="2">
        <v>9104633.3699999992</v>
      </c>
      <c r="D314" s="2">
        <v>2489963.2999999998</v>
      </c>
      <c r="E314" s="2">
        <v>2276205.73</v>
      </c>
      <c r="F314" s="2">
        <v>8705674.5099999998</v>
      </c>
      <c r="G314" s="2">
        <v>2543021.8199999998</v>
      </c>
      <c r="H314" s="2">
        <v>2341415.9500000002</v>
      </c>
    </row>
    <row r="315" spans="1:8" x14ac:dyDescent="0.25">
      <c r="A315" s="37">
        <f>VLOOKUP(B315,cod_ibge!$C$2:$D$646,2,FALSE)</f>
        <v>3527603</v>
      </c>
      <c r="B315" t="s">
        <v>320</v>
      </c>
      <c r="C315" s="2">
        <v>40989326.090000004</v>
      </c>
      <c r="D315" s="2">
        <v>12315885.07</v>
      </c>
      <c r="E315" s="2">
        <v>11789419.23</v>
      </c>
      <c r="F315" s="2">
        <v>41180836.079999998</v>
      </c>
      <c r="G315" s="2">
        <v>13052538.949999999</v>
      </c>
      <c r="H315" s="2">
        <v>12394138.869999999</v>
      </c>
    </row>
    <row r="316" spans="1:8" x14ac:dyDescent="0.25">
      <c r="A316" s="37">
        <f>VLOOKUP(B316,cod_ibge!$C$2:$D$646,2,FALSE)</f>
        <v>3527702</v>
      </c>
      <c r="B316" t="s">
        <v>321</v>
      </c>
      <c r="C316" s="2">
        <v>9099519.9700000007</v>
      </c>
      <c r="D316" s="2">
        <v>2342072.15</v>
      </c>
      <c r="E316" s="2">
        <v>2334085.62</v>
      </c>
      <c r="F316" s="2">
        <v>8498552.6099999994</v>
      </c>
      <c r="G316" s="2">
        <v>2114190.3199999998</v>
      </c>
      <c r="H316" s="2">
        <v>2047858.42</v>
      </c>
    </row>
    <row r="317" spans="1:8" x14ac:dyDescent="0.25">
      <c r="A317" s="37">
        <f>VLOOKUP(B317,cod_ibge!$C$2:$D$646,2,FALSE)</f>
        <v>3527801</v>
      </c>
      <c r="B317" t="s">
        <v>322</v>
      </c>
      <c r="C317" s="2">
        <v>8745844.7300000004</v>
      </c>
      <c r="D317" s="2">
        <v>2403309.69</v>
      </c>
      <c r="E317" s="2">
        <v>2007959.69</v>
      </c>
      <c r="F317" s="2">
        <v>8802030.0199999996</v>
      </c>
      <c r="G317" s="2">
        <v>2354489.19</v>
      </c>
      <c r="H317" s="2">
        <v>2028247.28</v>
      </c>
    </row>
    <row r="318" spans="1:8" x14ac:dyDescent="0.25">
      <c r="A318" s="37">
        <f>VLOOKUP(B318,cod_ibge!$C$2:$D$646,2,FALSE)</f>
        <v>3527900</v>
      </c>
      <c r="B318" t="s">
        <v>323</v>
      </c>
      <c r="C318" s="2">
        <v>10571190.52</v>
      </c>
      <c r="D318" s="2">
        <v>2207187.38</v>
      </c>
      <c r="E318" s="2">
        <v>2144645.73</v>
      </c>
      <c r="F318" s="2">
        <v>10100206.23</v>
      </c>
      <c r="G318" s="2">
        <v>2807578.86</v>
      </c>
      <c r="H318" s="2">
        <v>2712986.27</v>
      </c>
    </row>
    <row r="319" spans="1:8" x14ac:dyDescent="0.25">
      <c r="A319" s="37">
        <f>VLOOKUP(B319,cod_ibge!$C$2:$D$646,2,FALSE)</f>
        <v>3528007</v>
      </c>
      <c r="B319" t="s">
        <v>324</v>
      </c>
      <c r="C319" s="2">
        <v>28153262.23</v>
      </c>
      <c r="D319" s="2">
        <v>8375247.4500000002</v>
      </c>
      <c r="E319" s="2">
        <v>7487752</v>
      </c>
      <c r="F319" s="2">
        <v>30851402.84</v>
      </c>
      <c r="G319" s="2">
        <v>9312017.4700000007</v>
      </c>
      <c r="H319" s="2">
        <v>7759306.7800000003</v>
      </c>
    </row>
    <row r="320" spans="1:8" x14ac:dyDescent="0.25">
      <c r="A320" s="37">
        <f>VLOOKUP(B320,cod_ibge!$C$2:$D$646,2,FALSE)</f>
        <v>3528106</v>
      </c>
      <c r="B320" t="s">
        <v>325</v>
      </c>
      <c r="C320" s="2">
        <v>12992209.710000001</v>
      </c>
      <c r="D320" s="2">
        <v>3724287.55</v>
      </c>
      <c r="E320" s="2">
        <v>3239236.1</v>
      </c>
      <c r="F320" s="2">
        <v>12781750.710000001</v>
      </c>
      <c r="G320" s="2">
        <v>3713022.34</v>
      </c>
      <c r="H320" s="2">
        <v>3293566.65</v>
      </c>
    </row>
    <row r="321" spans="1:8" x14ac:dyDescent="0.25">
      <c r="A321" s="37">
        <f>VLOOKUP(B321,cod_ibge!$C$2:$D$646,2,FALSE)</f>
        <v>3528205</v>
      </c>
      <c r="B321" t="s">
        <v>326</v>
      </c>
      <c r="C321" s="2">
        <v>10484732.58</v>
      </c>
      <c r="D321" s="2">
        <v>2465752.6800000002</v>
      </c>
      <c r="E321" s="2">
        <v>2253509.5</v>
      </c>
      <c r="F321" s="2">
        <v>10062017.119999999</v>
      </c>
      <c r="G321" s="2">
        <v>2520916.9300000002</v>
      </c>
      <c r="H321" s="2">
        <v>2207422.4900000002</v>
      </c>
    </row>
    <row r="322" spans="1:8" x14ac:dyDescent="0.25">
      <c r="A322" s="37">
        <f>VLOOKUP(B322,cod_ibge!$C$2:$D$646,2,FALSE)</f>
        <v>3528304</v>
      </c>
      <c r="B322" t="s">
        <v>327</v>
      </c>
      <c r="C322" s="2">
        <v>10584163.710000001</v>
      </c>
      <c r="D322" s="2">
        <v>3107391.54</v>
      </c>
      <c r="E322" s="2">
        <v>2684594.38</v>
      </c>
      <c r="F322" s="2">
        <v>11074265.279999999</v>
      </c>
      <c r="G322" s="2">
        <v>3262452.76</v>
      </c>
      <c r="H322" s="2">
        <v>2819635.42</v>
      </c>
    </row>
    <row r="323" spans="1:8" x14ac:dyDescent="0.25">
      <c r="A323" s="37">
        <f>VLOOKUP(B323,cod_ibge!$C$2:$D$646,2,FALSE)</f>
        <v>3528403</v>
      </c>
      <c r="B323" t="s">
        <v>328</v>
      </c>
      <c r="C323" s="2">
        <v>66987041.280000001</v>
      </c>
      <c r="D323" s="2">
        <v>16059428.609999999</v>
      </c>
      <c r="E323" s="2">
        <v>13803141.869999999</v>
      </c>
      <c r="F323" s="2">
        <v>67060774.840000004</v>
      </c>
      <c r="G323" s="2">
        <v>17388499.489999998</v>
      </c>
      <c r="H323" s="2">
        <v>13748028.630000001</v>
      </c>
    </row>
    <row r="324" spans="1:8" x14ac:dyDescent="0.25">
      <c r="A324" s="37">
        <f>VLOOKUP(B324,cod_ibge!$C$2:$D$646,2,FALSE)</f>
        <v>3528502</v>
      </c>
      <c r="B324" t="s">
        <v>329</v>
      </c>
      <c r="C324" s="2">
        <v>109196443.29000001</v>
      </c>
      <c r="D324" s="2">
        <v>35733767.420000002</v>
      </c>
      <c r="E324" s="2">
        <v>29190857.710000001</v>
      </c>
      <c r="F324" s="2">
        <v>104318151.06</v>
      </c>
      <c r="G324" s="2">
        <v>36513174.689999998</v>
      </c>
      <c r="H324" s="2">
        <v>33696374.079999998</v>
      </c>
    </row>
    <row r="325" spans="1:8" x14ac:dyDescent="0.25">
      <c r="A325" s="37">
        <f>VLOOKUP(B325,cod_ibge!$C$2:$D$646,2,FALSE)</f>
        <v>3528601</v>
      </c>
      <c r="B325" t="s">
        <v>330</v>
      </c>
      <c r="C325" s="2">
        <v>13971707.07</v>
      </c>
      <c r="D325" s="2">
        <v>3492369.02</v>
      </c>
      <c r="E325" s="2">
        <v>3221999.07</v>
      </c>
      <c r="F325" s="2">
        <v>13007379.09</v>
      </c>
      <c r="G325" s="2">
        <v>3676873.98</v>
      </c>
      <c r="H325" s="2">
        <v>3439560.25</v>
      </c>
    </row>
    <row r="326" spans="1:8" x14ac:dyDescent="0.25">
      <c r="A326" s="37">
        <f>VLOOKUP(B326,cod_ibge!$C$2:$D$646,2,FALSE)</f>
        <v>3528700</v>
      </c>
      <c r="B326" t="s">
        <v>331</v>
      </c>
      <c r="C326" s="2">
        <v>12575234.65</v>
      </c>
      <c r="D326" s="2">
        <v>2818618.13</v>
      </c>
      <c r="E326" s="2">
        <v>2766243</v>
      </c>
      <c r="F326" s="2">
        <v>7861827.5499999998</v>
      </c>
      <c r="G326" s="2">
        <v>2105747.0699999998</v>
      </c>
      <c r="H326" s="2">
        <v>1763760.13</v>
      </c>
    </row>
    <row r="327" spans="1:8" x14ac:dyDescent="0.25">
      <c r="A327" s="37">
        <f>VLOOKUP(B327,cod_ibge!$C$2:$D$646,2,FALSE)</f>
        <v>3528809</v>
      </c>
      <c r="B327" t="s">
        <v>332</v>
      </c>
      <c r="C327" s="2">
        <v>27340917.719999999</v>
      </c>
      <c r="D327" s="2">
        <v>8056206.7699999996</v>
      </c>
      <c r="E327" s="2">
        <v>6951120.9800000004</v>
      </c>
      <c r="F327" s="2">
        <v>25836812.870000001</v>
      </c>
      <c r="G327" s="2">
        <v>7413183.2000000002</v>
      </c>
      <c r="H327" s="2">
        <v>6275713.5300000003</v>
      </c>
    </row>
    <row r="328" spans="1:8" x14ac:dyDescent="0.25">
      <c r="A328" s="37">
        <f>VLOOKUP(B328,cod_ibge!$C$2:$D$646,2,FALSE)</f>
        <v>3528858</v>
      </c>
      <c r="B328" t="s">
        <v>333</v>
      </c>
      <c r="C328" s="2">
        <v>12344318.449999999</v>
      </c>
      <c r="D328" s="2">
        <v>3098164.69</v>
      </c>
      <c r="E328" s="2">
        <v>2982030.73</v>
      </c>
      <c r="F328" s="2">
        <v>12631417.310000001</v>
      </c>
      <c r="G328" s="2">
        <v>3292337.55</v>
      </c>
      <c r="H328" s="2">
        <v>3197466.16</v>
      </c>
    </row>
    <row r="329" spans="1:8" x14ac:dyDescent="0.25">
      <c r="A329" s="37">
        <f>VLOOKUP(B329,cod_ibge!$C$2:$D$646,2,FALSE)</f>
        <v>3528908</v>
      </c>
      <c r="B329" t="s">
        <v>334</v>
      </c>
      <c r="C329" s="2">
        <v>8567775.6099999994</v>
      </c>
      <c r="D329" s="2">
        <v>1797276.89</v>
      </c>
      <c r="E329" s="2">
        <v>1710666.5</v>
      </c>
      <c r="F329" s="2">
        <v>8139306.6100000003</v>
      </c>
      <c r="G329" s="2">
        <v>1849009</v>
      </c>
      <c r="H329" s="2">
        <v>1764468.09</v>
      </c>
    </row>
    <row r="330" spans="1:8" x14ac:dyDescent="0.25">
      <c r="A330" s="37">
        <f>VLOOKUP(B330,cod_ibge!$C$2:$D$646,2,FALSE)</f>
        <v>3529005</v>
      </c>
      <c r="B330" t="s">
        <v>335</v>
      </c>
      <c r="C330" s="2">
        <v>320646076.94</v>
      </c>
      <c r="D330" s="2">
        <v>80620900.640000001</v>
      </c>
      <c r="E330" s="2">
        <v>77458067.079999998</v>
      </c>
      <c r="F330" s="2">
        <v>318887726.00999999</v>
      </c>
      <c r="G330" s="2">
        <v>64124812.75</v>
      </c>
      <c r="H330" s="2">
        <v>58779775.520000003</v>
      </c>
    </row>
    <row r="331" spans="1:8" x14ac:dyDescent="0.25">
      <c r="A331" s="37">
        <f>VLOOKUP(B331,cod_ibge!$C$2:$D$646,2,FALSE)</f>
        <v>3529104</v>
      </c>
      <c r="B331" t="s">
        <v>336</v>
      </c>
      <c r="C331" s="2">
        <v>7773829.4400000004</v>
      </c>
      <c r="D331" s="2">
        <v>2059411.94</v>
      </c>
      <c r="E331" s="2">
        <v>1734329.67</v>
      </c>
      <c r="F331" s="2">
        <v>7741132.1600000001</v>
      </c>
      <c r="G331" s="2">
        <v>2026237.78</v>
      </c>
      <c r="H331" s="2">
        <v>1659708.35</v>
      </c>
    </row>
    <row r="332" spans="1:8" x14ac:dyDescent="0.25">
      <c r="A332" s="37">
        <f>VLOOKUP(B332,cod_ibge!$C$2:$D$646,2,FALSE)</f>
        <v>3529203</v>
      </c>
      <c r="B332" t="s">
        <v>337</v>
      </c>
      <c r="C332" s="2">
        <v>36698262.939999998</v>
      </c>
      <c r="D332" s="2">
        <v>10668741.449999999</v>
      </c>
      <c r="E332" s="2">
        <v>8920383.9000000004</v>
      </c>
      <c r="F332" s="2">
        <v>34130791.289999999</v>
      </c>
      <c r="G332" s="2">
        <v>10772120.529999999</v>
      </c>
      <c r="H332" s="2">
        <v>9227990.3900000006</v>
      </c>
    </row>
    <row r="333" spans="1:8" x14ac:dyDescent="0.25">
      <c r="A333" s="37">
        <f>VLOOKUP(B333,cod_ibge!$C$2:$D$646,2,FALSE)</f>
        <v>3529302</v>
      </c>
      <c r="B333" t="s">
        <v>338</v>
      </c>
      <c r="C333" s="2">
        <v>126970988.42</v>
      </c>
      <c r="D333" s="2">
        <v>43650323.439999998</v>
      </c>
      <c r="E333" s="2">
        <v>25016006.579999998</v>
      </c>
      <c r="F333" s="2">
        <v>118485505.11</v>
      </c>
      <c r="G333" s="2">
        <v>31628570.27</v>
      </c>
      <c r="H333" s="2">
        <v>18253883.670000002</v>
      </c>
    </row>
    <row r="334" spans="1:8" x14ac:dyDescent="0.25">
      <c r="A334" s="37">
        <f>VLOOKUP(B334,cod_ibge!$C$2:$D$646,2,FALSE)</f>
        <v>3529401</v>
      </c>
      <c r="B334" t="s">
        <v>339</v>
      </c>
      <c r="C334" s="2">
        <v>479775782.39999998</v>
      </c>
      <c r="D334" s="2">
        <v>113090961.83</v>
      </c>
      <c r="E334" s="2">
        <v>105993099.73999999</v>
      </c>
      <c r="F334" s="2">
        <v>473698332.75999999</v>
      </c>
      <c r="G334" s="2">
        <v>139478985.34999999</v>
      </c>
      <c r="H334" s="2">
        <v>130073851.08</v>
      </c>
    </row>
    <row r="335" spans="1:8" x14ac:dyDescent="0.25">
      <c r="A335" s="37">
        <f>VLOOKUP(B335,cod_ibge!$C$2:$D$646,2,FALSE)</f>
        <v>3529500</v>
      </c>
      <c r="B335" t="s">
        <v>340</v>
      </c>
      <c r="C335" s="2">
        <v>15416979.99</v>
      </c>
      <c r="D335" s="2">
        <v>4464089.7300000004</v>
      </c>
      <c r="E335" s="2">
        <v>3745402.73</v>
      </c>
      <c r="F335" s="2">
        <v>14610814</v>
      </c>
      <c r="G335" s="2">
        <v>4650848.34</v>
      </c>
      <c r="H335" s="2">
        <v>3807680.7</v>
      </c>
    </row>
    <row r="336" spans="1:8" x14ac:dyDescent="0.25">
      <c r="A336" s="37">
        <f>VLOOKUP(B336,cod_ibge!$C$2:$D$646,2,FALSE)</f>
        <v>3529609</v>
      </c>
      <c r="B336" t="s">
        <v>341</v>
      </c>
      <c r="C336" s="2">
        <v>14759991.16</v>
      </c>
      <c r="D336" s="2">
        <v>3189543.8</v>
      </c>
      <c r="E336" s="2">
        <v>3181230.93</v>
      </c>
      <c r="F336" s="2">
        <v>14215541.35</v>
      </c>
      <c r="G336" s="2">
        <v>4183872.13</v>
      </c>
      <c r="H336" s="2">
        <v>4115612.89</v>
      </c>
    </row>
    <row r="337" spans="1:8" x14ac:dyDescent="0.25">
      <c r="A337" s="37">
        <f>VLOOKUP(B337,cod_ibge!$C$2:$D$646,2,FALSE)</f>
        <v>3529658</v>
      </c>
      <c r="B337" t="s">
        <v>342</v>
      </c>
      <c r="C337" s="2">
        <v>8585358.5099999998</v>
      </c>
      <c r="D337" s="2">
        <v>1991726.38</v>
      </c>
      <c r="E337" s="2">
        <v>1831500.35</v>
      </c>
      <c r="F337" s="2">
        <v>7871159.1299999999</v>
      </c>
      <c r="G337" s="2">
        <v>2114605.84</v>
      </c>
      <c r="H337" s="2">
        <v>1832789.9</v>
      </c>
    </row>
    <row r="338" spans="1:8" x14ac:dyDescent="0.25">
      <c r="A338" s="37">
        <f>VLOOKUP(B338,cod_ibge!$C$2:$D$646,2,FALSE)</f>
        <v>3529708</v>
      </c>
      <c r="B338" t="s">
        <v>343</v>
      </c>
      <c r="C338" s="2">
        <v>37729081.560000002</v>
      </c>
      <c r="D338" s="2">
        <v>12446215.1</v>
      </c>
      <c r="E338" s="2">
        <v>10788249.77</v>
      </c>
      <c r="F338" s="2">
        <v>34725660.109999999</v>
      </c>
      <c r="G338" s="2">
        <v>12563141.359999999</v>
      </c>
      <c r="H338" s="2">
        <v>10855734.17</v>
      </c>
    </row>
    <row r="339" spans="1:8" x14ac:dyDescent="0.25">
      <c r="A339" s="37">
        <f>VLOOKUP(B339,cod_ibge!$C$2:$D$646,2,FALSE)</f>
        <v>3529807</v>
      </c>
      <c r="B339" t="s">
        <v>344</v>
      </c>
      <c r="C339" s="2">
        <v>15762715.289999999</v>
      </c>
      <c r="D339" s="2">
        <v>5670073.2800000003</v>
      </c>
      <c r="E339" s="2">
        <v>4622776.8</v>
      </c>
      <c r="F339" s="2">
        <v>14740403.369999999</v>
      </c>
      <c r="G339" s="2">
        <v>5491212.6900000004</v>
      </c>
      <c r="H339" s="2">
        <v>4715782.83</v>
      </c>
    </row>
    <row r="340" spans="1:8" x14ac:dyDescent="0.25">
      <c r="A340" s="37">
        <f>VLOOKUP(B340,cod_ibge!$C$2:$D$646,2,FALSE)</f>
        <v>3529906</v>
      </c>
      <c r="B340" t="s">
        <v>345</v>
      </c>
      <c r="C340" s="2">
        <v>26791715.449999999</v>
      </c>
      <c r="D340" s="2">
        <v>9770088.1500000004</v>
      </c>
      <c r="E340" s="2">
        <v>8488675.2699999996</v>
      </c>
      <c r="F340" s="2">
        <v>25522402.699999999</v>
      </c>
      <c r="G340" s="2">
        <v>7752024.7400000002</v>
      </c>
      <c r="H340" s="2">
        <v>6922481.2800000003</v>
      </c>
    </row>
    <row r="341" spans="1:8" x14ac:dyDescent="0.25">
      <c r="A341" s="37">
        <f>VLOOKUP(B341,cod_ibge!$C$2:$D$646,2,FALSE)</f>
        <v>3530003</v>
      </c>
      <c r="B341" t="s">
        <v>346</v>
      </c>
      <c r="C341" s="2">
        <v>10083823.5</v>
      </c>
      <c r="D341" s="2">
        <v>2538256.12</v>
      </c>
      <c r="E341" s="2">
        <v>2081972.25</v>
      </c>
      <c r="F341" s="2">
        <v>9606030.1899999995</v>
      </c>
      <c r="G341" s="2">
        <v>2839173.58</v>
      </c>
      <c r="H341" s="2">
        <v>2409857.73</v>
      </c>
    </row>
    <row r="342" spans="1:8" x14ac:dyDescent="0.25">
      <c r="A342" s="37">
        <f>VLOOKUP(B342,cod_ibge!$C$2:$D$646,2,FALSE)</f>
        <v>3530102</v>
      </c>
      <c r="B342" t="s">
        <v>347</v>
      </c>
      <c r="C342" s="2">
        <v>37279684.740000002</v>
      </c>
      <c r="D342" s="2">
        <v>8663738.1300000008</v>
      </c>
      <c r="E342" s="2">
        <v>8032131.7699999996</v>
      </c>
      <c r="F342" s="2">
        <v>40670334.240000002</v>
      </c>
      <c r="G342" s="2">
        <v>8612059.9600000009</v>
      </c>
      <c r="H342" s="2">
        <v>7917072.9100000001</v>
      </c>
    </row>
    <row r="343" spans="1:8" x14ac:dyDescent="0.25">
      <c r="A343" s="37">
        <f>VLOOKUP(B343,cod_ibge!$C$2:$D$646,2,FALSE)</f>
        <v>3530201</v>
      </c>
      <c r="B343" t="s">
        <v>348</v>
      </c>
      <c r="C343" s="2">
        <v>32198110.940000001</v>
      </c>
      <c r="D343" s="2">
        <v>8510985.1500000004</v>
      </c>
      <c r="E343" s="2">
        <v>8206076.0300000003</v>
      </c>
      <c r="F343" s="2">
        <v>30014586.289999999</v>
      </c>
      <c r="G343" s="2">
        <v>11366664.859999999</v>
      </c>
      <c r="H343" s="2">
        <v>9342016.4199999999</v>
      </c>
    </row>
    <row r="344" spans="1:8" x14ac:dyDescent="0.25">
      <c r="A344" s="37">
        <f>VLOOKUP(B344,cod_ibge!$C$2:$D$646,2,FALSE)</f>
        <v>3530300</v>
      </c>
      <c r="B344" t="s">
        <v>349</v>
      </c>
      <c r="C344" s="2">
        <v>84842712.400000006</v>
      </c>
      <c r="D344" s="2">
        <v>25141658.530000001</v>
      </c>
      <c r="E344" s="2">
        <v>20630611.75</v>
      </c>
      <c r="F344" s="2">
        <v>82460878.430000007</v>
      </c>
      <c r="G344" s="2">
        <v>25258314.260000002</v>
      </c>
      <c r="H344" s="2">
        <v>22782476.739999998</v>
      </c>
    </row>
    <row r="345" spans="1:8" x14ac:dyDescent="0.25">
      <c r="A345" s="37">
        <f>VLOOKUP(B345,cod_ibge!$C$2:$D$646,2,FALSE)</f>
        <v>3530409</v>
      </c>
      <c r="B345" t="s">
        <v>350</v>
      </c>
      <c r="C345" s="2">
        <v>9621758.5199999996</v>
      </c>
      <c r="D345" s="2">
        <v>2706893.13</v>
      </c>
      <c r="E345" s="2">
        <v>2682941.0099999998</v>
      </c>
      <c r="F345" s="2">
        <v>9148569.9499999993</v>
      </c>
      <c r="G345" s="2">
        <v>2750708.4</v>
      </c>
      <c r="H345" s="2">
        <v>2731943.68</v>
      </c>
    </row>
    <row r="346" spans="1:8" x14ac:dyDescent="0.25">
      <c r="A346" s="37">
        <f>VLOOKUP(B346,cod_ibge!$C$2:$D$646,2,FALSE)</f>
        <v>3530508</v>
      </c>
      <c r="B346" t="s">
        <v>351</v>
      </c>
      <c r="C346" s="2">
        <v>84984688.25</v>
      </c>
      <c r="D346" s="2">
        <v>28258472.789999999</v>
      </c>
      <c r="E346" s="2">
        <v>26818664.91</v>
      </c>
      <c r="F346" s="2">
        <v>66742818.890000001</v>
      </c>
      <c r="G346" s="2">
        <v>26098271.16</v>
      </c>
      <c r="H346" s="2">
        <v>23924075.329999998</v>
      </c>
    </row>
    <row r="347" spans="1:8" x14ac:dyDescent="0.25">
      <c r="A347" s="37">
        <f>VLOOKUP(B347,cod_ibge!$C$2:$D$646,2,FALSE)</f>
        <v>3530607</v>
      </c>
      <c r="B347" t="s">
        <v>352</v>
      </c>
      <c r="C347" s="2">
        <v>602280943.52999997</v>
      </c>
      <c r="D347" s="2">
        <v>144366655.59</v>
      </c>
      <c r="E347" s="2">
        <v>108268661.09</v>
      </c>
      <c r="F347" s="2">
        <v>581872514.36000001</v>
      </c>
      <c r="G347" s="2">
        <v>156439929.00999999</v>
      </c>
      <c r="H347" s="2">
        <v>125363415.36</v>
      </c>
    </row>
    <row r="348" spans="1:8" x14ac:dyDescent="0.25">
      <c r="A348" s="37">
        <f>VLOOKUP(B348,cod_ibge!$C$2:$D$646,2,FALSE)</f>
        <v>3530706</v>
      </c>
      <c r="B348" t="s">
        <v>353</v>
      </c>
      <c r="C348" s="2">
        <v>201824041.49000001</v>
      </c>
      <c r="D348" s="2">
        <v>71633565.819999993</v>
      </c>
      <c r="E348" s="2">
        <v>52227844.380000003</v>
      </c>
      <c r="F348" s="2">
        <v>193667201.15000001</v>
      </c>
      <c r="G348" s="2">
        <v>61060201.119999997</v>
      </c>
      <c r="H348" s="2">
        <v>50643954.890000001</v>
      </c>
    </row>
    <row r="349" spans="1:8" x14ac:dyDescent="0.25">
      <c r="A349" s="37">
        <f>VLOOKUP(B349,cod_ibge!$C$2:$D$646,2,FALSE)</f>
        <v>3530805</v>
      </c>
      <c r="B349" t="s">
        <v>354</v>
      </c>
      <c r="C349" s="2">
        <v>184873863.93000001</v>
      </c>
      <c r="D349" s="2">
        <v>48842345.130000003</v>
      </c>
      <c r="E349" s="2">
        <v>45151908.740000002</v>
      </c>
      <c r="F349" s="2">
        <v>168259422.08000001</v>
      </c>
      <c r="G349" s="2">
        <v>63478707.420000002</v>
      </c>
      <c r="H349" s="2">
        <v>52374123.670000002</v>
      </c>
    </row>
    <row r="350" spans="1:8" x14ac:dyDescent="0.25">
      <c r="A350" s="37">
        <f>VLOOKUP(B350,cod_ibge!$C$2:$D$646,2,FALSE)</f>
        <v>3530904</v>
      </c>
      <c r="B350" t="s">
        <v>355</v>
      </c>
      <c r="C350" s="2">
        <v>9480117.2899999991</v>
      </c>
      <c r="D350" s="2">
        <v>2330321.2200000002</v>
      </c>
      <c r="E350" s="2">
        <v>2248065.77</v>
      </c>
      <c r="F350" s="2">
        <v>8947317.6099999994</v>
      </c>
      <c r="G350" s="2">
        <v>2498541.5099999998</v>
      </c>
      <c r="H350" s="2">
        <v>2446150.06</v>
      </c>
    </row>
    <row r="351" spans="1:8" x14ac:dyDescent="0.25">
      <c r="A351" s="37">
        <f>VLOOKUP(B351,cod_ibge!$C$2:$D$646,2,FALSE)</f>
        <v>3531001</v>
      </c>
      <c r="B351" t="s">
        <v>356</v>
      </c>
      <c r="C351" s="2">
        <v>11008139.039999999</v>
      </c>
      <c r="D351" s="2">
        <v>3002252.55</v>
      </c>
      <c r="E351" s="2">
        <v>2693421.34</v>
      </c>
      <c r="F351" s="2">
        <v>10145875.949999999</v>
      </c>
      <c r="G351" s="2">
        <v>3135408.58</v>
      </c>
      <c r="H351" s="2">
        <v>2700967.03</v>
      </c>
    </row>
    <row r="352" spans="1:8" x14ac:dyDescent="0.25">
      <c r="A352" s="37">
        <f>VLOOKUP(B352,cod_ibge!$C$2:$D$646,2,FALSE)</f>
        <v>3531100</v>
      </c>
      <c r="B352" t="s">
        <v>357</v>
      </c>
      <c r="C352" s="2">
        <v>90270406.530000001</v>
      </c>
      <c r="D352" s="2">
        <v>37599415.280000001</v>
      </c>
      <c r="E352" s="2">
        <v>30082631.07</v>
      </c>
      <c r="F352" s="2">
        <v>88601126.310000002</v>
      </c>
      <c r="G352" s="2">
        <v>32068202.600000001</v>
      </c>
      <c r="H352" s="2">
        <v>24529743.420000002</v>
      </c>
    </row>
    <row r="353" spans="1:8" x14ac:dyDescent="0.25">
      <c r="A353" s="37">
        <f>VLOOKUP(B353,cod_ibge!$C$2:$D$646,2,FALSE)</f>
        <v>3531209</v>
      </c>
      <c r="B353" t="s">
        <v>358</v>
      </c>
      <c r="C353" s="2">
        <v>12787253.369999999</v>
      </c>
      <c r="D353" s="2">
        <v>3901535.54</v>
      </c>
      <c r="E353" s="2">
        <v>3330847.41</v>
      </c>
      <c r="F353" s="2">
        <v>12715703.02</v>
      </c>
      <c r="G353" s="2">
        <v>3407520.86</v>
      </c>
      <c r="H353" s="2">
        <v>3150018.22</v>
      </c>
    </row>
    <row r="354" spans="1:8" x14ac:dyDescent="0.25">
      <c r="A354" s="37">
        <f>VLOOKUP(B354,cod_ibge!$C$2:$D$646,2,FALSE)</f>
        <v>3531308</v>
      </c>
      <c r="B354" t="s">
        <v>359</v>
      </c>
      <c r="C354" s="2">
        <v>71296866.170000002</v>
      </c>
      <c r="D354" s="2">
        <v>17630792.16</v>
      </c>
      <c r="E354" s="2">
        <v>15975343.23</v>
      </c>
      <c r="F354" s="2">
        <v>68871484.730000004</v>
      </c>
      <c r="G354" s="2">
        <v>21014091.52</v>
      </c>
      <c r="H354" s="2">
        <v>16962252.300000001</v>
      </c>
    </row>
    <row r="355" spans="1:8" x14ac:dyDescent="0.25">
      <c r="A355" s="37">
        <f>VLOOKUP(B355,cod_ibge!$C$2:$D$646,2,FALSE)</f>
        <v>3531407</v>
      </c>
      <c r="B355" t="s">
        <v>360</v>
      </c>
      <c r="C355" s="2">
        <v>35685403.399999999</v>
      </c>
      <c r="D355" s="2">
        <v>12634182.720000001</v>
      </c>
      <c r="E355" s="2">
        <v>9971344.5299999993</v>
      </c>
      <c r="F355" s="2">
        <v>33652319.369999997</v>
      </c>
      <c r="G355" s="2">
        <v>12159439.17</v>
      </c>
      <c r="H355" s="2">
        <v>10435968.51</v>
      </c>
    </row>
    <row r="356" spans="1:8" x14ac:dyDescent="0.25">
      <c r="A356" s="37">
        <f>VLOOKUP(B356,cod_ibge!$C$2:$D$646,2,FALSE)</f>
        <v>3531506</v>
      </c>
      <c r="B356" t="s">
        <v>361</v>
      </c>
      <c r="C356" s="2">
        <v>31372968.440000001</v>
      </c>
      <c r="D356" s="2">
        <v>8743461.2599999998</v>
      </c>
      <c r="E356" s="2">
        <v>8153555.1500000004</v>
      </c>
      <c r="F356" s="2">
        <v>30702256.140000001</v>
      </c>
      <c r="G356" s="2">
        <v>8590739.8599999994</v>
      </c>
      <c r="H356" s="2">
        <v>8340929.3300000001</v>
      </c>
    </row>
    <row r="357" spans="1:8" x14ac:dyDescent="0.25">
      <c r="A357" s="37">
        <f>VLOOKUP(B357,cod_ibge!$C$2:$D$646,2,FALSE)</f>
        <v>3531605</v>
      </c>
      <c r="B357" t="s">
        <v>362</v>
      </c>
      <c r="C357" s="2">
        <v>10380491.529999999</v>
      </c>
      <c r="D357" s="2">
        <v>2811752.87</v>
      </c>
      <c r="E357" s="2">
        <v>2391423.56</v>
      </c>
      <c r="F357" s="2">
        <v>9970895.1799999997</v>
      </c>
      <c r="G357" s="2">
        <v>3287560.81</v>
      </c>
      <c r="H357" s="2">
        <v>2733742.16</v>
      </c>
    </row>
    <row r="358" spans="1:8" x14ac:dyDescent="0.25">
      <c r="A358" s="37">
        <f>VLOOKUP(B358,cod_ibge!$C$2:$D$646,2,FALSE)</f>
        <v>3531704</v>
      </c>
      <c r="B358" t="s">
        <v>363</v>
      </c>
      <c r="C358" s="2">
        <v>8967193.7100000009</v>
      </c>
      <c r="D358" s="2">
        <v>2511217.79</v>
      </c>
      <c r="E358" s="2">
        <v>2183843.11</v>
      </c>
      <c r="F358" s="2">
        <v>9210414.5099999998</v>
      </c>
      <c r="G358" s="2">
        <v>2683409.96</v>
      </c>
      <c r="H358" s="2">
        <v>2215802.2799999998</v>
      </c>
    </row>
    <row r="359" spans="1:8" x14ac:dyDescent="0.25">
      <c r="A359" s="37">
        <f>VLOOKUP(B359,cod_ibge!$C$2:$D$646,2,FALSE)</f>
        <v>3531803</v>
      </c>
      <c r="B359" t="s">
        <v>364</v>
      </c>
      <c r="C359" s="2">
        <v>90183798.189999998</v>
      </c>
      <c r="D359" s="2">
        <v>25726897.050000001</v>
      </c>
      <c r="E359" s="2">
        <v>23836729.300000001</v>
      </c>
      <c r="F359" s="2">
        <v>91471714.900000006</v>
      </c>
      <c r="G359" s="2">
        <v>29261430.460000001</v>
      </c>
      <c r="H359" s="2">
        <v>24188708.129999999</v>
      </c>
    </row>
    <row r="360" spans="1:8" x14ac:dyDescent="0.25">
      <c r="A360" s="37">
        <f>VLOOKUP(B360,cod_ibge!$C$2:$D$646,2,FALSE)</f>
        <v>3531902</v>
      </c>
      <c r="B360" t="s">
        <v>365</v>
      </c>
      <c r="C360" s="2">
        <v>54590746.310000002</v>
      </c>
      <c r="D360" s="2">
        <v>21295841.859999999</v>
      </c>
      <c r="E360" s="2">
        <v>16067141.189999999</v>
      </c>
      <c r="F360" s="2">
        <v>39609840.18</v>
      </c>
      <c r="G360" s="2">
        <v>21414639.039999999</v>
      </c>
      <c r="H360" s="2">
        <v>13396447.880000001</v>
      </c>
    </row>
    <row r="361" spans="1:8" x14ac:dyDescent="0.25">
      <c r="A361" s="37">
        <f>VLOOKUP(B361,cod_ibge!$C$2:$D$646,2,FALSE)</f>
        <v>3532009</v>
      </c>
      <c r="B361" t="s">
        <v>366</v>
      </c>
      <c r="C361" s="2">
        <v>19227444.760000002</v>
      </c>
      <c r="D361" s="2">
        <v>4854295.9000000004</v>
      </c>
      <c r="E361" s="2">
        <v>4255681.87</v>
      </c>
      <c r="F361" s="2">
        <v>20756678.949999999</v>
      </c>
      <c r="G361" s="2">
        <v>4475862.3099999996</v>
      </c>
      <c r="H361" s="2">
        <v>3832037.41</v>
      </c>
    </row>
    <row r="362" spans="1:8" x14ac:dyDescent="0.25">
      <c r="A362" s="37">
        <f>VLOOKUP(B362,cod_ibge!$C$2:$D$646,2,FALSE)</f>
        <v>3532058</v>
      </c>
      <c r="B362" t="s">
        <v>367</v>
      </c>
      <c r="C362" s="2">
        <v>10429399.02</v>
      </c>
      <c r="D362" s="2">
        <v>3596466.76</v>
      </c>
      <c r="E362" s="2">
        <v>3290872.18</v>
      </c>
      <c r="F362" s="2">
        <v>10935180.09</v>
      </c>
      <c r="G362" s="2">
        <v>3801089.34</v>
      </c>
      <c r="H362" s="2">
        <v>3206963.62</v>
      </c>
    </row>
    <row r="363" spans="1:8" x14ac:dyDescent="0.25">
      <c r="A363" s="37">
        <f>VLOOKUP(B363,cod_ibge!$C$2:$D$646,2,FALSE)</f>
        <v>3532108</v>
      </c>
      <c r="B363" t="s">
        <v>368</v>
      </c>
      <c r="C363" s="2">
        <v>10278936.699999999</v>
      </c>
      <c r="D363" s="2">
        <v>2261771.92</v>
      </c>
      <c r="E363" s="2">
        <v>2118207.9700000002</v>
      </c>
      <c r="F363" s="2">
        <v>9499180.3000000007</v>
      </c>
      <c r="G363" s="2">
        <v>2269501.7000000002</v>
      </c>
      <c r="H363" s="2">
        <v>2209999.29</v>
      </c>
    </row>
    <row r="364" spans="1:8" x14ac:dyDescent="0.25">
      <c r="A364" s="37">
        <f>VLOOKUP(B364,cod_ibge!$C$2:$D$646,2,FALSE)</f>
        <v>3532157</v>
      </c>
      <c r="B364" t="s">
        <v>369</v>
      </c>
      <c r="C364" s="2">
        <v>10949406.699999999</v>
      </c>
      <c r="D364" s="2">
        <v>3084389.01</v>
      </c>
      <c r="E364" s="2">
        <v>2737213.85</v>
      </c>
      <c r="F364" s="2">
        <v>8970087.25</v>
      </c>
      <c r="G364" s="2">
        <v>2682643.12</v>
      </c>
      <c r="H364" s="2">
        <v>2297609.17</v>
      </c>
    </row>
    <row r="365" spans="1:8" x14ac:dyDescent="0.25">
      <c r="A365" s="37">
        <f>VLOOKUP(B365,cod_ibge!$C$2:$D$646,2,FALSE)</f>
        <v>3532207</v>
      </c>
      <c r="B365" t="s">
        <v>370</v>
      </c>
      <c r="C365" s="2">
        <v>18783551.84</v>
      </c>
      <c r="D365" s="2">
        <v>3024507.97</v>
      </c>
      <c r="E365" s="2">
        <v>2943298.57</v>
      </c>
      <c r="F365" s="2">
        <v>17258136.719999999</v>
      </c>
      <c r="G365" s="2">
        <v>3541692.08</v>
      </c>
      <c r="H365" s="2">
        <v>3422345.86</v>
      </c>
    </row>
    <row r="366" spans="1:8" x14ac:dyDescent="0.25">
      <c r="A366" s="37">
        <f>VLOOKUP(B366,cod_ibge!$C$2:$D$646,2,FALSE)</f>
        <v>3532306</v>
      </c>
      <c r="B366" t="s">
        <v>371</v>
      </c>
      <c r="C366" s="2">
        <v>12469931.810000001</v>
      </c>
      <c r="D366" s="2">
        <v>2962966.03</v>
      </c>
      <c r="E366" s="2">
        <v>2655198.7599999998</v>
      </c>
      <c r="F366" s="2">
        <v>12976300.49</v>
      </c>
      <c r="G366" s="2">
        <v>2785217.51</v>
      </c>
      <c r="H366" s="2">
        <v>2538097.36</v>
      </c>
    </row>
    <row r="367" spans="1:8" x14ac:dyDescent="0.25">
      <c r="A367" s="37">
        <f>VLOOKUP(B367,cod_ibge!$C$2:$D$646,2,FALSE)</f>
        <v>3532405</v>
      </c>
      <c r="B367" t="s">
        <v>372</v>
      </c>
      <c r="C367" s="2">
        <v>27236876.32</v>
      </c>
      <c r="D367" s="2">
        <v>9846042.0700000003</v>
      </c>
      <c r="E367" s="2">
        <v>7708443.3300000001</v>
      </c>
      <c r="F367" s="2">
        <v>26570345.859999999</v>
      </c>
      <c r="G367" s="2">
        <v>10884926.369999999</v>
      </c>
      <c r="H367" s="2">
        <v>8154218.8300000001</v>
      </c>
    </row>
    <row r="368" spans="1:8" x14ac:dyDescent="0.25">
      <c r="A368" s="37">
        <f>VLOOKUP(B368,cod_ibge!$C$2:$D$646,2,FALSE)</f>
        <v>3532504</v>
      </c>
      <c r="B368" t="s">
        <v>373</v>
      </c>
      <c r="C368" s="2">
        <v>14092064.43</v>
      </c>
      <c r="D368" s="2">
        <v>4533539.37</v>
      </c>
      <c r="E368" s="2">
        <v>3437088.95</v>
      </c>
      <c r="F368" s="2">
        <v>13374825.449999999</v>
      </c>
      <c r="G368" s="2">
        <v>6039198.4400000004</v>
      </c>
      <c r="H368" s="2">
        <v>3873430.67</v>
      </c>
    </row>
    <row r="369" spans="1:8" x14ac:dyDescent="0.25">
      <c r="A369" s="37">
        <f>VLOOKUP(B369,cod_ibge!$C$2:$D$646,2,FALSE)</f>
        <v>3532603</v>
      </c>
      <c r="B369" t="s">
        <v>374</v>
      </c>
      <c r="C369" s="2">
        <v>19356202.489999998</v>
      </c>
      <c r="D369" s="2">
        <v>6059484.4100000001</v>
      </c>
      <c r="E369" s="2">
        <v>5810675.4000000004</v>
      </c>
      <c r="F369" s="2">
        <v>18574751.190000001</v>
      </c>
      <c r="G369" s="2">
        <v>6123280.9400000004</v>
      </c>
      <c r="H369" s="2">
        <v>5871162.29</v>
      </c>
    </row>
    <row r="370" spans="1:8" x14ac:dyDescent="0.25">
      <c r="A370" s="37">
        <f>VLOOKUP(B370,cod_ibge!$C$2:$D$646,2,FALSE)</f>
        <v>3532702</v>
      </c>
      <c r="B370" t="s">
        <v>375</v>
      </c>
      <c r="C370" s="2">
        <v>9278915.1300000008</v>
      </c>
      <c r="D370" s="2">
        <v>3196608.7</v>
      </c>
      <c r="E370" s="2">
        <v>2671913.4300000002</v>
      </c>
      <c r="F370" s="2">
        <v>8955533.1899999995</v>
      </c>
      <c r="G370" s="2">
        <v>3598202.58</v>
      </c>
      <c r="H370" s="2">
        <v>3140667.86</v>
      </c>
    </row>
    <row r="371" spans="1:8" x14ac:dyDescent="0.25">
      <c r="A371" s="37">
        <f>VLOOKUP(B371,cod_ibge!$C$2:$D$646,2,FALSE)</f>
        <v>3532801</v>
      </c>
      <c r="B371" t="s">
        <v>376</v>
      </c>
      <c r="C371" s="2">
        <v>11607917.439999999</v>
      </c>
      <c r="D371" s="2">
        <v>4376940.1900000004</v>
      </c>
      <c r="E371" s="2">
        <v>3502069.07</v>
      </c>
      <c r="F371" s="2">
        <v>10896589.01</v>
      </c>
      <c r="G371" s="2">
        <v>3772168.1</v>
      </c>
      <c r="H371" s="2">
        <v>2927610.72</v>
      </c>
    </row>
    <row r="372" spans="1:8" x14ac:dyDescent="0.25">
      <c r="A372" s="37">
        <f>VLOOKUP(B372,cod_ibge!$C$2:$D$646,2,FALSE)</f>
        <v>3532827</v>
      </c>
      <c r="B372" t="s">
        <v>377</v>
      </c>
      <c r="C372" s="2">
        <v>13743139.939999999</v>
      </c>
      <c r="D372" s="2">
        <v>4796681.49</v>
      </c>
      <c r="E372" s="2">
        <v>3409381.42</v>
      </c>
      <c r="F372" s="2">
        <v>12761713.93</v>
      </c>
      <c r="G372" s="2">
        <v>4923884.0599999996</v>
      </c>
      <c r="H372" s="2">
        <v>3523858.24</v>
      </c>
    </row>
    <row r="373" spans="1:8" x14ac:dyDescent="0.25">
      <c r="A373" s="37">
        <f>VLOOKUP(B373,cod_ibge!$C$2:$D$646,2,FALSE)</f>
        <v>3532843</v>
      </c>
      <c r="B373" t="s">
        <v>378</v>
      </c>
      <c r="C373" s="2">
        <v>7890823.4500000002</v>
      </c>
      <c r="D373" s="2">
        <v>1692517.44</v>
      </c>
      <c r="E373" s="2">
        <v>1578761.81</v>
      </c>
      <c r="F373" s="2">
        <v>7407982.6399999997</v>
      </c>
      <c r="G373" s="2">
        <v>1740895.09</v>
      </c>
      <c r="H373" s="2">
        <v>1517733.44</v>
      </c>
    </row>
    <row r="374" spans="1:8" x14ac:dyDescent="0.25">
      <c r="A374" s="37">
        <f>VLOOKUP(B374,cod_ibge!$C$2:$D$646,2,FALSE)</f>
        <v>3532868</v>
      </c>
      <c r="B374" t="s">
        <v>379</v>
      </c>
      <c r="C374" s="2">
        <v>8675527.5800000001</v>
      </c>
      <c r="D374" s="2">
        <v>1638290.97</v>
      </c>
      <c r="E374" s="2">
        <v>1455726.07</v>
      </c>
      <c r="F374" s="2">
        <v>8192311.79</v>
      </c>
      <c r="G374" s="2">
        <v>1626041.51</v>
      </c>
      <c r="H374" s="2">
        <v>1498752.58</v>
      </c>
    </row>
    <row r="375" spans="1:8" x14ac:dyDescent="0.25">
      <c r="A375" s="37">
        <f>VLOOKUP(B375,cod_ibge!$C$2:$D$646,2,FALSE)</f>
        <v>3532900</v>
      </c>
      <c r="B375" t="s">
        <v>380</v>
      </c>
      <c r="C375" s="2">
        <v>18412884.550000001</v>
      </c>
      <c r="D375" s="2">
        <v>6482579.0899999999</v>
      </c>
      <c r="E375" s="2">
        <v>5189291.51</v>
      </c>
      <c r="F375" s="2">
        <v>17765774.789999999</v>
      </c>
      <c r="G375" s="2">
        <v>7240717.6699999999</v>
      </c>
      <c r="H375" s="2">
        <v>5227790.16</v>
      </c>
    </row>
    <row r="376" spans="1:8" x14ac:dyDescent="0.25">
      <c r="A376" s="37">
        <f>VLOOKUP(B376,cod_ibge!$C$2:$D$646,2,FALSE)</f>
        <v>3533007</v>
      </c>
      <c r="B376" t="s">
        <v>381</v>
      </c>
      <c r="C376" s="2">
        <v>25938249.350000001</v>
      </c>
      <c r="D376" s="2">
        <v>9085815.1999999993</v>
      </c>
      <c r="E376" s="2">
        <v>8960185.9199999999</v>
      </c>
      <c r="F376" s="2">
        <v>19632275.800000001</v>
      </c>
      <c r="G376" s="2">
        <v>9024916.2599999998</v>
      </c>
      <c r="H376" s="2">
        <v>7708253.3200000003</v>
      </c>
    </row>
    <row r="377" spans="1:8" x14ac:dyDescent="0.25">
      <c r="A377" s="37">
        <f>VLOOKUP(B377,cod_ibge!$C$2:$D$646,2,FALSE)</f>
        <v>3533106</v>
      </c>
      <c r="B377" t="s">
        <v>382</v>
      </c>
      <c r="C377" s="2">
        <v>7307509.9100000001</v>
      </c>
      <c r="D377" s="2">
        <v>1802358.08</v>
      </c>
      <c r="E377" s="2">
        <v>1713684.74</v>
      </c>
      <c r="F377" s="2">
        <v>6878091.4299999997</v>
      </c>
      <c r="G377" s="2">
        <v>1961769.84</v>
      </c>
      <c r="H377" s="2">
        <v>1905296.67</v>
      </c>
    </row>
    <row r="378" spans="1:8" x14ac:dyDescent="0.25">
      <c r="A378" s="37">
        <f>VLOOKUP(B378,cod_ibge!$C$2:$D$646,2,FALSE)</f>
        <v>3533205</v>
      </c>
      <c r="B378" t="s">
        <v>383</v>
      </c>
      <c r="C378" s="2">
        <v>14684151.220000001</v>
      </c>
      <c r="D378" s="2">
        <v>3607274.03</v>
      </c>
      <c r="E378" s="2">
        <v>3297848.45</v>
      </c>
      <c r="F378" s="2">
        <v>14427932.810000001</v>
      </c>
      <c r="G378" s="2">
        <v>3710378.06</v>
      </c>
      <c r="H378" s="2">
        <v>3301554.96</v>
      </c>
    </row>
    <row r="379" spans="1:8" x14ac:dyDescent="0.25">
      <c r="A379" s="37">
        <f>VLOOKUP(B379,cod_ibge!$C$2:$D$646,2,FALSE)</f>
        <v>3533254</v>
      </c>
      <c r="B379" t="s">
        <v>384</v>
      </c>
      <c r="C379" s="2">
        <v>8968209.4299999997</v>
      </c>
      <c r="D379" s="2">
        <v>2346527.91</v>
      </c>
      <c r="E379" s="2">
        <v>2330658.61</v>
      </c>
      <c r="F379" s="2">
        <v>8278077.0499999998</v>
      </c>
      <c r="G379" s="2">
        <v>1725498.45</v>
      </c>
      <c r="H379" s="2">
        <v>1709401.1</v>
      </c>
    </row>
    <row r="380" spans="1:8" x14ac:dyDescent="0.25">
      <c r="A380" s="37">
        <f>VLOOKUP(B380,cod_ibge!$C$2:$D$646,2,FALSE)</f>
        <v>3533304</v>
      </c>
      <c r="B380" t="s">
        <v>385</v>
      </c>
      <c r="C380" s="2">
        <v>8341662.3499999996</v>
      </c>
      <c r="D380" s="2">
        <v>1888380</v>
      </c>
      <c r="E380" s="2">
        <v>1551220.47</v>
      </c>
      <c r="F380" s="2">
        <v>7752657.8399999999</v>
      </c>
      <c r="G380" s="2">
        <v>1655774.02</v>
      </c>
      <c r="H380" s="2">
        <v>1425635.7</v>
      </c>
    </row>
    <row r="381" spans="1:8" x14ac:dyDescent="0.25">
      <c r="A381" s="37">
        <f>VLOOKUP(B381,cod_ibge!$C$2:$D$646,2,FALSE)</f>
        <v>3533403</v>
      </c>
      <c r="B381" t="s">
        <v>386</v>
      </c>
      <c r="C381" s="2">
        <v>115764322.5</v>
      </c>
      <c r="D381" s="2">
        <v>37431797.549999997</v>
      </c>
      <c r="E381" s="2">
        <v>32199204.43</v>
      </c>
      <c r="F381" s="2">
        <v>111527060.19</v>
      </c>
      <c r="G381" s="2">
        <v>39801961.490000002</v>
      </c>
      <c r="H381" s="2">
        <v>34360625.5</v>
      </c>
    </row>
    <row r="382" spans="1:8" x14ac:dyDescent="0.25">
      <c r="A382" s="37">
        <f>VLOOKUP(B382,cod_ibge!$C$2:$D$646,2,FALSE)</f>
        <v>3533502</v>
      </c>
      <c r="B382" t="s">
        <v>387</v>
      </c>
      <c r="C382" s="2">
        <v>63576953.990000002</v>
      </c>
      <c r="D382" s="2">
        <v>18940479.219999999</v>
      </c>
      <c r="E382" s="2">
        <v>15640737.640000001</v>
      </c>
      <c r="F382" s="2">
        <v>58233698.450000003</v>
      </c>
      <c r="G382" s="2">
        <v>22499565.59</v>
      </c>
      <c r="H382" s="2">
        <v>17984591.739999998</v>
      </c>
    </row>
    <row r="383" spans="1:8" x14ac:dyDescent="0.25">
      <c r="A383" s="37">
        <f>VLOOKUP(B383,cod_ibge!$C$2:$D$646,2,FALSE)</f>
        <v>3533601</v>
      </c>
      <c r="B383" t="s">
        <v>388</v>
      </c>
      <c r="C383" s="2">
        <v>17861841.93</v>
      </c>
      <c r="D383" s="2">
        <v>4714902.68</v>
      </c>
      <c r="E383" s="2">
        <v>3685912.15</v>
      </c>
      <c r="F383" s="2">
        <v>18276482.73</v>
      </c>
      <c r="G383" s="2">
        <v>5136535.82</v>
      </c>
      <c r="H383" s="2">
        <v>4318797.95</v>
      </c>
    </row>
    <row r="384" spans="1:8" x14ac:dyDescent="0.25">
      <c r="A384" s="37">
        <f>VLOOKUP(B384,cod_ibge!$C$2:$D$646,2,FALSE)</f>
        <v>3533700</v>
      </c>
      <c r="B384" t="s">
        <v>389</v>
      </c>
      <c r="C384" s="2">
        <v>10695330.439999999</v>
      </c>
      <c r="D384" s="2">
        <v>2302279.09</v>
      </c>
      <c r="E384" s="2">
        <v>2196337.31</v>
      </c>
      <c r="F384" s="2">
        <v>10911108.77</v>
      </c>
      <c r="G384" s="2">
        <v>2547020.14</v>
      </c>
      <c r="H384" s="2">
        <v>2383707.59</v>
      </c>
    </row>
    <row r="385" spans="1:8" x14ac:dyDescent="0.25">
      <c r="A385" s="37">
        <f>VLOOKUP(B385,cod_ibge!$C$2:$D$646,2,FALSE)</f>
        <v>3533809</v>
      </c>
      <c r="B385" t="s">
        <v>390</v>
      </c>
      <c r="C385" s="2">
        <v>8805745.5299999993</v>
      </c>
      <c r="D385" s="2">
        <v>2373207.14</v>
      </c>
      <c r="E385" s="2">
        <v>2370867.14</v>
      </c>
      <c r="F385" s="2">
        <v>8244009.7300000004</v>
      </c>
      <c r="G385" s="2">
        <v>2163708.0699999998</v>
      </c>
      <c r="H385" s="2">
        <v>2148563.7999999998</v>
      </c>
    </row>
    <row r="386" spans="1:8" x14ac:dyDescent="0.25">
      <c r="A386" s="37">
        <f>VLOOKUP(B386,cod_ibge!$C$2:$D$646,2,FALSE)</f>
        <v>3533908</v>
      </c>
      <c r="B386" t="s">
        <v>391</v>
      </c>
      <c r="C386" s="2">
        <v>92383610.629999995</v>
      </c>
      <c r="D386" s="2">
        <v>25044197.559999999</v>
      </c>
      <c r="E386" s="2">
        <v>21412764.690000001</v>
      </c>
      <c r="F386" s="2">
        <v>85245648.870000005</v>
      </c>
      <c r="G386" s="2">
        <v>21053567.690000001</v>
      </c>
      <c r="H386" s="2">
        <v>17659064.629999999</v>
      </c>
    </row>
    <row r="387" spans="1:8" x14ac:dyDescent="0.25">
      <c r="A387" s="37">
        <f>VLOOKUP(B387,cod_ibge!$C$2:$D$646,2,FALSE)</f>
        <v>3534005</v>
      </c>
      <c r="B387" t="s">
        <v>392</v>
      </c>
      <c r="C387" s="2">
        <v>12597150.039999999</v>
      </c>
      <c r="D387" s="2">
        <v>3446943.24</v>
      </c>
      <c r="E387" s="2">
        <v>3416643.24</v>
      </c>
      <c r="F387" s="2">
        <v>12626419.17</v>
      </c>
      <c r="G387" s="2">
        <v>4398359.99</v>
      </c>
      <c r="H387" s="2">
        <v>4248568.6900000004</v>
      </c>
    </row>
    <row r="388" spans="1:8" x14ac:dyDescent="0.25">
      <c r="A388" s="37">
        <f>VLOOKUP(B388,cod_ibge!$C$2:$D$646,2,FALSE)</f>
        <v>3534104</v>
      </c>
      <c r="B388" t="s">
        <v>393</v>
      </c>
      <c r="C388" s="2">
        <v>10335737.5</v>
      </c>
      <c r="D388" s="2">
        <v>2627451.56</v>
      </c>
      <c r="E388" s="2">
        <v>2610796.0299999998</v>
      </c>
      <c r="F388" s="2">
        <v>11967508.449999999</v>
      </c>
      <c r="G388" s="2">
        <v>2362555.04</v>
      </c>
      <c r="H388" s="2">
        <v>2220543.63</v>
      </c>
    </row>
    <row r="389" spans="1:8" x14ac:dyDescent="0.25">
      <c r="A389" s="37">
        <f>VLOOKUP(B389,cod_ibge!$C$2:$D$646,2,FALSE)</f>
        <v>3534203</v>
      </c>
      <c r="B389" t="s">
        <v>394</v>
      </c>
      <c r="C389" s="2">
        <v>18038899.489999998</v>
      </c>
      <c r="D389" s="2">
        <v>5396114.5700000003</v>
      </c>
      <c r="E389" s="2">
        <v>4727065.6100000003</v>
      </c>
      <c r="F389" s="2">
        <v>17266337.530000001</v>
      </c>
      <c r="G389" s="2">
        <v>5697512.0099999998</v>
      </c>
      <c r="H389" s="2">
        <v>5228634.4000000004</v>
      </c>
    </row>
    <row r="390" spans="1:8" x14ac:dyDescent="0.25">
      <c r="A390" s="37">
        <f>VLOOKUP(B390,cod_ibge!$C$2:$D$646,2,FALSE)</f>
        <v>3534302</v>
      </c>
      <c r="B390" t="s">
        <v>395</v>
      </c>
      <c r="C390" s="2">
        <v>65214287.969999999</v>
      </c>
      <c r="D390" s="2">
        <v>15883623.59</v>
      </c>
      <c r="E390" s="2">
        <v>15271683.939999999</v>
      </c>
      <c r="F390" s="2">
        <v>65014976.719999999</v>
      </c>
      <c r="G390" s="2">
        <v>16052948.92</v>
      </c>
      <c r="H390" s="2">
        <v>14949116.039999999</v>
      </c>
    </row>
    <row r="391" spans="1:8" x14ac:dyDescent="0.25">
      <c r="A391" s="37">
        <f>VLOOKUP(B391,cod_ibge!$C$2:$D$646,2,FALSE)</f>
        <v>3534401</v>
      </c>
      <c r="B391" t="s">
        <v>396</v>
      </c>
      <c r="C391" s="2">
        <v>1394852453.6800001</v>
      </c>
      <c r="D391" s="2">
        <v>168148106.94999999</v>
      </c>
      <c r="E391" s="2">
        <v>168148106.94999999</v>
      </c>
      <c r="F391" s="2">
        <v>1286879100.8900001</v>
      </c>
      <c r="G391" s="2">
        <v>222560904.56999999</v>
      </c>
      <c r="H391" s="2">
        <v>202506705.86000001</v>
      </c>
    </row>
    <row r="392" spans="1:8" x14ac:dyDescent="0.25">
      <c r="A392" s="37">
        <f>VLOOKUP(B392,cod_ibge!$C$2:$D$646,2,FALSE)</f>
        <v>3534500</v>
      </c>
      <c r="B392" t="s">
        <v>397</v>
      </c>
      <c r="C392" s="2">
        <v>8842812.1999999993</v>
      </c>
      <c r="D392" s="2">
        <v>2301182.5099999998</v>
      </c>
      <c r="E392" s="2">
        <v>2052687.14</v>
      </c>
      <c r="F392" s="2">
        <v>8361496.8499999996</v>
      </c>
      <c r="G392" s="2">
        <v>2599613</v>
      </c>
      <c r="H392" s="2">
        <v>2276176.69</v>
      </c>
    </row>
    <row r="393" spans="1:8" x14ac:dyDescent="0.25">
      <c r="A393" s="37">
        <f>VLOOKUP(B393,cod_ibge!$C$2:$D$646,2,FALSE)</f>
        <v>3534609</v>
      </c>
      <c r="B393" t="s">
        <v>398</v>
      </c>
      <c r="C393" s="2">
        <v>38055309.719999999</v>
      </c>
      <c r="D393" s="2">
        <v>12378317.51</v>
      </c>
      <c r="E393" s="2">
        <v>9350155.3100000005</v>
      </c>
      <c r="F393" s="2">
        <v>36067995.140000001</v>
      </c>
      <c r="G393" s="2">
        <v>11734400.68</v>
      </c>
      <c r="H393" s="2">
        <v>8633197.1899999995</v>
      </c>
    </row>
    <row r="394" spans="1:8" x14ac:dyDescent="0.25">
      <c r="A394" s="37">
        <f>VLOOKUP(B394,cod_ibge!$C$2:$D$646,2,FALSE)</f>
        <v>3534708</v>
      </c>
      <c r="B394" t="s">
        <v>399</v>
      </c>
      <c r="C394" s="2">
        <v>142468440.61000001</v>
      </c>
      <c r="D394" s="2">
        <v>42699591.25</v>
      </c>
      <c r="E394" s="2">
        <v>36954122.560000002</v>
      </c>
      <c r="F394" s="2">
        <v>137336421.49000001</v>
      </c>
      <c r="G394" s="2">
        <v>41828963.189999998</v>
      </c>
      <c r="H394" s="2">
        <v>36453573.079999998</v>
      </c>
    </row>
    <row r="395" spans="1:8" x14ac:dyDescent="0.25">
      <c r="A395" s="37">
        <f>VLOOKUP(B395,cod_ibge!$C$2:$D$646,2,FALSE)</f>
        <v>3534757</v>
      </c>
      <c r="B395" t="s">
        <v>400</v>
      </c>
      <c r="C395" s="2">
        <v>38066676.579999998</v>
      </c>
      <c r="D395" s="2">
        <v>11446842.140000001</v>
      </c>
      <c r="E395" s="2">
        <v>10244017.16</v>
      </c>
      <c r="F395" s="2">
        <v>31140693.02</v>
      </c>
      <c r="G395" s="2">
        <v>11561113.02</v>
      </c>
      <c r="H395" s="2">
        <v>10565520.789999999</v>
      </c>
    </row>
    <row r="396" spans="1:8" x14ac:dyDescent="0.25">
      <c r="A396" s="37">
        <f>VLOOKUP(B396,cod_ibge!$C$2:$D$646,2,FALSE)</f>
        <v>3534807</v>
      </c>
      <c r="B396" t="s">
        <v>401</v>
      </c>
      <c r="C396" s="2">
        <v>11896108.99</v>
      </c>
      <c r="D396" s="2">
        <v>2164980.59</v>
      </c>
      <c r="E396" s="2">
        <v>1977030.78</v>
      </c>
      <c r="F396" s="2">
        <v>9638347.4900000002</v>
      </c>
      <c r="G396" s="2">
        <v>2337638.58</v>
      </c>
      <c r="H396" s="2">
        <v>2242658.8199999998</v>
      </c>
    </row>
    <row r="397" spans="1:8" x14ac:dyDescent="0.25">
      <c r="A397" s="37">
        <f>VLOOKUP(B397,cod_ibge!$C$2:$D$646,2,FALSE)</f>
        <v>3534906</v>
      </c>
      <c r="B397" t="s">
        <v>402</v>
      </c>
      <c r="C397" s="2">
        <v>18481380.66</v>
      </c>
      <c r="D397" s="2">
        <v>5624104.96</v>
      </c>
      <c r="E397" s="2">
        <v>4509769.21</v>
      </c>
      <c r="F397" s="2">
        <v>16739613.75</v>
      </c>
      <c r="G397" s="2">
        <v>5247231.9800000004</v>
      </c>
      <c r="H397" s="2">
        <v>4096061.5</v>
      </c>
    </row>
    <row r="398" spans="1:8" x14ac:dyDescent="0.25">
      <c r="A398" s="37">
        <f>VLOOKUP(B398,cod_ibge!$C$2:$D$646,2,FALSE)</f>
        <v>3535002</v>
      </c>
      <c r="B398" t="s">
        <v>403</v>
      </c>
      <c r="C398" s="2">
        <v>23372258.870000001</v>
      </c>
      <c r="D398" s="2">
        <v>8161225.3899999997</v>
      </c>
      <c r="E398" s="2">
        <v>6704717.2800000003</v>
      </c>
      <c r="F398" s="2">
        <v>22184255.27</v>
      </c>
      <c r="G398" s="2">
        <v>6822078.6100000003</v>
      </c>
      <c r="H398" s="2">
        <v>6153333.8600000003</v>
      </c>
    </row>
    <row r="399" spans="1:8" x14ac:dyDescent="0.25">
      <c r="A399" s="37">
        <f>VLOOKUP(B399,cod_ibge!$C$2:$D$646,2,FALSE)</f>
        <v>3535101</v>
      </c>
      <c r="B399" t="s">
        <v>404</v>
      </c>
      <c r="C399" s="2">
        <v>11881666.35</v>
      </c>
      <c r="D399" s="2">
        <v>3360913.76</v>
      </c>
      <c r="E399" s="2">
        <v>2926020.07</v>
      </c>
      <c r="F399" s="2">
        <v>11400681.43</v>
      </c>
      <c r="G399" s="2">
        <v>2722636.52</v>
      </c>
      <c r="H399" s="2">
        <v>2574758.71</v>
      </c>
    </row>
    <row r="400" spans="1:8" x14ac:dyDescent="0.25">
      <c r="A400" s="37">
        <f>VLOOKUP(B400,cod_ibge!$C$2:$D$646,2,FALSE)</f>
        <v>3535200</v>
      </c>
      <c r="B400" t="s">
        <v>405</v>
      </c>
      <c r="C400" s="2">
        <v>13259605.91</v>
      </c>
      <c r="D400" s="2">
        <v>4285679.72</v>
      </c>
      <c r="E400" s="2">
        <v>3789690.06</v>
      </c>
      <c r="F400" s="2">
        <v>13143254.84</v>
      </c>
      <c r="G400" s="2">
        <v>4931903.68</v>
      </c>
      <c r="H400" s="2">
        <v>4261371.3099999996</v>
      </c>
    </row>
    <row r="401" spans="1:8" x14ac:dyDescent="0.25">
      <c r="A401" s="37">
        <f>VLOOKUP(B401,cod_ibge!$C$2:$D$646,2,FALSE)</f>
        <v>3535309</v>
      </c>
      <c r="B401" t="s">
        <v>406</v>
      </c>
      <c r="C401" s="2">
        <v>36346712.579999998</v>
      </c>
      <c r="D401" s="2">
        <v>12809664.91</v>
      </c>
      <c r="E401" s="2">
        <v>10756969.25</v>
      </c>
      <c r="F401" s="2">
        <v>35581221.920000002</v>
      </c>
      <c r="G401" s="2">
        <v>13796331.1</v>
      </c>
      <c r="H401" s="2">
        <v>12420241.890000001</v>
      </c>
    </row>
    <row r="402" spans="1:8" x14ac:dyDescent="0.25">
      <c r="A402" s="37">
        <f>VLOOKUP(B402,cod_ibge!$C$2:$D$646,2,FALSE)</f>
        <v>3535408</v>
      </c>
      <c r="B402" t="s">
        <v>407</v>
      </c>
      <c r="C402" s="2">
        <v>20200223.920000002</v>
      </c>
      <c r="D402" s="2">
        <v>6544922.5099999998</v>
      </c>
      <c r="E402" s="2">
        <v>5513430.4000000004</v>
      </c>
      <c r="F402" s="2">
        <v>18145438.879999999</v>
      </c>
      <c r="G402" s="2">
        <v>8671717.1600000001</v>
      </c>
      <c r="H402" s="2">
        <v>6927723.3200000003</v>
      </c>
    </row>
    <row r="403" spans="1:8" x14ac:dyDescent="0.25">
      <c r="A403" s="37">
        <f>VLOOKUP(B403,cod_ibge!$C$2:$D$646,2,FALSE)</f>
        <v>3535507</v>
      </c>
      <c r="B403" t="s">
        <v>408</v>
      </c>
      <c r="C403" s="2">
        <v>61046338.740000002</v>
      </c>
      <c r="D403" s="2">
        <v>13543604.859999999</v>
      </c>
      <c r="E403" s="2">
        <v>12668448.960000001</v>
      </c>
      <c r="F403" s="2">
        <v>56367903.57</v>
      </c>
      <c r="G403" s="2">
        <v>13903523.560000001</v>
      </c>
      <c r="H403" s="2">
        <v>11897132.630000001</v>
      </c>
    </row>
    <row r="404" spans="1:8" x14ac:dyDescent="0.25">
      <c r="A404" s="37">
        <f>VLOOKUP(B404,cod_ibge!$C$2:$D$646,2,FALSE)</f>
        <v>3535606</v>
      </c>
      <c r="B404" t="s">
        <v>409</v>
      </c>
      <c r="C404" s="2">
        <v>30092825.920000002</v>
      </c>
      <c r="D404" s="2">
        <v>7609132.9500000002</v>
      </c>
      <c r="E404" s="2">
        <v>5339377.2</v>
      </c>
      <c r="F404" s="2">
        <v>28663611.030000001</v>
      </c>
      <c r="G404" s="2">
        <v>9423685.6600000001</v>
      </c>
      <c r="H404" s="2">
        <v>6115929.2800000003</v>
      </c>
    </row>
    <row r="405" spans="1:8" x14ac:dyDescent="0.25">
      <c r="A405" s="37">
        <f>VLOOKUP(B405,cod_ibge!$C$2:$D$646,2,FALSE)</f>
        <v>3535705</v>
      </c>
      <c r="B405" t="s">
        <v>410</v>
      </c>
      <c r="C405" s="2">
        <v>14543188.23</v>
      </c>
      <c r="D405" s="2">
        <v>4306120.82</v>
      </c>
      <c r="E405" s="2">
        <v>4254505.2300000004</v>
      </c>
      <c r="F405" s="2">
        <v>13867492.35</v>
      </c>
      <c r="G405" s="2">
        <v>4755027.9400000004</v>
      </c>
      <c r="H405" s="2">
        <v>4689624.62</v>
      </c>
    </row>
    <row r="406" spans="1:8" x14ac:dyDescent="0.25">
      <c r="A406" s="37">
        <f>VLOOKUP(B406,cod_ibge!$C$2:$D$646,2,FALSE)</f>
        <v>3535804</v>
      </c>
      <c r="B406" t="s">
        <v>411</v>
      </c>
      <c r="C406" s="2">
        <v>39186565.770000003</v>
      </c>
      <c r="D406" s="2">
        <v>15178580.9</v>
      </c>
      <c r="E406" s="2">
        <v>12359117.300000001</v>
      </c>
      <c r="F406" s="2">
        <v>39967428.840000004</v>
      </c>
      <c r="G406" s="2">
        <v>12081868.939999999</v>
      </c>
      <c r="H406" s="2">
        <v>10607680.119999999</v>
      </c>
    </row>
    <row r="407" spans="1:8" x14ac:dyDescent="0.25">
      <c r="A407" s="37">
        <f>VLOOKUP(B407,cod_ibge!$C$2:$D$646,2,FALSE)</f>
        <v>3535903</v>
      </c>
      <c r="B407" t="s">
        <v>412</v>
      </c>
      <c r="C407" s="2">
        <v>9150112.3100000005</v>
      </c>
      <c r="D407" s="2">
        <v>2243214.46</v>
      </c>
      <c r="E407" s="2">
        <v>2120161.96</v>
      </c>
      <c r="F407" s="2">
        <v>8556571.3300000001</v>
      </c>
      <c r="G407" s="2">
        <v>1751685.75</v>
      </c>
      <c r="H407" s="2">
        <v>1668358.94</v>
      </c>
    </row>
    <row r="408" spans="1:8" x14ac:dyDescent="0.25">
      <c r="A408" s="37">
        <f>VLOOKUP(B408,cod_ibge!$C$2:$D$646,2,FALSE)</f>
        <v>3536000</v>
      </c>
      <c r="B408" t="s">
        <v>413</v>
      </c>
      <c r="C408" s="2">
        <v>17630767.329999998</v>
      </c>
      <c r="D408" s="2">
        <v>4655951.22</v>
      </c>
      <c r="E408" s="2">
        <v>4435174.24</v>
      </c>
      <c r="F408" s="2">
        <v>16986736.079999998</v>
      </c>
      <c r="G408" s="2">
        <v>4514634.46</v>
      </c>
      <c r="H408" s="2">
        <v>4136715.66</v>
      </c>
    </row>
    <row r="409" spans="1:8" x14ac:dyDescent="0.25">
      <c r="A409" s="37">
        <f>VLOOKUP(B409,cod_ibge!$C$2:$D$646,2,FALSE)</f>
        <v>3536109</v>
      </c>
      <c r="B409" t="s">
        <v>414</v>
      </c>
      <c r="C409" s="2">
        <v>17670253.140000001</v>
      </c>
      <c r="D409" s="2">
        <v>4486404.3099999996</v>
      </c>
      <c r="E409" s="2">
        <v>3671284.33</v>
      </c>
      <c r="F409" s="2">
        <v>16009945.34</v>
      </c>
      <c r="G409" s="2">
        <v>3546939.75</v>
      </c>
      <c r="H409" s="2">
        <v>2908107.56</v>
      </c>
    </row>
    <row r="410" spans="1:8" x14ac:dyDescent="0.25">
      <c r="A410" s="37">
        <f>VLOOKUP(B410,cod_ibge!$C$2:$D$646,2,FALSE)</f>
        <v>3536208</v>
      </c>
      <c r="B410" t="s">
        <v>415</v>
      </c>
      <c r="C410" s="2">
        <v>22822479.66</v>
      </c>
      <c r="D410" s="2">
        <v>5786039.54</v>
      </c>
      <c r="E410" s="2">
        <v>4790660.74</v>
      </c>
      <c r="F410" s="2">
        <v>21648599.25</v>
      </c>
      <c r="G410" s="2">
        <v>4920027.43</v>
      </c>
      <c r="H410" s="2">
        <v>3530297.48</v>
      </c>
    </row>
    <row r="411" spans="1:8" x14ac:dyDescent="0.25">
      <c r="A411" s="37">
        <f>VLOOKUP(B411,cod_ibge!$C$2:$D$646,2,FALSE)</f>
        <v>3536257</v>
      </c>
      <c r="B411" t="s">
        <v>416</v>
      </c>
      <c r="C411" s="2">
        <v>8208905.46</v>
      </c>
      <c r="D411" s="2">
        <v>1857619.71</v>
      </c>
      <c r="E411" s="2">
        <v>1735159.1</v>
      </c>
      <c r="F411" s="2">
        <v>7696593.4500000002</v>
      </c>
      <c r="G411" s="2">
        <v>2127138.29</v>
      </c>
      <c r="H411" s="2">
        <v>2026157.06</v>
      </c>
    </row>
    <row r="412" spans="1:8" x14ac:dyDescent="0.25">
      <c r="A412" s="37">
        <f>VLOOKUP(B412,cod_ibge!$C$2:$D$646,2,FALSE)</f>
        <v>3536307</v>
      </c>
      <c r="B412" t="s">
        <v>417</v>
      </c>
      <c r="C412" s="2">
        <v>29933781.789999999</v>
      </c>
      <c r="D412" s="2">
        <v>7330048.6699999999</v>
      </c>
      <c r="E412" s="2">
        <v>6458878.4000000004</v>
      </c>
      <c r="F412" s="2">
        <v>28243370.760000002</v>
      </c>
      <c r="G412" s="2">
        <v>8234324.5499999998</v>
      </c>
      <c r="H412" s="2">
        <v>6925942.0800000001</v>
      </c>
    </row>
    <row r="413" spans="1:8" x14ac:dyDescent="0.25">
      <c r="A413" s="37">
        <f>VLOOKUP(B413,cod_ibge!$C$2:$D$646,2,FALSE)</f>
        <v>3536406</v>
      </c>
      <c r="B413" t="s">
        <v>418</v>
      </c>
      <c r="C413" s="2">
        <v>18456722.25</v>
      </c>
      <c r="D413" s="2">
        <v>4740727.3099999996</v>
      </c>
      <c r="E413" s="2">
        <v>4132034.8</v>
      </c>
      <c r="F413" s="2">
        <v>16842614.649999999</v>
      </c>
      <c r="G413" s="2">
        <v>4244314.7300000004</v>
      </c>
      <c r="H413" s="2">
        <v>3939984.71</v>
      </c>
    </row>
    <row r="414" spans="1:8" x14ac:dyDescent="0.25">
      <c r="A414" s="37">
        <f>VLOOKUP(B414,cod_ibge!$C$2:$D$646,2,FALSE)</f>
        <v>3536505</v>
      </c>
      <c r="B414" t="s">
        <v>419</v>
      </c>
      <c r="C414" s="2">
        <v>882022136.54999995</v>
      </c>
      <c r="D414" s="2">
        <v>236875648.16</v>
      </c>
      <c r="E414" s="2">
        <v>189164261.06999999</v>
      </c>
      <c r="F414" s="2">
        <v>820231063.15999997</v>
      </c>
      <c r="G414" s="2">
        <v>213627535.99000001</v>
      </c>
      <c r="H414" s="2">
        <v>171842416.93000001</v>
      </c>
    </row>
    <row r="415" spans="1:8" x14ac:dyDescent="0.25">
      <c r="A415" s="37">
        <f>VLOOKUP(B415,cod_ibge!$C$2:$D$646,2,FALSE)</f>
        <v>3536570</v>
      </c>
      <c r="B415" t="s">
        <v>420</v>
      </c>
      <c r="C415" s="2">
        <v>9599170.5800000001</v>
      </c>
      <c r="D415" s="2">
        <v>2343800.31</v>
      </c>
      <c r="E415" s="2">
        <v>2292059.7000000002</v>
      </c>
      <c r="F415" s="2">
        <v>8740980.9700000007</v>
      </c>
      <c r="G415" s="2">
        <v>2184819.08</v>
      </c>
      <c r="H415" s="2">
        <v>2125982.64</v>
      </c>
    </row>
    <row r="416" spans="1:8" x14ac:dyDescent="0.25">
      <c r="A416" s="37">
        <f>VLOOKUP(B416,cod_ibge!$C$2:$D$646,2,FALSE)</f>
        <v>3536604</v>
      </c>
      <c r="B416" t="s">
        <v>421</v>
      </c>
      <c r="C416" s="2">
        <v>18696441.449999999</v>
      </c>
      <c r="D416" s="2">
        <v>6278982.5700000003</v>
      </c>
      <c r="E416" s="2">
        <v>5206460.84</v>
      </c>
      <c r="F416" s="2">
        <v>16159137.76</v>
      </c>
      <c r="G416" s="2">
        <v>5853158.5099999998</v>
      </c>
      <c r="H416" s="2">
        <v>5542355.1399999997</v>
      </c>
    </row>
    <row r="417" spans="1:8" x14ac:dyDescent="0.25">
      <c r="A417" s="37">
        <f>VLOOKUP(B417,cod_ibge!$C$2:$D$646,2,FALSE)</f>
        <v>3536703</v>
      </c>
      <c r="B417" t="s">
        <v>422</v>
      </c>
      <c r="C417" s="2">
        <v>66638103.090000004</v>
      </c>
      <c r="D417" s="2">
        <v>25840128.02</v>
      </c>
      <c r="E417" s="2">
        <v>20357217.239999998</v>
      </c>
      <c r="F417" s="2">
        <v>66097430.460000001</v>
      </c>
      <c r="G417" s="2">
        <v>26337621.73</v>
      </c>
      <c r="H417" s="2">
        <v>20489271.510000002</v>
      </c>
    </row>
    <row r="418" spans="1:8" x14ac:dyDescent="0.25">
      <c r="A418" s="37">
        <f>VLOOKUP(B418,cod_ibge!$C$2:$D$646,2,FALSE)</f>
        <v>3536802</v>
      </c>
      <c r="B418" t="s">
        <v>423</v>
      </c>
      <c r="C418" s="2">
        <v>10098716.52</v>
      </c>
      <c r="D418" s="2">
        <v>3010881.45</v>
      </c>
      <c r="E418" s="2">
        <v>2759388.75</v>
      </c>
      <c r="F418" s="2">
        <v>9180960.25</v>
      </c>
      <c r="G418" s="2">
        <v>2377098.29</v>
      </c>
      <c r="H418" s="2">
        <v>2256370.91</v>
      </c>
    </row>
    <row r="419" spans="1:8" x14ac:dyDescent="0.25">
      <c r="A419" s="37">
        <f>VLOOKUP(B419,cod_ibge!$C$2:$D$646,2,FALSE)</f>
        <v>3536901</v>
      </c>
      <c r="B419" t="s">
        <v>424</v>
      </c>
      <c r="C419" s="2">
        <v>9256698.5399999991</v>
      </c>
      <c r="D419" s="2">
        <v>2280830.8199999998</v>
      </c>
      <c r="E419" s="2">
        <v>2065123.06</v>
      </c>
      <c r="F419" s="2">
        <v>8837119.5299999993</v>
      </c>
      <c r="G419" s="2">
        <v>2374632.19</v>
      </c>
      <c r="H419" s="2">
        <v>2143066.09</v>
      </c>
    </row>
    <row r="420" spans="1:8" x14ac:dyDescent="0.25">
      <c r="A420" s="37">
        <f>VLOOKUP(B420,cod_ibge!$C$2:$D$646,2,FALSE)</f>
        <v>3537008</v>
      </c>
      <c r="B420" t="s">
        <v>425</v>
      </c>
      <c r="C420" s="2">
        <v>29916706.449999999</v>
      </c>
      <c r="D420" s="2">
        <v>8588493.8399999999</v>
      </c>
      <c r="E420" s="2">
        <v>7057390.8300000001</v>
      </c>
      <c r="F420" s="2">
        <v>27018356.149999999</v>
      </c>
      <c r="G420" s="2">
        <v>7979719.4000000004</v>
      </c>
      <c r="H420" s="2">
        <v>6753493.9000000004</v>
      </c>
    </row>
    <row r="421" spans="1:8" x14ac:dyDescent="0.25">
      <c r="A421" s="37">
        <f>VLOOKUP(B421,cod_ibge!$C$2:$D$646,2,FALSE)</f>
        <v>3537107</v>
      </c>
      <c r="B421" t="s">
        <v>426</v>
      </c>
      <c r="C421" s="2">
        <v>63691821.090000004</v>
      </c>
      <c r="D421" s="2">
        <v>22120943.48</v>
      </c>
      <c r="E421" s="2">
        <v>19426189.170000002</v>
      </c>
      <c r="F421" s="2">
        <v>61684084.280000001</v>
      </c>
      <c r="G421" s="2">
        <v>18946492.41</v>
      </c>
      <c r="H421" s="2">
        <v>17510805.940000001</v>
      </c>
    </row>
    <row r="422" spans="1:8" x14ac:dyDescent="0.25">
      <c r="A422" s="37">
        <f>VLOOKUP(B422,cod_ibge!$C$2:$D$646,2,FALSE)</f>
        <v>3537156</v>
      </c>
      <c r="B422" t="s">
        <v>427</v>
      </c>
      <c r="C422" s="2">
        <v>10805202.279999999</v>
      </c>
      <c r="D422" s="2">
        <v>3300524.73</v>
      </c>
      <c r="E422" s="2">
        <v>2739090.77</v>
      </c>
      <c r="F422" s="2">
        <v>10618602.310000001</v>
      </c>
      <c r="G422" s="2">
        <v>3365778.8</v>
      </c>
      <c r="H422" s="2">
        <v>2817844.39</v>
      </c>
    </row>
    <row r="423" spans="1:8" x14ac:dyDescent="0.25">
      <c r="A423" s="37">
        <f>VLOOKUP(B423,cod_ibge!$C$2:$D$646,2,FALSE)</f>
        <v>3537206</v>
      </c>
      <c r="B423" t="s">
        <v>428</v>
      </c>
      <c r="C423" s="2">
        <v>15729671.84</v>
      </c>
      <c r="D423" s="2">
        <v>4842468.4800000004</v>
      </c>
      <c r="E423" s="2">
        <v>4764429.95</v>
      </c>
      <c r="F423" s="2">
        <v>15160866.91</v>
      </c>
      <c r="G423" s="2">
        <v>4503565.24</v>
      </c>
      <c r="H423" s="2">
        <v>4379038.0599999996</v>
      </c>
    </row>
    <row r="424" spans="1:8" x14ac:dyDescent="0.25">
      <c r="A424" s="37">
        <f>VLOOKUP(B424,cod_ibge!$C$2:$D$646,2,FALSE)</f>
        <v>3537305</v>
      </c>
      <c r="B424" t="s">
        <v>429</v>
      </c>
      <c r="C424" s="2">
        <v>80850762.430000007</v>
      </c>
      <c r="D424" s="2">
        <v>26484030.149999999</v>
      </c>
      <c r="E424" s="2">
        <v>25152308.390000001</v>
      </c>
      <c r="F424" s="2">
        <v>77049081.510000005</v>
      </c>
      <c r="G424" s="2">
        <v>24506447.780000001</v>
      </c>
      <c r="H424" s="2">
        <v>24024369.190000001</v>
      </c>
    </row>
    <row r="425" spans="1:8" x14ac:dyDescent="0.25">
      <c r="A425" s="37">
        <f>VLOOKUP(B425,cod_ibge!$C$2:$D$646,2,FALSE)</f>
        <v>3537404</v>
      </c>
      <c r="B425" t="s">
        <v>430</v>
      </c>
      <c r="C425" s="2">
        <v>42478881.859999999</v>
      </c>
      <c r="D425" s="2">
        <v>16057898.42</v>
      </c>
      <c r="E425" s="2">
        <v>13152207.01</v>
      </c>
      <c r="F425" s="2">
        <v>41149817.200000003</v>
      </c>
      <c r="G425" s="2">
        <v>16389448.73</v>
      </c>
      <c r="H425" s="2">
        <v>13511197.710000001</v>
      </c>
    </row>
    <row r="426" spans="1:8" x14ac:dyDescent="0.25">
      <c r="A426" s="37">
        <f>VLOOKUP(B426,cod_ibge!$C$2:$D$646,2,FALSE)</f>
        <v>3537503</v>
      </c>
      <c r="B426" t="s">
        <v>431</v>
      </c>
      <c r="C426" s="2">
        <v>13636531.699999999</v>
      </c>
      <c r="D426" s="2">
        <v>3559107.3</v>
      </c>
      <c r="E426" s="2">
        <v>3469626.98</v>
      </c>
      <c r="F426" s="2">
        <v>13113121.99</v>
      </c>
      <c r="G426" s="2">
        <v>3693718.93</v>
      </c>
      <c r="H426" s="2">
        <v>3693718.93</v>
      </c>
    </row>
    <row r="427" spans="1:8" x14ac:dyDescent="0.25">
      <c r="A427" s="37">
        <f>VLOOKUP(B427,cod_ibge!$C$2:$D$646,2,FALSE)</f>
        <v>3537602</v>
      </c>
      <c r="B427" t="s">
        <v>432</v>
      </c>
      <c r="C427" s="2">
        <v>100491225.84</v>
      </c>
      <c r="D427" s="2">
        <v>34802525.659999996</v>
      </c>
      <c r="E427" s="2">
        <v>31507750.629999999</v>
      </c>
      <c r="F427" s="2">
        <v>102890012.58</v>
      </c>
      <c r="G427" s="2">
        <v>37695257.969999999</v>
      </c>
      <c r="H427" s="2">
        <v>34824669.5</v>
      </c>
    </row>
    <row r="428" spans="1:8" x14ac:dyDescent="0.25">
      <c r="A428" s="37">
        <f>VLOOKUP(B428,cod_ibge!$C$2:$D$646,2,FALSE)</f>
        <v>3537701</v>
      </c>
      <c r="B428" t="s">
        <v>433</v>
      </c>
      <c r="C428" s="2">
        <v>10896849.43</v>
      </c>
      <c r="D428" s="2">
        <v>3338592.47</v>
      </c>
      <c r="E428" s="2">
        <v>3117500.56</v>
      </c>
      <c r="F428" s="2">
        <v>10282149.470000001</v>
      </c>
      <c r="G428" s="2">
        <v>2073329.37</v>
      </c>
      <c r="H428" s="2">
        <v>2020138.36</v>
      </c>
    </row>
    <row r="429" spans="1:8" x14ac:dyDescent="0.25">
      <c r="A429" s="37">
        <f>VLOOKUP(B429,cod_ibge!$C$2:$D$646,2,FALSE)</f>
        <v>3537800</v>
      </c>
      <c r="B429" t="s">
        <v>434</v>
      </c>
      <c r="C429" s="2">
        <v>56652979.909999996</v>
      </c>
      <c r="D429" s="2">
        <v>21819954.370000001</v>
      </c>
      <c r="E429" s="2">
        <v>17208254.050000001</v>
      </c>
      <c r="F429" s="2">
        <v>54245121.149999999</v>
      </c>
      <c r="G429" s="2">
        <v>22905185.48</v>
      </c>
      <c r="H429" s="2">
        <v>17168778.57</v>
      </c>
    </row>
    <row r="430" spans="1:8" x14ac:dyDescent="0.25">
      <c r="A430" s="37">
        <f>VLOOKUP(B430,cod_ibge!$C$2:$D$646,2,FALSE)</f>
        <v>3537909</v>
      </c>
      <c r="B430" t="s">
        <v>435</v>
      </c>
      <c r="C430" s="2">
        <v>33433663.989999998</v>
      </c>
      <c r="D430" s="2">
        <v>13274277.35</v>
      </c>
      <c r="E430" s="2">
        <v>10632625.76</v>
      </c>
      <c r="F430" s="2">
        <v>34056366.420000002</v>
      </c>
      <c r="G430" s="2">
        <v>14416447.32</v>
      </c>
      <c r="H430" s="2">
        <v>11311840.630000001</v>
      </c>
    </row>
    <row r="431" spans="1:8" x14ac:dyDescent="0.25">
      <c r="A431" s="37">
        <f>VLOOKUP(B431,cod_ibge!$C$2:$D$646,2,FALSE)</f>
        <v>3538006</v>
      </c>
      <c r="B431" t="s">
        <v>436</v>
      </c>
      <c r="C431" s="2">
        <v>250959128.97999999</v>
      </c>
      <c r="D431" s="2">
        <v>87896266.969999999</v>
      </c>
      <c r="E431" s="2">
        <v>72966383.829999998</v>
      </c>
      <c r="F431" s="2">
        <v>247020316.13999999</v>
      </c>
      <c r="G431" s="2">
        <v>96159036.120000005</v>
      </c>
      <c r="H431" s="2">
        <v>80268565.469999999</v>
      </c>
    </row>
    <row r="432" spans="1:8" x14ac:dyDescent="0.25">
      <c r="A432" s="37">
        <f>VLOOKUP(B432,cod_ibge!$C$2:$D$646,2,FALSE)</f>
        <v>3538105</v>
      </c>
      <c r="B432" t="s">
        <v>437</v>
      </c>
      <c r="C432" s="2">
        <v>22945149.460000001</v>
      </c>
      <c r="D432" s="2">
        <v>7306792.0899999999</v>
      </c>
      <c r="E432" s="2">
        <v>7065409.4299999997</v>
      </c>
      <c r="F432" s="2">
        <v>23676178.829999998</v>
      </c>
      <c r="G432" s="2">
        <v>7716782.3499999996</v>
      </c>
      <c r="H432" s="2">
        <v>7462676.1699999999</v>
      </c>
    </row>
    <row r="433" spans="1:8" x14ac:dyDescent="0.25">
      <c r="A433" s="37">
        <f>VLOOKUP(B433,cod_ibge!$C$2:$D$646,2,FALSE)</f>
        <v>3538204</v>
      </c>
      <c r="B433" t="s">
        <v>438</v>
      </c>
      <c r="C433" s="2">
        <v>18379116.210000001</v>
      </c>
      <c r="D433" s="2">
        <v>5373544.9699999997</v>
      </c>
      <c r="E433" s="2">
        <v>4582689.16</v>
      </c>
      <c r="F433" s="2">
        <v>18193816.84</v>
      </c>
      <c r="G433" s="2">
        <v>6436972.4199999999</v>
      </c>
      <c r="H433" s="2">
        <v>5173295.29</v>
      </c>
    </row>
    <row r="434" spans="1:8" x14ac:dyDescent="0.25">
      <c r="A434" s="37">
        <f>VLOOKUP(B434,cod_ibge!$C$2:$D$646,2,FALSE)</f>
        <v>3538303</v>
      </c>
      <c r="B434" t="s">
        <v>439</v>
      </c>
      <c r="C434" s="2">
        <v>11086574.449999999</v>
      </c>
      <c r="D434" s="2">
        <v>2574957.96</v>
      </c>
      <c r="E434" s="2">
        <v>2260002.63</v>
      </c>
      <c r="F434" s="2">
        <v>10626964.359999999</v>
      </c>
      <c r="G434" s="2">
        <v>2387090.4300000002</v>
      </c>
      <c r="H434" s="2">
        <v>2135929.39</v>
      </c>
    </row>
    <row r="435" spans="1:8" x14ac:dyDescent="0.25">
      <c r="A435" s="37">
        <f>VLOOKUP(B435,cod_ibge!$C$2:$D$646,2,FALSE)</f>
        <v>3538501</v>
      </c>
      <c r="B435" t="s">
        <v>440</v>
      </c>
      <c r="C435" s="2">
        <v>16259062.74</v>
      </c>
      <c r="D435" s="2">
        <v>5880448.5999999996</v>
      </c>
      <c r="E435" s="2">
        <v>4790321.62</v>
      </c>
      <c r="F435" s="2">
        <v>15630336.82</v>
      </c>
      <c r="G435" s="2">
        <v>5785115.9800000004</v>
      </c>
      <c r="H435" s="2">
        <v>5291342.1500000004</v>
      </c>
    </row>
    <row r="436" spans="1:8" x14ac:dyDescent="0.25">
      <c r="A436" s="37">
        <f>VLOOKUP(B436,cod_ibge!$C$2:$D$646,2,FALSE)</f>
        <v>3538600</v>
      </c>
      <c r="B436" t="s">
        <v>441</v>
      </c>
      <c r="C436" s="2">
        <v>37861975.170000002</v>
      </c>
      <c r="D436" s="2">
        <v>8621384.3800000008</v>
      </c>
      <c r="E436" s="2">
        <v>8163887.5700000003</v>
      </c>
      <c r="F436" s="2">
        <v>36885488.149999999</v>
      </c>
      <c r="G436" s="2">
        <v>8981188.4900000002</v>
      </c>
      <c r="H436" s="2">
        <v>7887091.46</v>
      </c>
    </row>
    <row r="437" spans="1:8" x14ac:dyDescent="0.25">
      <c r="A437" s="37">
        <f>VLOOKUP(B437,cod_ibge!$C$2:$D$646,2,FALSE)</f>
        <v>3538709</v>
      </c>
      <c r="B437" t="s">
        <v>442</v>
      </c>
      <c r="C437" s="2">
        <v>697488694.00999999</v>
      </c>
      <c r="D437" s="2">
        <v>199895274.56999999</v>
      </c>
      <c r="E437" s="2">
        <v>172942184.68000001</v>
      </c>
      <c r="F437" s="2">
        <v>695073524.25</v>
      </c>
      <c r="G437" s="2">
        <v>199673744.5</v>
      </c>
      <c r="H437" s="2">
        <v>169007423.65000001</v>
      </c>
    </row>
    <row r="438" spans="1:8" x14ac:dyDescent="0.25">
      <c r="A438" s="37">
        <f>VLOOKUP(B438,cod_ibge!$C$2:$D$646,2,FALSE)</f>
        <v>3538808</v>
      </c>
      <c r="B438" t="s">
        <v>443</v>
      </c>
      <c r="C438" s="2">
        <v>41013670.700000003</v>
      </c>
      <c r="D438" s="2">
        <v>15026860.59</v>
      </c>
      <c r="E438" s="2">
        <v>11308598.939999999</v>
      </c>
      <c r="F438" s="2">
        <v>39582187.719999999</v>
      </c>
      <c r="G438" s="2">
        <v>15562711.119999999</v>
      </c>
      <c r="H438" s="2">
        <v>12058732.029999999</v>
      </c>
    </row>
    <row r="439" spans="1:8" x14ac:dyDescent="0.25">
      <c r="A439" s="37">
        <f>VLOOKUP(B439,cod_ibge!$C$2:$D$646,2,FALSE)</f>
        <v>3538907</v>
      </c>
      <c r="B439" t="s">
        <v>444</v>
      </c>
      <c r="C439" s="2">
        <v>32523417.129999999</v>
      </c>
      <c r="D439" s="2">
        <v>6642760.1799999997</v>
      </c>
      <c r="E439" s="2">
        <v>6577583.3700000001</v>
      </c>
      <c r="F439" s="2">
        <v>31328282.329999998</v>
      </c>
      <c r="G439" s="2">
        <v>7972802.25</v>
      </c>
      <c r="H439" s="2">
        <v>7890144.1699999999</v>
      </c>
    </row>
    <row r="440" spans="1:8" x14ac:dyDescent="0.25">
      <c r="A440" s="37">
        <f>VLOOKUP(B440,cod_ibge!$C$2:$D$646,2,FALSE)</f>
        <v>3539004</v>
      </c>
      <c r="B440" t="s">
        <v>445</v>
      </c>
      <c r="C440" s="2">
        <v>17432187.170000002</v>
      </c>
      <c r="D440" s="2">
        <v>6466009.0499999998</v>
      </c>
      <c r="E440" s="2">
        <v>5314410.8899999997</v>
      </c>
      <c r="F440" s="2">
        <v>16687772.73</v>
      </c>
      <c r="G440" s="2">
        <v>6702701.0700000003</v>
      </c>
      <c r="H440" s="2">
        <v>5264415.2300000004</v>
      </c>
    </row>
    <row r="441" spans="1:8" x14ac:dyDescent="0.25">
      <c r="A441" s="37">
        <f>VLOOKUP(B441,cod_ibge!$C$2:$D$646,2,FALSE)</f>
        <v>3539103</v>
      </c>
      <c r="B441" t="s">
        <v>446</v>
      </c>
      <c r="C441" s="2">
        <v>22809488.359999999</v>
      </c>
      <c r="D441" s="2">
        <v>4652565.1500000004</v>
      </c>
      <c r="E441" s="2">
        <v>4458485.7</v>
      </c>
      <c r="F441" s="2">
        <v>20922923.48</v>
      </c>
      <c r="G441" s="2">
        <v>5290434.03</v>
      </c>
      <c r="H441" s="2">
        <v>5176323.75</v>
      </c>
    </row>
    <row r="442" spans="1:8" x14ac:dyDescent="0.25">
      <c r="A442" s="37">
        <f>VLOOKUP(B442,cod_ibge!$C$2:$D$646,2,FALSE)</f>
        <v>3539202</v>
      </c>
      <c r="B442" t="s">
        <v>447</v>
      </c>
      <c r="C442" s="2">
        <v>39659413.869999997</v>
      </c>
      <c r="D442" s="2">
        <v>9898067.8699999992</v>
      </c>
      <c r="E442" s="2">
        <v>9509819.4000000004</v>
      </c>
      <c r="F442" s="2">
        <v>40316615.719999999</v>
      </c>
      <c r="G442" s="2">
        <v>11529733.619999999</v>
      </c>
      <c r="H442" s="2">
        <v>10599199.800000001</v>
      </c>
    </row>
    <row r="443" spans="1:8" x14ac:dyDescent="0.25">
      <c r="A443" s="37">
        <f>VLOOKUP(B443,cod_ibge!$C$2:$D$646,2,FALSE)</f>
        <v>3539301</v>
      </c>
      <c r="B443" t="s">
        <v>448</v>
      </c>
      <c r="C443" s="2">
        <v>108292437.33</v>
      </c>
      <c r="D443" s="2">
        <v>48433258.090000004</v>
      </c>
      <c r="E443" s="2">
        <v>25987611.719999999</v>
      </c>
      <c r="F443" s="2">
        <v>111017192.98999999</v>
      </c>
      <c r="G443" s="2">
        <v>43858112.810000002</v>
      </c>
      <c r="H443" s="2">
        <v>26921595.32</v>
      </c>
    </row>
    <row r="444" spans="1:8" x14ac:dyDescent="0.25">
      <c r="A444" s="37">
        <f>VLOOKUP(B444,cod_ibge!$C$2:$D$646,2,FALSE)</f>
        <v>3539400</v>
      </c>
      <c r="B444" t="s">
        <v>449</v>
      </c>
      <c r="C444" s="2">
        <v>21349357.539999999</v>
      </c>
      <c r="D444" s="2">
        <v>8346582.5800000001</v>
      </c>
      <c r="E444" s="2">
        <v>7136407.5899999999</v>
      </c>
      <c r="F444" s="2">
        <v>23122900.239999998</v>
      </c>
      <c r="G444" s="2">
        <v>8829349.6199999992</v>
      </c>
      <c r="H444" s="2">
        <v>7544783.4400000004</v>
      </c>
    </row>
    <row r="445" spans="1:8" x14ac:dyDescent="0.25">
      <c r="A445" s="37">
        <f>VLOOKUP(B445,cod_ibge!$C$2:$D$646,2,FALSE)</f>
        <v>3539509</v>
      </c>
      <c r="B445" t="s">
        <v>450</v>
      </c>
      <c r="C445" s="2">
        <v>56444151.770000003</v>
      </c>
      <c r="D445" s="2">
        <v>23379102.920000002</v>
      </c>
      <c r="E445" s="2">
        <v>17527390.850000001</v>
      </c>
      <c r="F445" s="2">
        <v>52150934.049999997</v>
      </c>
      <c r="G445" s="2">
        <v>19772088.809999999</v>
      </c>
      <c r="H445" s="2">
        <v>14982857.5</v>
      </c>
    </row>
    <row r="446" spans="1:8" x14ac:dyDescent="0.25">
      <c r="A446" s="37">
        <f>VLOOKUP(B446,cod_ibge!$C$2:$D$646,2,FALSE)</f>
        <v>3539608</v>
      </c>
      <c r="B446" t="s">
        <v>451</v>
      </c>
      <c r="C446" s="2">
        <v>16282391.869999999</v>
      </c>
      <c r="D446" s="2">
        <v>4008696.19</v>
      </c>
      <c r="E446" s="2">
        <v>3709536.32</v>
      </c>
      <c r="F446" s="2">
        <v>14985715.779999999</v>
      </c>
      <c r="G446" s="2">
        <v>4722582.17</v>
      </c>
      <c r="H446" s="2">
        <v>4139806.26</v>
      </c>
    </row>
    <row r="447" spans="1:8" x14ac:dyDescent="0.25">
      <c r="A447" s="37">
        <f>VLOOKUP(B447,cod_ibge!$C$2:$D$646,2,FALSE)</f>
        <v>3539707</v>
      </c>
      <c r="B447" t="s">
        <v>452</v>
      </c>
      <c r="C447" s="2">
        <v>11310830.6</v>
      </c>
      <c r="D447" s="2">
        <v>2636617.4500000002</v>
      </c>
      <c r="E447" s="2">
        <v>2418794.6800000002</v>
      </c>
      <c r="F447" s="2">
        <v>10998983.220000001</v>
      </c>
      <c r="G447" s="2">
        <v>2863432.57</v>
      </c>
      <c r="H447" s="2">
        <v>2563830.77</v>
      </c>
    </row>
    <row r="448" spans="1:8" x14ac:dyDescent="0.25">
      <c r="A448" s="37">
        <f>VLOOKUP(B448,cod_ibge!$C$2:$D$646,2,FALSE)</f>
        <v>3539806</v>
      </c>
      <c r="B448" t="s">
        <v>453</v>
      </c>
      <c r="C448" s="2">
        <v>239354388.59</v>
      </c>
      <c r="D448" s="2">
        <v>74225817.319999993</v>
      </c>
      <c r="E448" s="2">
        <v>60595557.159999996</v>
      </c>
      <c r="F448" s="2">
        <v>119133499.39</v>
      </c>
      <c r="G448" s="2">
        <v>65942013.090000004</v>
      </c>
      <c r="H448" s="2">
        <v>44587014.380000003</v>
      </c>
    </row>
    <row r="449" spans="1:8" x14ac:dyDescent="0.25">
      <c r="A449" s="37">
        <f>VLOOKUP(B449,cod_ibge!$C$2:$D$646,2,FALSE)</f>
        <v>3539905</v>
      </c>
      <c r="B449" t="s">
        <v>454</v>
      </c>
      <c r="C449" s="2">
        <v>12483911.33</v>
      </c>
      <c r="D449" s="2">
        <v>2787582.75</v>
      </c>
      <c r="E449" s="2">
        <v>2662902.21</v>
      </c>
      <c r="F449" s="2">
        <v>12199048.779999999</v>
      </c>
      <c r="G449" s="2">
        <v>2974048.34</v>
      </c>
      <c r="H449" s="2">
        <v>2836939.02</v>
      </c>
    </row>
    <row r="450" spans="1:8" x14ac:dyDescent="0.25">
      <c r="A450" s="37">
        <f>VLOOKUP(B450,cod_ibge!$C$2:$D$646,2,FALSE)</f>
        <v>3540002</v>
      </c>
      <c r="B450" t="s">
        <v>455</v>
      </c>
      <c r="C450" s="2">
        <v>44273780.380000003</v>
      </c>
      <c r="D450" s="2">
        <v>12623194.33</v>
      </c>
      <c r="E450" s="2">
        <v>12583235.550000001</v>
      </c>
      <c r="F450" s="2">
        <v>43203416.770000003</v>
      </c>
      <c r="G450" s="2">
        <v>14980515.310000001</v>
      </c>
      <c r="H450" s="2">
        <v>14859618.449999999</v>
      </c>
    </row>
    <row r="451" spans="1:8" x14ac:dyDescent="0.25">
      <c r="A451" s="37">
        <f>VLOOKUP(B451,cod_ibge!$C$2:$D$646,2,FALSE)</f>
        <v>3540101</v>
      </c>
      <c r="B451" t="s">
        <v>456</v>
      </c>
      <c r="C451" s="2">
        <v>9941549.3100000005</v>
      </c>
      <c r="D451" s="2">
        <v>2182576</v>
      </c>
      <c r="E451" s="2">
        <v>2176059.44</v>
      </c>
      <c r="F451" s="2">
        <v>9649697.6400000006</v>
      </c>
      <c r="G451" s="2">
        <v>2051406.96</v>
      </c>
      <c r="H451" s="2">
        <v>2045106.46</v>
      </c>
    </row>
    <row r="452" spans="1:8" x14ac:dyDescent="0.25">
      <c r="A452" s="37">
        <f>VLOOKUP(B452,cod_ibge!$C$2:$D$646,2,FALSE)</f>
        <v>3540200</v>
      </c>
      <c r="B452" t="s">
        <v>457</v>
      </c>
      <c r="C452" s="2">
        <v>55095843.020000003</v>
      </c>
      <c r="D452" s="2">
        <v>15643994.779999999</v>
      </c>
      <c r="E452" s="2">
        <v>12824071.550000001</v>
      </c>
      <c r="F452" s="2">
        <v>53491080.850000001</v>
      </c>
      <c r="G452" s="2">
        <v>16621444.74</v>
      </c>
      <c r="H452" s="2">
        <v>12330135.449999999</v>
      </c>
    </row>
    <row r="453" spans="1:8" x14ac:dyDescent="0.25">
      <c r="A453" s="37">
        <f>VLOOKUP(B453,cod_ibge!$C$2:$D$646,2,FALSE)</f>
        <v>3540259</v>
      </c>
      <c r="B453" t="s">
        <v>458</v>
      </c>
      <c r="C453" s="2">
        <v>8795128.5600000005</v>
      </c>
      <c r="D453" s="2">
        <v>2224865.65</v>
      </c>
      <c r="E453" s="2">
        <v>1956422.02</v>
      </c>
      <c r="F453" s="2">
        <v>8133919.7800000003</v>
      </c>
      <c r="G453" s="2">
        <v>2630386.25</v>
      </c>
      <c r="H453" s="2">
        <v>2326409.16</v>
      </c>
    </row>
    <row r="454" spans="1:8" x14ac:dyDescent="0.25">
      <c r="A454" s="37">
        <f>VLOOKUP(B454,cod_ibge!$C$2:$D$646,2,FALSE)</f>
        <v>3540309</v>
      </c>
      <c r="B454" t="s">
        <v>459</v>
      </c>
      <c r="C454" s="2">
        <v>13875610.810000001</v>
      </c>
      <c r="D454" s="2">
        <v>2752309.95</v>
      </c>
      <c r="E454" s="2">
        <v>2633552.44</v>
      </c>
      <c r="F454" s="2">
        <v>12981155.48</v>
      </c>
      <c r="G454" s="2">
        <v>3355788.94</v>
      </c>
      <c r="H454" s="2">
        <v>3207365.86</v>
      </c>
    </row>
    <row r="455" spans="1:8" x14ac:dyDescent="0.25">
      <c r="A455" s="37">
        <f>VLOOKUP(B455,cod_ibge!$C$2:$D$646,2,FALSE)</f>
        <v>3540408</v>
      </c>
      <c r="B455" t="s">
        <v>460</v>
      </c>
      <c r="C455" s="2">
        <v>10940222.289999999</v>
      </c>
      <c r="D455" s="2">
        <v>2342732.13</v>
      </c>
      <c r="E455" s="2">
        <v>1977108.92</v>
      </c>
      <c r="F455" s="2">
        <v>9980896.5099999998</v>
      </c>
      <c r="G455" s="2">
        <v>2386599.91</v>
      </c>
      <c r="H455" s="2">
        <v>2142525.16</v>
      </c>
    </row>
    <row r="456" spans="1:8" x14ac:dyDescent="0.25">
      <c r="A456" s="37">
        <f>VLOOKUP(B456,cod_ibge!$C$2:$D$646,2,FALSE)</f>
        <v>3540507</v>
      </c>
      <c r="B456" t="s">
        <v>461</v>
      </c>
      <c r="C456" s="2">
        <v>14771956.98</v>
      </c>
      <c r="D456" s="2">
        <v>3623027.11</v>
      </c>
      <c r="E456" s="2">
        <v>3003098.62</v>
      </c>
      <c r="F456" s="2">
        <v>14183206.02</v>
      </c>
      <c r="G456" s="2">
        <v>4129394.91</v>
      </c>
      <c r="H456" s="2">
        <v>3305099.45</v>
      </c>
    </row>
    <row r="457" spans="1:8" x14ac:dyDescent="0.25">
      <c r="A457" s="37">
        <f>VLOOKUP(B457,cod_ibge!$C$2:$D$646,2,FALSE)</f>
        <v>3540606</v>
      </c>
      <c r="B457" t="s">
        <v>462</v>
      </c>
      <c r="C457" s="2">
        <v>111508159.7</v>
      </c>
      <c r="D457" s="2">
        <v>31077055.440000001</v>
      </c>
      <c r="E457" s="2">
        <v>27343847.399999999</v>
      </c>
      <c r="F457" s="2">
        <v>135043956.46000001</v>
      </c>
      <c r="G457" s="2">
        <v>33634689.32</v>
      </c>
      <c r="H457" s="2">
        <v>32027601.530000001</v>
      </c>
    </row>
    <row r="458" spans="1:8" x14ac:dyDescent="0.25">
      <c r="A458" s="37">
        <f>VLOOKUP(B458,cod_ibge!$C$2:$D$646,2,FALSE)</f>
        <v>3540705</v>
      </c>
      <c r="B458" t="s">
        <v>463</v>
      </c>
      <c r="C458" s="2">
        <v>83991665.370000005</v>
      </c>
      <c r="D458" s="2">
        <v>23445238.559999999</v>
      </c>
      <c r="E458" s="2">
        <v>19266386.559999999</v>
      </c>
      <c r="F458" s="2">
        <v>80848951.180000007</v>
      </c>
      <c r="G458" s="2">
        <v>23600449.550000001</v>
      </c>
      <c r="H458" s="2">
        <v>19676540.34</v>
      </c>
    </row>
    <row r="459" spans="1:8" x14ac:dyDescent="0.25">
      <c r="A459" s="37">
        <f>VLOOKUP(B459,cod_ibge!$C$2:$D$646,2,FALSE)</f>
        <v>3540754</v>
      </c>
      <c r="B459" t="s">
        <v>464</v>
      </c>
      <c r="C459" s="2">
        <v>19209293.609999999</v>
      </c>
      <c r="D459" s="2">
        <v>4962375.49</v>
      </c>
      <c r="E459" s="2">
        <v>4589527.46</v>
      </c>
      <c r="F459" s="2">
        <v>17670162.57</v>
      </c>
      <c r="G459" s="2">
        <v>4670457.3600000003</v>
      </c>
      <c r="H459" s="2">
        <v>4069778.59</v>
      </c>
    </row>
    <row r="460" spans="1:8" x14ac:dyDescent="0.25">
      <c r="A460" s="37">
        <f>VLOOKUP(B460,cod_ibge!$C$2:$D$646,2,FALSE)</f>
        <v>3540804</v>
      </c>
      <c r="B460" t="s">
        <v>465</v>
      </c>
      <c r="C460" s="2">
        <v>29303436.039999999</v>
      </c>
      <c r="D460" s="2">
        <v>8433722.9000000004</v>
      </c>
      <c r="E460" s="2">
        <v>6702506.3399999999</v>
      </c>
      <c r="F460" s="2">
        <v>27549885.75</v>
      </c>
      <c r="G460" s="2">
        <v>9805415.1300000008</v>
      </c>
      <c r="H460" s="2">
        <v>8265684.0700000003</v>
      </c>
    </row>
    <row r="461" spans="1:8" x14ac:dyDescent="0.25">
      <c r="A461" s="37">
        <f>VLOOKUP(B461,cod_ibge!$C$2:$D$646,2,FALSE)</f>
        <v>3540853</v>
      </c>
      <c r="B461" t="s">
        <v>466</v>
      </c>
      <c r="C461" s="2">
        <v>7199496.1799999997</v>
      </c>
      <c r="D461" s="2">
        <v>1292026.1399999999</v>
      </c>
      <c r="E461" s="2">
        <v>1220471.01</v>
      </c>
      <c r="F461" s="2">
        <v>6712803.7699999996</v>
      </c>
      <c r="G461" s="2">
        <v>1619846.64</v>
      </c>
      <c r="H461" s="2">
        <v>1473060.79</v>
      </c>
    </row>
    <row r="462" spans="1:8" x14ac:dyDescent="0.25">
      <c r="A462" s="37">
        <f>VLOOKUP(B462,cod_ibge!$C$2:$D$646,2,FALSE)</f>
        <v>3540903</v>
      </c>
      <c r="B462" t="s">
        <v>467</v>
      </c>
      <c r="C462" s="2">
        <v>35876910.399999999</v>
      </c>
      <c r="D462" s="2">
        <v>8065456.4500000002</v>
      </c>
      <c r="E462" s="2">
        <v>7205584.8099999996</v>
      </c>
      <c r="F462" s="2">
        <v>33112573.800000001</v>
      </c>
      <c r="G462" s="2">
        <v>7338530.9000000004</v>
      </c>
      <c r="H462" s="2">
        <v>6617032.6900000004</v>
      </c>
    </row>
    <row r="463" spans="1:8" x14ac:dyDescent="0.25">
      <c r="A463" s="37">
        <f>VLOOKUP(B463,cod_ibge!$C$2:$D$646,2,FALSE)</f>
        <v>3541000</v>
      </c>
      <c r="B463" t="s">
        <v>468</v>
      </c>
      <c r="C463" s="2">
        <v>581164916.04999995</v>
      </c>
      <c r="D463" s="2">
        <v>145167594.41999999</v>
      </c>
      <c r="E463" s="2">
        <v>114154284.23999999</v>
      </c>
      <c r="F463" s="2">
        <v>581237928.52999997</v>
      </c>
      <c r="G463" s="2">
        <v>159413903.56999999</v>
      </c>
      <c r="H463" s="2">
        <v>116044171.06</v>
      </c>
    </row>
    <row r="464" spans="1:8" x14ac:dyDescent="0.25">
      <c r="A464" s="37">
        <f>VLOOKUP(B464,cod_ibge!$C$2:$D$646,2,FALSE)</f>
        <v>3541059</v>
      </c>
      <c r="B464" t="s">
        <v>469</v>
      </c>
      <c r="C464" s="2">
        <v>10930449.24</v>
      </c>
      <c r="D464" s="2">
        <v>3138109.38</v>
      </c>
      <c r="E464" s="2">
        <v>2644973.06</v>
      </c>
      <c r="F464" s="2">
        <v>10319462.25</v>
      </c>
      <c r="G464" s="2">
        <v>3052830.49</v>
      </c>
      <c r="H464" s="2">
        <v>2583803.1800000002</v>
      </c>
    </row>
    <row r="465" spans="1:8" x14ac:dyDescent="0.25">
      <c r="A465" s="37">
        <f>VLOOKUP(B465,cod_ibge!$C$2:$D$646,2,FALSE)</f>
        <v>3541109</v>
      </c>
      <c r="B465" t="s">
        <v>470</v>
      </c>
      <c r="C465" s="2">
        <v>9874962.5999999996</v>
      </c>
      <c r="D465" s="2">
        <v>2315877.96</v>
      </c>
      <c r="E465" s="2">
        <v>2152869.2799999998</v>
      </c>
      <c r="F465" s="2">
        <v>10279278.470000001</v>
      </c>
      <c r="G465" s="2">
        <v>2301338.2000000002</v>
      </c>
      <c r="H465" s="2">
        <v>2140074.88</v>
      </c>
    </row>
    <row r="466" spans="1:8" x14ac:dyDescent="0.25">
      <c r="A466" s="37">
        <f>VLOOKUP(B466,cod_ibge!$C$2:$D$646,2,FALSE)</f>
        <v>3541208</v>
      </c>
      <c r="B466" t="s">
        <v>471</v>
      </c>
      <c r="C466" s="2">
        <v>22354998.27</v>
      </c>
      <c r="D466" s="2">
        <v>6619256.96</v>
      </c>
      <c r="E466" s="2">
        <v>6553972.4199999999</v>
      </c>
      <c r="F466" s="2">
        <v>21611024.050000001</v>
      </c>
      <c r="G466" s="2">
        <v>6415284.6500000004</v>
      </c>
      <c r="H466" s="2">
        <v>6306096.9699999997</v>
      </c>
    </row>
    <row r="467" spans="1:8" x14ac:dyDescent="0.25">
      <c r="A467" s="37">
        <f>VLOOKUP(B467,cod_ibge!$C$2:$D$646,2,FALSE)</f>
        <v>3541307</v>
      </c>
      <c r="B467" t="s">
        <v>472</v>
      </c>
      <c r="C467" s="2">
        <v>48262074.159999996</v>
      </c>
      <c r="D467" s="2">
        <v>15030618.380000001</v>
      </c>
      <c r="E467" s="2">
        <v>13774787.99</v>
      </c>
      <c r="F467" s="2">
        <v>47811487.689999998</v>
      </c>
      <c r="G467" s="2">
        <v>13608628.210000001</v>
      </c>
      <c r="H467" s="2">
        <v>11126423</v>
      </c>
    </row>
    <row r="468" spans="1:8" x14ac:dyDescent="0.25">
      <c r="A468" s="37">
        <f>VLOOKUP(B468,cod_ibge!$C$2:$D$646,2,FALSE)</f>
        <v>3541406</v>
      </c>
      <c r="B468" t="s">
        <v>473</v>
      </c>
      <c r="C468" s="2">
        <v>294322769.41000003</v>
      </c>
      <c r="D468" s="2">
        <v>100769202.09999999</v>
      </c>
      <c r="E468" s="2">
        <v>80666274.359999999</v>
      </c>
      <c r="F468" s="2">
        <v>281002775.32999998</v>
      </c>
      <c r="G468" s="2">
        <v>98513046.680000007</v>
      </c>
      <c r="H468" s="2">
        <v>80694800.040000007</v>
      </c>
    </row>
    <row r="469" spans="1:8" x14ac:dyDescent="0.25">
      <c r="A469" s="37">
        <f>VLOOKUP(B469,cod_ibge!$C$2:$D$646,2,FALSE)</f>
        <v>3541505</v>
      </c>
      <c r="B469" t="s">
        <v>474</v>
      </c>
      <c r="C469" s="2">
        <v>44104177.100000001</v>
      </c>
      <c r="D469" s="2">
        <v>11227799.300000001</v>
      </c>
      <c r="E469" s="2">
        <v>10383045.779999999</v>
      </c>
      <c r="F469" s="2">
        <v>42905583.189999998</v>
      </c>
      <c r="G469" s="2">
        <v>10174173.460000001</v>
      </c>
      <c r="H469" s="2">
        <v>9759045.4399999995</v>
      </c>
    </row>
    <row r="470" spans="1:8" x14ac:dyDescent="0.25">
      <c r="A470" s="37">
        <f>VLOOKUP(B470,cod_ibge!$C$2:$D$646,2,FALSE)</f>
        <v>3541604</v>
      </c>
      <c r="B470" t="s">
        <v>475</v>
      </c>
      <c r="C470" s="2">
        <v>51081255.68</v>
      </c>
      <c r="D470" s="2">
        <v>11174602.449999999</v>
      </c>
      <c r="E470" s="2">
        <v>10404691.51</v>
      </c>
      <c r="F470" s="2">
        <v>46822398.75</v>
      </c>
      <c r="G470" s="2">
        <v>12033541.609999999</v>
      </c>
      <c r="H470" s="2">
        <v>11384997.18</v>
      </c>
    </row>
    <row r="471" spans="1:8" x14ac:dyDescent="0.25">
      <c r="A471" s="37">
        <f>VLOOKUP(B471,cod_ibge!$C$2:$D$646,2,FALSE)</f>
        <v>3541653</v>
      </c>
      <c r="B471" t="s">
        <v>476</v>
      </c>
      <c r="C471" s="2">
        <v>10566956.439999999</v>
      </c>
      <c r="D471" s="2">
        <v>2470504.5</v>
      </c>
      <c r="E471" s="2">
        <v>2381158.62</v>
      </c>
      <c r="F471" s="2">
        <v>9956717.3499999996</v>
      </c>
      <c r="G471" s="2">
        <v>2519911.88</v>
      </c>
      <c r="H471" s="2">
        <v>2401675.17</v>
      </c>
    </row>
    <row r="472" spans="1:8" x14ac:dyDescent="0.25">
      <c r="A472" s="37">
        <f>VLOOKUP(B472,cod_ibge!$C$2:$D$646,2,FALSE)</f>
        <v>3541703</v>
      </c>
      <c r="B472" t="s">
        <v>477</v>
      </c>
      <c r="C472" s="2">
        <v>24812950.43</v>
      </c>
      <c r="D472" s="2">
        <v>7568998.9000000004</v>
      </c>
      <c r="E472" s="2">
        <v>7113421.29</v>
      </c>
      <c r="F472" s="2">
        <v>23770402.789999999</v>
      </c>
      <c r="G472" s="2">
        <v>7759284.9400000004</v>
      </c>
      <c r="H472" s="2">
        <v>7492865.6799999997</v>
      </c>
    </row>
    <row r="473" spans="1:8" x14ac:dyDescent="0.25">
      <c r="A473" s="37">
        <f>VLOOKUP(B473,cod_ibge!$C$2:$D$646,2,FALSE)</f>
        <v>3541802</v>
      </c>
      <c r="B473" t="s">
        <v>478</v>
      </c>
      <c r="C473" s="2">
        <v>15205280.890000001</v>
      </c>
      <c r="D473" s="2">
        <v>3186684.89</v>
      </c>
      <c r="E473" s="2">
        <v>3161189.89</v>
      </c>
      <c r="F473" s="2">
        <v>14609914.34</v>
      </c>
      <c r="G473" s="2">
        <v>3631593.42</v>
      </c>
      <c r="H473" s="2">
        <v>3536163.95</v>
      </c>
    </row>
    <row r="474" spans="1:8" x14ac:dyDescent="0.25">
      <c r="A474" s="37">
        <f>VLOOKUP(B474,cod_ibge!$C$2:$D$646,2,FALSE)</f>
        <v>3541901</v>
      </c>
      <c r="B474" t="s">
        <v>479</v>
      </c>
      <c r="C474" s="2">
        <v>16397996.279999999</v>
      </c>
      <c r="D474" s="2">
        <v>4479775.8</v>
      </c>
      <c r="E474" s="2">
        <v>2634203.04</v>
      </c>
      <c r="F474" s="2">
        <v>25933100.550000001</v>
      </c>
      <c r="G474" s="2">
        <v>5170158.41</v>
      </c>
      <c r="H474" s="2">
        <v>3679849.07</v>
      </c>
    </row>
    <row r="475" spans="1:8" x14ac:dyDescent="0.25">
      <c r="A475" s="37">
        <f>VLOOKUP(B475,cod_ibge!$C$2:$D$646,2,FALSE)</f>
        <v>3542008</v>
      </c>
      <c r="B475" t="s">
        <v>480</v>
      </c>
      <c r="C475" s="2">
        <v>12740546.060000001</v>
      </c>
      <c r="D475" s="2">
        <v>3232070.59</v>
      </c>
      <c r="E475" s="2">
        <v>3222310.59</v>
      </c>
      <c r="F475" s="2">
        <v>12414820.16</v>
      </c>
      <c r="G475" s="2">
        <v>4044189.98</v>
      </c>
      <c r="H475" s="2">
        <v>3349285.82</v>
      </c>
    </row>
    <row r="476" spans="1:8" x14ac:dyDescent="0.25">
      <c r="A476" s="37">
        <f>VLOOKUP(B476,cod_ibge!$C$2:$D$646,2,FALSE)</f>
        <v>3542107</v>
      </c>
      <c r="B476" t="s">
        <v>481</v>
      </c>
      <c r="C476" s="2">
        <v>17060423.640000001</v>
      </c>
      <c r="D476" s="2">
        <v>4765537.8099999996</v>
      </c>
      <c r="E476" s="2">
        <v>3808255.16</v>
      </c>
      <c r="F476" s="2">
        <v>15600749.35</v>
      </c>
      <c r="G476" s="2">
        <v>4847853.26</v>
      </c>
      <c r="H476" s="2">
        <v>3956190.29</v>
      </c>
    </row>
    <row r="477" spans="1:8" x14ac:dyDescent="0.25">
      <c r="A477" s="37">
        <f>VLOOKUP(B477,cod_ibge!$C$2:$D$646,2,FALSE)</f>
        <v>3542206</v>
      </c>
      <c r="B477" t="s">
        <v>482</v>
      </c>
      <c r="C477" s="2">
        <v>48980196.789999999</v>
      </c>
      <c r="D477" s="2">
        <v>13807886.949999999</v>
      </c>
      <c r="E477" s="2">
        <v>11649990.74</v>
      </c>
      <c r="F477" s="2">
        <v>46146096.68</v>
      </c>
      <c r="G477" s="2">
        <v>13698826.59</v>
      </c>
      <c r="H477" s="2">
        <v>11445535.699999999</v>
      </c>
    </row>
    <row r="478" spans="1:8" x14ac:dyDescent="0.25">
      <c r="A478" s="37">
        <f>VLOOKUP(B478,cod_ibge!$C$2:$D$646,2,FALSE)</f>
        <v>3542305</v>
      </c>
      <c r="B478" t="s">
        <v>483</v>
      </c>
      <c r="C478" s="2">
        <v>8966771.3300000001</v>
      </c>
      <c r="D478" s="2">
        <v>2335231.3199999998</v>
      </c>
      <c r="E478" s="2">
        <v>2160365.66</v>
      </c>
      <c r="F478" s="2">
        <v>8380205.2000000002</v>
      </c>
      <c r="G478" s="2">
        <v>2277422.86</v>
      </c>
      <c r="H478" s="2">
        <v>2184080.2000000002</v>
      </c>
    </row>
    <row r="479" spans="1:8" x14ac:dyDescent="0.25">
      <c r="A479" s="37">
        <f>VLOOKUP(B479,cod_ibge!$C$2:$D$646,2,FALSE)</f>
        <v>3542404</v>
      </c>
      <c r="B479" t="s">
        <v>484</v>
      </c>
      <c r="C479" s="2">
        <v>32641719.510000002</v>
      </c>
      <c r="D479" s="2">
        <v>8745527.1199999992</v>
      </c>
      <c r="E479" s="2">
        <v>7825416.2800000003</v>
      </c>
      <c r="F479" s="2">
        <v>31621482.300000001</v>
      </c>
      <c r="G479" s="2">
        <v>9116435.4700000007</v>
      </c>
      <c r="H479" s="2">
        <v>8275192.1500000004</v>
      </c>
    </row>
    <row r="480" spans="1:8" x14ac:dyDescent="0.25">
      <c r="A480" s="37">
        <f>VLOOKUP(B480,cod_ibge!$C$2:$D$646,2,FALSE)</f>
        <v>3542503</v>
      </c>
      <c r="B480" t="s">
        <v>485</v>
      </c>
      <c r="C480" s="2">
        <v>14397040.52</v>
      </c>
      <c r="D480" s="2">
        <v>4740001.2</v>
      </c>
      <c r="E480" s="2">
        <v>4155345.14</v>
      </c>
      <c r="F480" s="2">
        <v>14823983.99</v>
      </c>
      <c r="G480" s="2">
        <v>5156289.46</v>
      </c>
      <c r="H480" s="2">
        <v>4637090.5</v>
      </c>
    </row>
    <row r="481" spans="1:8" x14ac:dyDescent="0.25">
      <c r="A481" s="37">
        <f>VLOOKUP(B481,cod_ibge!$C$2:$D$646,2,FALSE)</f>
        <v>3542602</v>
      </c>
      <c r="B481" t="s">
        <v>486</v>
      </c>
      <c r="C481" s="2">
        <v>77810032.950000003</v>
      </c>
      <c r="D481" s="2">
        <v>25623620.030000001</v>
      </c>
      <c r="E481" s="2">
        <v>20795174.739999998</v>
      </c>
      <c r="F481" s="2">
        <v>74274778.579999998</v>
      </c>
      <c r="G481" s="2">
        <v>22975567.850000001</v>
      </c>
      <c r="H481" s="2">
        <v>19591279.559999999</v>
      </c>
    </row>
    <row r="482" spans="1:8" x14ac:dyDescent="0.25">
      <c r="A482" s="37">
        <f>VLOOKUP(B482,cod_ibge!$C$2:$D$646,2,FALSE)</f>
        <v>3542701</v>
      </c>
      <c r="B482" t="s">
        <v>487</v>
      </c>
      <c r="C482" s="2">
        <v>12782328.300000001</v>
      </c>
      <c r="D482" s="2">
        <v>2943723.59</v>
      </c>
      <c r="E482" s="2">
        <v>2932971.96</v>
      </c>
      <c r="F482" s="2">
        <v>12389309.310000001</v>
      </c>
      <c r="G482" s="2">
        <v>2971482.23</v>
      </c>
      <c r="H482" s="2">
        <v>2884740.34</v>
      </c>
    </row>
    <row r="483" spans="1:8" x14ac:dyDescent="0.25">
      <c r="A483" s="37">
        <f>VLOOKUP(B483,cod_ibge!$C$2:$D$646,2,FALSE)</f>
        <v>3542800</v>
      </c>
      <c r="B483" t="s">
        <v>488</v>
      </c>
      <c r="C483" s="2">
        <v>8898152.8900000006</v>
      </c>
      <c r="D483" s="2">
        <v>1788943.31</v>
      </c>
      <c r="E483" s="2">
        <v>1739543.58</v>
      </c>
      <c r="F483" s="2">
        <v>8006207.4299999997</v>
      </c>
      <c r="G483" s="2">
        <v>1664578.57</v>
      </c>
      <c r="H483" s="2">
        <v>1528071.87</v>
      </c>
    </row>
    <row r="484" spans="1:8" x14ac:dyDescent="0.25">
      <c r="A484" s="37">
        <f>VLOOKUP(B484,cod_ibge!$C$2:$D$646,2,FALSE)</f>
        <v>3542909</v>
      </c>
      <c r="B484" t="s">
        <v>489</v>
      </c>
      <c r="C484" s="2">
        <v>15769184.41</v>
      </c>
      <c r="D484" s="2">
        <v>6399202.25</v>
      </c>
      <c r="E484" s="2">
        <v>4712190.62</v>
      </c>
      <c r="F484" s="2">
        <v>14715478.4</v>
      </c>
      <c r="G484" s="2">
        <v>7115247.1799999997</v>
      </c>
      <c r="H484" s="2">
        <v>5751307.25</v>
      </c>
    </row>
    <row r="485" spans="1:8" x14ac:dyDescent="0.25">
      <c r="A485" s="37">
        <f>VLOOKUP(B485,cod_ibge!$C$2:$D$646,2,FALSE)</f>
        <v>3543006</v>
      </c>
      <c r="B485" t="s">
        <v>490</v>
      </c>
      <c r="C485" s="2">
        <v>19863542.649999999</v>
      </c>
      <c r="D485" s="2">
        <v>7852206.2400000002</v>
      </c>
      <c r="E485" s="2">
        <v>7197272.7599999998</v>
      </c>
      <c r="F485" s="2">
        <v>18626478.219999999</v>
      </c>
      <c r="G485" s="2">
        <v>6852543.9400000004</v>
      </c>
      <c r="H485" s="2">
        <v>6292451.1699999999</v>
      </c>
    </row>
    <row r="486" spans="1:8" x14ac:dyDescent="0.25">
      <c r="A486" s="37">
        <f>VLOOKUP(B486,cod_ibge!$C$2:$D$646,2,FALSE)</f>
        <v>3543105</v>
      </c>
      <c r="B486" t="s">
        <v>491</v>
      </c>
      <c r="C486" s="2">
        <v>10790531.09</v>
      </c>
      <c r="D486" s="2">
        <v>3146877.79</v>
      </c>
      <c r="E486" s="2">
        <v>3140945.63</v>
      </c>
      <c r="F486" s="2">
        <v>10518806.67</v>
      </c>
      <c r="G486" s="2">
        <v>3510899.4</v>
      </c>
      <c r="H486" s="2">
        <v>3164314.67</v>
      </c>
    </row>
    <row r="487" spans="1:8" x14ac:dyDescent="0.25">
      <c r="A487" s="37">
        <f>VLOOKUP(B487,cod_ibge!$C$2:$D$646,2,FALSE)</f>
        <v>3543238</v>
      </c>
      <c r="B487" t="s">
        <v>492</v>
      </c>
      <c r="C487" s="2">
        <v>8116570.1399999997</v>
      </c>
      <c r="D487" s="2">
        <v>1711311.18</v>
      </c>
      <c r="E487" s="2">
        <v>1608966.46</v>
      </c>
      <c r="F487" s="2">
        <v>7742719.2999999998</v>
      </c>
      <c r="G487" s="2">
        <v>2041648.28</v>
      </c>
      <c r="H487" s="2">
        <v>1890891.22</v>
      </c>
    </row>
    <row r="488" spans="1:8" x14ac:dyDescent="0.25">
      <c r="A488" s="37">
        <f>VLOOKUP(B488,cod_ibge!$C$2:$D$646,2,FALSE)</f>
        <v>3543204</v>
      </c>
      <c r="B488" t="s">
        <v>493</v>
      </c>
      <c r="C488" s="2">
        <v>11115214.890000001</v>
      </c>
      <c r="D488" s="2">
        <v>3202475.2</v>
      </c>
      <c r="E488" s="2">
        <v>2908877.77</v>
      </c>
      <c r="F488" s="2">
        <v>10428819.630000001</v>
      </c>
      <c r="G488" s="2">
        <v>3089869.66</v>
      </c>
      <c r="H488" s="2">
        <v>2792564.29</v>
      </c>
    </row>
    <row r="489" spans="1:8" x14ac:dyDescent="0.25">
      <c r="A489" s="37">
        <f>VLOOKUP(B489,cod_ibge!$C$2:$D$646,2,FALSE)</f>
        <v>3543253</v>
      </c>
      <c r="B489" t="s">
        <v>494</v>
      </c>
      <c r="C489" s="2">
        <v>9929843.0399999991</v>
      </c>
      <c r="D489" s="2">
        <v>1689875.86</v>
      </c>
      <c r="E489" s="2">
        <v>1489224.84</v>
      </c>
      <c r="F489" s="2">
        <v>8973522.7300000004</v>
      </c>
      <c r="G489" s="2">
        <v>1991018.66</v>
      </c>
      <c r="H489" s="2">
        <v>1743182.01</v>
      </c>
    </row>
    <row r="490" spans="1:8" x14ac:dyDescent="0.25">
      <c r="A490" s="37">
        <f>VLOOKUP(B490,cod_ibge!$C$2:$D$646,2,FALSE)</f>
        <v>3543303</v>
      </c>
      <c r="B490" t="s">
        <v>495</v>
      </c>
      <c r="C490" s="2">
        <v>142382041.80000001</v>
      </c>
      <c r="D490" s="2">
        <v>45012327.579999998</v>
      </c>
      <c r="E490" s="2">
        <v>39615324.549999997</v>
      </c>
      <c r="F490" s="2">
        <v>140417007.19999999</v>
      </c>
      <c r="G490" s="2">
        <v>40415456.630000003</v>
      </c>
      <c r="H490" s="2">
        <v>39723572.420000002</v>
      </c>
    </row>
    <row r="491" spans="1:8" x14ac:dyDescent="0.25">
      <c r="A491" s="37">
        <f>VLOOKUP(B491,cod_ibge!$C$2:$D$646,2,FALSE)</f>
        <v>3543402</v>
      </c>
      <c r="B491" t="s">
        <v>496</v>
      </c>
      <c r="C491" s="2">
        <v>1216629584.97</v>
      </c>
      <c r="D491" s="2">
        <v>297926995.91000003</v>
      </c>
      <c r="E491" s="2">
        <v>270172853.10000002</v>
      </c>
      <c r="F491" s="2">
        <v>1169430722.3599999</v>
      </c>
      <c r="G491" s="2">
        <v>290159471.83999997</v>
      </c>
      <c r="H491" s="2">
        <v>248425245.41999999</v>
      </c>
    </row>
    <row r="492" spans="1:8" x14ac:dyDescent="0.25">
      <c r="A492" s="37">
        <f>VLOOKUP(B492,cod_ibge!$C$2:$D$646,2,FALSE)</f>
        <v>3543600</v>
      </c>
      <c r="B492" t="s">
        <v>497</v>
      </c>
      <c r="C492" s="2">
        <v>17130485.850000001</v>
      </c>
      <c r="D492" s="2">
        <v>4362706.0199999996</v>
      </c>
      <c r="E492" s="2">
        <v>4122145.53</v>
      </c>
      <c r="F492" s="2">
        <v>15243358.41</v>
      </c>
      <c r="G492" s="2">
        <v>4298215.03</v>
      </c>
      <c r="H492" s="2">
        <v>4012665.09</v>
      </c>
    </row>
    <row r="493" spans="1:8" x14ac:dyDescent="0.25">
      <c r="A493" s="37">
        <f>VLOOKUP(B493,cod_ibge!$C$2:$D$646,2,FALSE)</f>
        <v>3543709</v>
      </c>
      <c r="B493" t="s">
        <v>498</v>
      </c>
      <c r="C493" s="2">
        <v>16148418.359999999</v>
      </c>
      <c r="D493" s="2">
        <v>4950925.16</v>
      </c>
      <c r="E493" s="2">
        <v>4941035.16</v>
      </c>
      <c r="F493" s="2">
        <v>14945843.15</v>
      </c>
      <c r="G493" s="2">
        <v>4475615.37</v>
      </c>
      <c r="H493" s="2">
        <v>4452444.32</v>
      </c>
    </row>
    <row r="494" spans="1:8" x14ac:dyDescent="0.25">
      <c r="A494" s="37">
        <f>VLOOKUP(B494,cod_ibge!$C$2:$D$646,2,FALSE)</f>
        <v>3543808</v>
      </c>
      <c r="B494" t="s">
        <v>499</v>
      </c>
      <c r="C494" s="2">
        <v>14726788.42</v>
      </c>
      <c r="D494" s="2">
        <v>4523058.3099999996</v>
      </c>
      <c r="E494" s="2">
        <v>4071238.66</v>
      </c>
      <c r="F494" s="2">
        <v>14212953.66</v>
      </c>
      <c r="G494" s="2">
        <v>4875087.0599999996</v>
      </c>
      <c r="H494" s="2">
        <v>4384782.6500000004</v>
      </c>
    </row>
    <row r="495" spans="1:8" x14ac:dyDescent="0.25">
      <c r="A495" s="37">
        <f>VLOOKUP(B495,cod_ibge!$C$2:$D$646,2,FALSE)</f>
        <v>3543907</v>
      </c>
      <c r="B495" t="s">
        <v>500</v>
      </c>
      <c r="C495" s="2">
        <v>342785857.11000001</v>
      </c>
      <c r="D495" s="2">
        <v>124253562.15000001</v>
      </c>
      <c r="E495" s="2">
        <v>93801533.579999998</v>
      </c>
      <c r="F495" s="2">
        <v>337177163.13999999</v>
      </c>
      <c r="G495" s="2">
        <v>126910128.05</v>
      </c>
      <c r="H495" s="2">
        <v>96730869.540000007</v>
      </c>
    </row>
    <row r="496" spans="1:8" x14ac:dyDescent="0.25">
      <c r="A496" s="37">
        <f>VLOOKUP(B496,cod_ibge!$C$2:$D$646,2,FALSE)</f>
        <v>3544004</v>
      </c>
      <c r="B496" t="s">
        <v>501</v>
      </c>
      <c r="C496" s="2">
        <v>50534236.140000001</v>
      </c>
      <c r="D496" s="2">
        <v>13623735.1</v>
      </c>
      <c r="E496" s="2">
        <v>12063726.26</v>
      </c>
      <c r="F496" s="2">
        <v>49254596.32</v>
      </c>
      <c r="G496" s="2">
        <v>16257508.970000001</v>
      </c>
      <c r="H496" s="2">
        <v>13652238.01</v>
      </c>
    </row>
    <row r="497" spans="1:8" x14ac:dyDescent="0.25">
      <c r="A497" s="37">
        <f>VLOOKUP(B497,cod_ibge!$C$2:$D$646,2,FALSE)</f>
        <v>3544103</v>
      </c>
      <c r="B497" t="s">
        <v>502</v>
      </c>
      <c r="C497" s="2">
        <v>37170114.549999997</v>
      </c>
      <c r="D497" s="2">
        <v>7320183.1900000004</v>
      </c>
      <c r="E497" s="2">
        <v>7146816.9900000002</v>
      </c>
      <c r="F497" s="2">
        <v>34298348.530000001</v>
      </c>
      <c r="G497" s="2">
        <v>8526736.9800000004</v>
      </c>
      <c r="H497" s="2">
        <v>8276978.8700000001</v>
      </c>
    </row>
    <row r="498" spans="1:8" x14ac:dyDescent="0.25">
      <c r="A498" s="37">
        <f>VLOOKUP(B498,cod_ibge!$C$2:$D$646,2,FALSE)</f>
        <v>3544202</v>
      </c>
      <c r="B498" t="s">
        <v>503</v>
      </c>
      <c r="C498" s="2">
        <v>20855616.100000001</v>
      </c>
      <c r="D498" s="2">
        <v>8095354.1600000001</v>
      </c>
      <c r="E498" s="2">
        <v>7183475.6600000001</v>
      </c>
      <c r="F498" s="2">
        <v>18972329.949999999</v>
      </c>
      <c r="G498" s="2">
        <v>8208026.9699999997</v>
      </c>
      <c r="H498" s="2">
        <v>7045635.5</v>
      </c>
    </row>
    <row r="499" spans="1:8" x14ac:dyDescent="0.25">
      <c r="A499" s="37">
        <f>VLOOKUP(B499,cod_ibge!$C$2:$D$646,2,FALSE)</f>
        <v>3543501</v>
      </c>
      <c r="B499" t="s">
        <v>504</v>
      </c>
      <c r="C499" s="2">
        <v>10111795.939999999</v>
      </c>
      <c r="D499" s="2">
        <v>3106884.66</v>
      </c>
      <c r="E499" s="2">
        <v>2944897.95</v>
      </c>
      <c r="F499" s="2">
        <v>9760017.2799999993</v>
      </c>
      <c r="G499" s="2">
        <v>3038930.36</v>
      </c>
      <c r="H499" s="2">
        <v>2733609.35</v>
      </c>
    </row>
    <row r="500" spans="1:8" x14ac:dyDescent="0.25">
      <c r="A500" s="37">
        <f>VLOOKUP(B500,cod_ibge!$C$2:$D$646,2,FALSE)</f>
        <v>3544251</v>
      </c>
      <c r="B500" t="s">
        <v>505</v>
      </c>
      <c r="C500" s="2">
        <v>53926605.600000001</v>
      </c>
      <c r="D500" s="2">
        <v>12782785.59</v>
      </c>
      <c r="E500" s="2">
        <v>10368794.560000001</v>
      </c>
      <c r="F500" s="2">
        <v>48700220.920000002</v>
      </c>
      <c r="G500" s="2">
        <v>12164812.039999999</v>
      </c>
      <c r="H500" s="2">
        <v>9779805.3000000007</v>
      </c>
    </row>
    <row r="501" spans="1:8" x14ac:dyDescent="0.25">
      <c r="A501" s="37">
        <f>VLOOKUP(B501,cod_ibge!$C$2:$D$646,2,FALSE)</f>
        <v>3544301</v>
      </c>
      <c r="B501" t="s">
        <v>506</v>
      </c>
      <c r="C501" s="2">
        <v>16534438.130000001</v>
      </c>
      <c r="D501" s="2">
        <v>4819112.46</v>
      </c>
      <c r="E501" s="2">
        <v>4292737.95</v>
      </c>
      <c r="F501" s="2">
        <v>17267904.469999999</v>
      </c>
      <c r="G501" s="2">
        <v>5699142.8300000001</v>
      </c>
      <c r="H501" s="2">
        <v>4746826.79</v>
      </c>
    </row>
    <row r="502" spans="1:8" x14ac:dyDescent="0.25">
      <c r="A502" s="37">
        <f>VLOOKUP(B502,cod_ibge!$C$2:$D$646,2,FALSE)</f>
        <v>3544400</v>
      </c>
      <c r="B502" t="s">
        <v>507</v>
      </c>
      <c r="C502" s="2">
        <v>9770110.3100000005</v>
      </c>
      <c r="D502" s="2">
        <v>2445562.02</v>
      </c>
      <c r="E502" s="2">
        <v>2164704.9</v>
      </c>
      <c r="F502" s="2">
        <v>9140469.25</v>
      </c>
      <c r="G502" s="2">
        <v>2849303.09</v>
      </c>
      <c r="H502" s="2">
        <v>2556610.35</v>
      </c>
    </row>
    <row r="503" spans="1:8" x14ac:dyDescent="0.25">
      <c r="A503" s="37">
        <f>VLOOKUP(B503,cod_ibge!$C$2:$D$646,2,FALSE)</f>
        <v>3544509</v>
      </c>
      <c r="B503" t="s">
        <v>508</v>
      </c>
      <c r="C503" s="2">
        <v>10876867.68</v>
      </c>
      <c r="D503" s="2">
        <v>2917159.23</v>
      </c>
      <c r="E503" s="2">
        <v>2418829.66</v>
      </c>
      <c r="F503" s="2">
        <v>11149686.59</v>
      </c>
      <c r="G503" s="2">
        <v>2544289.2200000002</v>
      </c>
      <c r="H503" s="2">
        <v>2250036.69</v>
      </c>
    </row>
    <row r="504" spans="1:8" x14ac:dyDescent="0.25">
      <c r="A504" s="37">
        <f>VLOOKUP(B504,cod_ibge!$C$2:$D$646,2,FALSE)</f>
        <v>3544608</v>
      </c>
      <c r="B504" t="s">
        <v>509</v>
      </c>
      <c r="C504" s="2">
        <v>12557665.710000001</v>
      </c>
      <c r="D504" s="2">
        <v>3052449.26</v>
      </c>
      <c r="E504" s="2">
        <v>2874022.37</v>
      </c>
      <c r="F504" s="2">
        <v>12019701.27</v>
      </c>
      <c r="G504" s="2">
        <v>3122231.2</v>
      </c>
      <c r="H504" s="2">
        <v>2740057.65</v>
      </c>
    </row>
    <row r="505" spans="1:8" x14ac:dyDescent="0.25">
      <c r="A505" s="37">
        <f>VLOOKUP(B505,cod_ibge!$C$2:$D$646,2,FALSE)</f>
        <v>3544707</v>
      </c>
      <c r="B505" t="s">
        <v>510</v>
      </c>
      <c r="C505" s="2">
        <v>7839258.5499999998</v>
      </c>
      <c r="D505" s="2">
        <v>1734428.22</v>
      </c>
      <c r="E505" s="2">
        <v>1733004.22</v>
      </c>
      <c r="F505" s="2">
        <v>7257881.2000000002</v>
      </c>
      <c r="G505" s="2">
        <v>1645646.48</v>
      </c>
      <c r="H505" s="2">
        <v>1645646.48</v>
      </c>
    </row>
    <row r="506" spans="1:8" x14ac:dyDescent="0.25">
      <c r="A506" s="37">
        <f>VLOOKUP(B506,cod_ibge!$C$2:$D$646,2,FALSE)</f>
        <v>3544806</v>
      </c>
      <c r="B506" t="s">
        <v>511</v>
      </c>
      <c r="C506" s="2">
        <v>15333424.48</v>
      </c>
      <c r="D506" s="2">
        <v>5190451.8899999997</v>
      </c>
      <c r="E506" s="2">
        <v>4369667.8600000003</v>
      </c>
      <c r="F506" s="2">
        <v>13908775.43</v>
      </c>
      <c r="G506" s="2">
        <v>4552429.87</v>
      </c>
      <c r="H506" s="2">
        <v>3721202.16</v>
      </c>
    </row>
    <row r="507" spans="1:8" x14ac:dyDescent="0.25">
      <c r="A507" s="37">
        <f>VLOOKUP(B507,cod_ibge!$C$2:$D$646,2,FALSE)</f>
        <v>3544905</v>
      </c>
      <c r="B507" t="s">
        <v>512</v>
      </c>
      <c r="C507" s="2">
        <v>21841620.510000002</v>
      </c>
      <c r="D507" s="2">
        <v>8102305.8799999999</v>
      </c>
      <c r="E507" s="2">
        <v>6087146.1699999999</v>
      </c>
      <c r="F507" s="2">
        <v>19556019.59</v>
      </c>
      <c r="G507" s="2">
        <v>9040255.5899999999</v>
      </c>
      <c r="H507" s="2">
        <v>6584877.25</v>
      </c>
    </row>
    <row r="508" spans="1:8" x14ac:dyDescent="0.25">
      <c r="A508" s="37">
        <f>VLOOKUP(B508,cod_ibge!$C$2:$D$646,2,FALSE)</f>
        <v>3545001</v>
      </c>
      <c r="B508" t="s">
        <v>513</v>
      </c>
      <c r="C508" s="2">
        <v>20459129.09</v>
      </c>
      <c r="D508" s="2">
        <v>6289806.9299999997</v>
      </c>
      <c r="E508" s="2">
        <v>5266721.6399999997</v>
      </c>
      <c r="F508" s="2">
        <v>19160374.329999998</v>
      </c>
      <c r="G508" s="2">
        <v>6124186.1200000001</v>
      </c>
      <c r="H508" s="2">
        <v>5299624.41</v>
      </c>
    </row>
    <row r="509" spans="1:8" x14ac:dyDescent="0.25">
      <c r="A509" s="37">
        <f>VLOOKUP(B509,cod_ibge!$C$2:$D$646,2,FALSE)</f>
        <v>3545100</v>
      </c>
      <c r="B509" t="s">
        <v>514</v>
      </c>
      <c r="C509" s="2">
        <v>8942243.4600000009</v>
      </c>
      <c r="D509" s="2">
        <v>1724344.75</v>
      </c>
      <c r="E509" s="2">
        <v>1724144.75</v>
      </c>
      <c r="F509" s="2">
        <v>8287410.2800000003</v>
      </c>
      <c r="G509" s="2">
        <v>1918230.94</v>
      </c>
      <c r="H509" s="2">
        <v>1876093.55</v>
      </c>
    </row>
    <row r="510" spans="1:8" x14ac:dyDescent="0.25">
      <c r="A510" s="37">
        <f>VLOOKUP(B510,cod_ibge!$C$2:$D$646,2,FALSE)</f>
        <v>3545159</v>
      </c>
      <c r="B510" t="s">
        <v>515</v>
      </c>
      <c r="C510" s="2">
        <v>14935693.550000001</v>
      </c>
      <c r="D510" s="2">
        <v>4581162.32</v>
      </c>
      <c r="E510" s="2">
        <v>4092899.18</v>
      </c>
      <c r="F510" s="2">
        <v>14519481.710000001</v>
      </c>
      <c r="G510" s="2">
        <v>3973355.29</v>
      </c>
      <c r="H510" s="2">
        <v>3810828.64</v>
      </c>
    </row>
    <row r="511" spans="1:8" x14ac:dyDescent="0.25">
      <c r="A511" s="37">
        <f>VLOOKUP(B511,cod_ibge!$C$2:$D$646,2,FALSE)</f>
        <v>3545209</v>
      </c>
      <c r="B511" t="s">
        <v>516</v>
      </c>
      <c r="C511" s="2">
        <v>188663988.5</v>
      </c>
      <c r="D511" s="2">
        <v>48027595.57</v>
      </c>
      <c r="E511" s="2">
        <v>41344758.32</v>
      </c>
      <c r="F511" s="2">
        <v>182216372.75</v>
      </c>
      <c r="G511" s="2">
        <v>47235626.109999999</v>
      </c>
      <c r="H511" s="2">
        <v>39215457.079999998</v>
      </c>
    </row>
    <row r="512" spans="1:8" x14ac:dyDescent="0.25">
      <c r="A512" s="37">
        <f>VLOOKUP(B512,cod_ibge!$C$2:$D$646,2,FALSE)</f>
        <v>3545308</v>
      </c>
      <c r="B512" t="s">
        <v>517</v>
      </c>
      <c r="C512" s="2">
        <v>57103842.200000003</v>
      </c>
      <c r="D512" s="2">
        <v>21825739.809999999</v>
      </c>
      <c r="E512" s="2">
        <v>17813207.93</v>
      </c>
      <c r="F512" s="2">
        <v>54695775.609999999</v>
      </c>
      <c r="G512" s="2">
        <v>23739629.57</v>
      </c>
      <c r="H512" s="2">
        <v>18680459.620000001</v>
      </c>
    </row>
    <row r="513" spans="1:8" x14ac:dyDescent="0.25">
      <c r="A513" s="37">
        <f>VLOOKUP(B513,cod_ibge!$C$2:$D$646,2,FALSE)</f>
        <v>3545407</v>
      </c>
      <c r="B513" t="s">
        <v>518</v>
      </c>
      <c r="C513" s="2">
        <v>13904041.48</v>
      </c>
      <c r="D513" s="2">
        <v>4055456.8</v>
      </c>
      <c r="E513" s="2">
        <v>3895983.7</v>
      </c>
      <c r="F513" s="2">
        <v>13772558.01</v>
      </c>
      <c r="G513" s="2">
        <v>4278773.0599999996</v>
      </c>
      <c r="H513" s="2">
        <v>4042594.02</v>
      </c>
    </row>
    <row r="514" spans="1:8" x14ac:dyDescent="0.25">
      <c r="A514" s="37">
        <f>VLOOKUP(B514,cod_ibge!$C$2:$D$646,2,FALSE)</f>
        <v>3545506</v>
      </c>
      <c r="B514" t="s">
        <v>519</v>
      </c>
      <c r="C514" s="2">
        <v>19803766.98</v>
      </c>
      <c r="D514" s="2">
        <v>3974414.22</v>
      </c>
      <c r="E514" s="2">
        <v>3691288.91</v>
      </c>
      <c r="F514" s="2">
        <v>18404200.129999999</v>
      </c>
      <c r="G514" s="2">
        <v>3846186.38</v>
      </c>
      <c r="H514" s="2">
        <v>3499076.87</v>
      </c>
    </row>
    <row r="515" spans="1:8" x14ac:dyDescent="0.25">
      <c r="A515" s="37">
        <f>VLOOKUP(B515,cod_ibge!$C$2:$D$646,2,FALSE)</f>
        <v>3545605</v>
      </c>
      <c r="B515" t="s">
        <v>520</v>
      </c>
      <c r="C515" s="2">
        <v>23500824.539999999</v>
      </c>
      <c r="D515" s="2">
        <v>7622317.6699999999</v>
      </c>
      <c r="E515" s="2">
        <v>6313895.0999999996</v>
      </c>
      <c r="F515" s="2">
        <v>23183798.890000001</v>
      </c>
      <c r="G515" s="2">
        <v>7371929.6299999999</v>
      </c>
      <c r="H515" s="2">
        <v>5780447.75</v>
      </c>
    </row>
    <row r="516" spans="1:8" x14ac:dyDescent="0.25">
      <c r="A516" s="37">
        <f>VLOOKUP(B516,cod_ibge!$C$2:$D$646,2,FALSE)</f>
        <v>3545704</v>
      </c>
      <c r="B516" t="s">
        <v>521</v>
      </c>
      <c r="C516" s="2">
        <v>14624994.57</v>
      </c>
      <c r="D516" s="2">
        <v>5686550.3899999997</v>
      </c>
      <c r="E516" s="2">
        <v>4457144.34</v>
      </c>
      <c r="F516" s="2">
        <v>14000213.140000001</v>
      </c>
      <c r="G516" s="2">
        <v>5595144.9000000004</v>
      </c>
      <c r="H516" s="2">
        <v>4683326.2</v>
      </c>
    </row>
    <row r="517" spans="1:8" x14ac:dyDescent="0.25">
      <c r="A517" s="37">
        <f>VLOOKUP(B517,cod_ibge!$C$2:$D$646,2,FALSE)</f>
        <v>3545803</v>
      </c>
      <c r="B517" t="s">
        <v>522</v>
      </c>
      <c r="C517" s="2">
        <v>237996157.88999999</v>
      </c>
      <c r="D517" s="2">
        <v>78053768.370000005</v>
      </c>
      <c r="E517" s="2">
        <v>68867062.069999993</v>
      </c>
      <c r="F517" s="2">
        <v>226207474.99000001</v>
      </c>
      <c r="G517" s="2">
        <v>90450811.549999997</v>
      </c>
      <c r="H517" s="2">
        <v>78281699.579999998</v>
      </c>
    </row>
    <row r="518" spans="1:8" x14ac:dyDescent="0.25">
      <c r="A518" s="37">
        <f>VLOOKUP(B518,cod_ibge!$C$2:$D$646,2,FALSE)</f>
        <v>3546009</v>
      </c>
      <c r="B518" t="s">
        <v>523</v>
      </c>
      <c r="C518" s="2">
        <v>19136155.43</v>
      </c>
      <c r="D518" s="2">
        <v>5952048.0599999996</v>
      </c>
      <c r="E518" s="2">
        <v>5174252.1399999997</v>
      </c>
      <c r="F518" s="2">
        <v>18284128.289999999</v>
      </c>
      <c r="G518" s="2">
        <v>6320189.5499999998</v>
      </c>
      <c r="H518" s="2">
        <v>5676893.0499999998</v>
      </c>
    </row>
    <row r="519" spans="1:8" x14ac:dyDescent="0.25">
      <c r="A519" s="37">
        <f>VLOOKUP(B519,cod_ibge!$C$2:$D$646,2,FALSE)</f>
        <v>3546108</v>
      </c>
      <c r="B519" t="s">
        <v>524</v>
      </c>
      <c r="C519" s="2">
        <v>9922831.5199999996</v>
      </c>
      <c r="D519" s="2">
        <v>1771148.13</v>
      </c>
      <c r="E519" s="2">
        <v>1449532.09</v>
      </c>
      <c r="F519" s="2">
        <v>9254210.75</v>
      </c>
      <c r="G519" s="2">
        <v>2348582.7999999998</v>
      </c>
      <c r="H519" s="2">
        <v>1773870.16</v>
      </c>
    </row>
    <row r="520" spans="1:8" x14ac:dyDescent="0.25">
      <c r="A520" s="37">
        <f>VLOOKUP(B520,cod_ibge!$C$2:$D$646,2,FALSE)</f>
        <v>3546207</v>
      </c>
      <c r="B520" t="s">
        <v>525</v>
      </c>
      <c r="C520" s="2">
        <v>12692816.07</v>
      </c>
      <c r="D520" s="2">
        <v>2556841.71</v>
      </c>
      <c r="E520" s="2">
        <v>2233140.9300000002</v>
      </c>
      <c r="F520" s="2">
        <v>12062157.310000001</v>
      </c>
      <c r="G520" s="2">
        <v>2715031.45</v>
      </c>
      <c r="H520" s="2">
        <v>2612790.41</v>
      </c>
    </row>
    <row r="521" spans="1:8" x14ac:dyDescent="0.25">
      <c r="A521" s="37">
        <f>VLOOKUP(B521,cod_ibge!$C$2:$D$646,2,FALSE)</f>
        <v>3546256</v>
      </c>
      <c r="B521" t="s">
        <v>526</v>
      </c>
      <c r="C521" s="2">
        <v>8489412.0399999991</v>
      </c>
      <c r="D521" s="2">
        <v>2706505.36</v>
      </c>
      <c r="E521" s="2">
        <v>2093503.35</v>
      </c>
      <c r="F521" s="2">
        <v>7809614.2800000003</v>
      </c>
      <c r="G521" s="2">
        <v>3054644.18</v>
      </c>
      <c r="H521" s="2">
        <v>2003950.18</v>
      </c>
    </row>
    <row r="522" spans="1:8" x14ac:dyDescent="0.25">
      <c r="A522" s="37">
        <f>VLOOKUP(B522,cod_ibge!$C$2:$D$646,2,FALSE)</f>
        <v>3546306</v>
      </c>
      <c r="B522" t="s">
        <v>527</v>
      </c>
      <c r="C522" s="2">
        <v>35723671.170000002</v>
      </c>
      <c r="D522" s="2">
        <v>11219026.98</v>
      </c>
      <c r="E522" s="2">
        <v>10447987.93</v>
      </c>
      <c r="F522" s="2">
        <v>33920820.990000002</v>
      </c>
      <c r="G522" s="2">
        <v>12373796.109999999</v>
      </c>
      <c r="H522" s="2">
        <v>11307324.939999999</v>
      </c>
    </row>
    <row r="523" spans="1:8" x14ac:dyDescent="0.25">
      <c r="A523" s="37">
        <f>VLOOKUP(B523,cod_ibge!$C$2:$D$646,2,FALSE)</f>
        <v>3546405</v>
      </c>
      <c r="B523" t="s">
        <v>528</v>
      </c>
      <c r="C523" s="2">
        <v>82975671.870000005</v>
      </c>
      <c r="D523" s="2">
        <v>22641815.399999999</v>
      </c>
      <c r="E523" s="2">
        <v>21771273.620000001</v>
      </c>
      <c r="F523" s="2">
        <v>78903644.180000007</v>
      </c>
      <c r="G523" s="2">
        <v>23404899.609999999</v>
      </c>
      <c r="H523" s="2">
        <v>21855735.199999999</v>
      </c>
    </row>
    <row r="524" spans="1:8" x14ac:dyDescent="0.25">
      <c r="A524" s="37">
        <f>VLOOKUP(B524,cod_ibge!$C$2:$D$646,2,FALSE)</f>
        <v>3546504</v>
      </c>
      <c r="B524" t="s">
        <v>529</v>
      </c>
      <c r="C524" s="2">
        <v>9781803.0700000003</v>
      </c>
      <c r="D524" s="2">
        <v>2107967.98</v>
      </c>
      <c r="E524" s="2">
        <v>1960961.83</v>
      </c>
      <c r="F524" s="2">
        <v>9242511.9399999995</v>
      </c>
      <c r="G524" s="2">
        <v>2362098.66</v>
      </c>
      <c r="H524" s="2">
        <v>2164847.21</v>
      </c>
    </row>
    <row r="525" spans="1:8" x14ac:dyDescent="0.25">
      <c r="A525" s="37">
        <f>VLOOKUP(B525,cod_ibge!$C$2:$D$646,2,FALSE)</f>
        <v>3546603</v>
      </c>
      <c r="B525" t="s">
        <v>530</v>
      </c>
      <c r="C525" s="2">
        <v>49092328.399999999</v>
      </c>
      <c r="D525" s="2">
        <v>11080383.119999999</v>
      </c>
      <c r="E525" s="2">
        <v>8774019.0700000003</v>
      </c>
      <c r="F525" s="2">
        <v>49508012.5</v>
      </c>
      <c r="G525" s="2">
        <v>10252968.619999999</v>
      </c>
      <c r="H525" s="2">
        <v>8827521.0099999998</v>
      </c>
    </row>
    <row r="526" spans="1:8" x14ac:dyDescent="0.25">
      <c r="A526" s="37">
        <f>VLOOKUP(B526,cod_ibge!$C$2:$D$646,2,FALSE)</f>
        <v>3546702</v>
      </c>
      <c r="B526" t="s">
        <v>531</v>
      </c>
      <c r="C526" s="2">
        <v>59373154.390000001</v>
      </c>
      <c r="D526" s="2">
        <v>17255388.649999999</v>
      </c>
      <c r="E526" s="2">
        <v>15946429.58</v>
      </c>
      <c r="F526" s="2">
        <v>57461863.659999996</v>
      </c>
      <c r="G526" s="2">
        <v>18633206.5</v>
      </c>
      <c r="H526" s="2">
        <v>16460133.15</v>
      </c>
    </row>
    <row r="527" spans="1:8" x14ac:dyDescent="0.25">
      <c r="A527" s="37">
        <f>VLOOKUP(B527,cod_ibge!$C$2:$D$646,2,FALSE)</f>
        <v>3546801</v>
      </c>
      <c r="B527" t="s">
        <v>532</v>
      </c>
      <c r="C527" s="2">
        <v>64259488.380000003</v>
      </c>
      <c r="D527" s="2">
        <v>21849036.879999999</v>
      </c>
      <c r="E527" s="2">
        <v>13200255.23</v>
      </c>
      <c r="F527" s="2">
        <v>62110483.950000003</v>
      </c>
      <c r="G527" s="2">
        <v>20459440.57</v>
      </c>
      <c r="H527" s="2">
        <v>15944541.57</v>
      </c>
    </row>
    <row r="528" spans="1:8" x14ac:dyDescent="0.25">
      <c r="A528" s="37">
        <f>VLOOKUP(B528,cod_ibge!$C$2:$D$646,2,FALSE)</f>
        <v>3546900</v>
      </c>
      <c r="B528" t="s">
        <v>533</v>
      </c>
      <c r="C528" s="2">
        <v>10330921.77</v>
      </c>
      <c r="D528" s="2">
        <v>3224823.31</v>
      </c>
      <c r="E528" s="2">
        <v>3094236.85</v>
      </c>
      <c r="F528" s="2">
        <v>9600510.1199999992</v>
      </c>
      <c r="G528" s="2">
        <v>2959097.87</v>
      </c>
      <c r="H528" s="2">
        <v>2853033.1</v>
      </c>
    </row>
    <row r="529" spans="1:8" x14ac:dyDescent="0.25">
      <c r="A529" s="37">
        <f>VLOOKUP(B529,cod_ibge!$C$2:$D$646,2,FALSE)</f>
        <v>3547007</v>
      </c>
      <c r="B529" t="s">
        <v>534</v>
      </c>
      <c r="C529" s="2">
        <v>11658483.810000001</v>
      </c>
      <c r="D529" s="2">
        <v>4661289.3099999996</v>
      </c>
      <c r="E529" s="2">
        <v>3942702.91</v>
      </c>
      <c r="F529" s="2">
        <v>11107328.109999999</v>
      </c>
      <c r="G529" s="2">
        <v>4746024.5999999996</v>
      </c>
      <c r="H529" s="2">
        <v>4011311.54</v>
      </c>
    </row>
    <row r="530" spans="1:8" x14ac:dyDescent="0.25">
      <c r="A530" s="37">
        <f>VLOOKUP(B530,cod_ibge!$C$2:$D$646,2,FALSE)</f>
        <v>3547106</v>
      </c>
      <c r="B530" t="s">
        <v>535</v>
      </c>
      <c r="C530" s="2">
        <v>8654322.8200000003</v>
      </c>
      <c r="D530" s="2">
        <v>2327677.1800000002</v>
      </c>
      <c r="E530" s="2">
        <v>2016529.08</v>
      </c>
      <c r="F530" s="2">
        <v>8380222.8499999996</v>
      </c>
      <c r="G530" s="2">
        <v>2527688.59</v>
      </c>
      <c r="H530" s="2">
        <v>2131161.54</v>
      </c>
    </row>
    <row r="531" spans="1:8" x14ac:dyDescent="0.25">
      <c r="A531" s="37">
        <f>VLOOKUP(B531,cod_ibge!$C$2:$D$646,2,FALSE)</f>
        <v>3547205</v>
      </c>
      <c r="B531" t="s">
        <v>536</v>
      </c>
      <c r="C531" s="2">
        <v>8017925.1200000001</v>
      </c>
      <c r="D531" s="2">
        <v>1628575.96</v>
      </c>
      <c r="E531" s="2">
        <v>1489592.6</v>
      </c>
      <c r="F531" s="2">
        <v>7607717.5</v>
      </c>
      <c r="G531" s="2">
        <v>1888359.9</v>
      </c>
      <c r="H531" s="2">
        <v>1642537.25</v>
      </c>
    </row>
    <row r="532" spans="1:8" x14ac:dyDescent="0.25">
      <c r="A532" s="37">
        <f>VLOOKUP(B532,cod_ibge!$C$2:$D$646,2,FALSE)</f>
        <v>3547304</v>
      </c>
      <c r="B532" t="s">
        <v>537</v>
      </c>
      <c r="C532" s="2">
        <v>593030433.88999999</v>
      </c>
      <c r="D532" s="2">
        <v>143838355.09999999</v>
      </c>
      <c r="E532" s="2">
        <v>107090942.53</v>
      </c>
      <c r="F532" s="2">
        <v>561626321.13999999</v>
      </c>
      <c r="G532" s="2">
        <v>176831079.41999999</v>
      </c>
      <c r="H532" s="2">
        <v>141701921.90000001</v>
      </c>
    </row>
    <row r="533" spans="1:8" x14ac:dyDescent="0.25">
      <c r="A533" s="37">
        <f>VLOOKUP(B533,cod_ibge!$C$2:$D$646,2,FALSE)</f>
        <v>3547403</v>
      </c>
      <c r="B533" t="s">
        <v>538</v>
      </c>
      <c r="C533" s="2">
        <v>9225597.8900000006</v>
      </c>
      <c r="D533" s="2">
        <v>1977131.83</v>
      </c>
      <c r="E533" s="2">
        <v>1650650.4</v>
      </c>
      <c r="F533" s="2">
        <v>8548042.8900000006</v>
      </c>
      <c r="G533" s="2">
        <v>2033263.48</v>
      </c>
      <c r="H533" s="2">
        <v>1664164.89</v>
      </c>
    </row>
    <row r="534" spans="1:8" x14ac:dyDescent="0.25">
      <c r="A534" s="37">
        <f>VLOOKUP(B534,cod_ibge!$C$2:$D$646,2,FALSE)</f>
        <v>3547502</v>
      </c>
      <c r="B534" t="s">
        <v>539</v>
      </c>
      <c r="C534" s="2">
        <v>40915914.609999999</v>
      </c>
      <c r="D534" s="2">
        <v>12890541.970000001</v>
      </c>
      <c r="E534" s="2">
        <v>11214157.35</v>
      </c>
      <c r="F534" s="2">
        <v>39012459.280000001</v>
      </c>
      <c r="G534" s="2">
        <v>13963862.59</v>
      </c>
      <c r="H534" s="2">
        <v>12029789.92</v>
      </c>
    </row>
    <row r="535" spans="1:8" x14ac:dyDescent="0.25">
      <c r="A535" s="37">
        <f>VLOOKUP(B535,cod_ibge!$C$2:$D$646,2,FALSE)</f>
        <v>3547601</v>
      </c>
      <c r="B535" t="s">
        <v>540</v>
      </c>
      <c r="C535" s="2">
        <v>35450619.159999996</v>
      </c>
      <c r="D535" s="2">
        <v>13373808.42</v>
      </c>
      <c r="E535" s="2">
        <v>8806909.75</v>
      </c>
      <c r="F535" s="2">
        <v>34131283</v>
      </c>
      <c r="G535" s="2">
        <v>13173602.27</v>
      </c>
      <c r="H535" s="2">
        <v>10038049.33</v>
      </c>
    </row>
    <row r="536" spans="1:8" x14ac:dyDescent="0.25">
      <c r="A536" s="37">
        <f>VLOOKUP(B536,cod_ibge!$C$2:$D$646,2,FALSE)</f>
        <v>3547650</v>
      </c>
      <c r="B536" t="s">
        <v>541</v>
      </c>
      <c r="C536" s="2">
        <v>7560209.9199999999</v>
      </c>
      <c r="D536" s="2">
        <v>1542059.62</v>
      </c>
      <c r="E536" s="2">
        <v>1262542.17</v>
      </c>
      <c r="F536" s="2">
        <v>7185020.2199999997</v>
      </c>
      <c r="G536" s="2">
        <v>1602339.2</v>
      </c>
      <c r="H536" s="2">
        <v>1321022.17</v>
      </c>
    </row>
    <row r="537" spans="1:8" x14ac:dyDescent="0.25">
      <c r="A537" s="37">
        <f>VLOOKUP(B537,cod_ibge!$C$2:$D$646,2,FALSE)</f>
        <v>3547700</v>
      </c>
      <c r="B537" t="s">
        <v>542</v>
      </c>
      <c r="C537" s="2">
        <v>27048405.059999999</v>
      </c>
      <c r="D537" s="2">
        <v>6722807.0999999996</v>
      </c>
      <c r="E537" s="2">
        <v>6113434.96</v>
      </c>
      <c r="F537" s="2">
        <v>26005590.969999999</v>
      </c>
      <c r="G537" s="2">
        <v>6793537.5099999998</v>
      </c>
      <c r="H537" s="2">
        <v>6227609.3200000003</v>
      </c>
    </row>
    <row r="538" spans="1:8" x14ac:dyDescent="0.25">
      <c r="A538" s="37">
        <f>VLOOKUP(B538,cod_ibge!$C$2:$D$646,2,FALSE)</f>
        <v>3547809</v>
      </c>
      <c r="B538" t="s">
        <v>543</v>
      </c>
      <c r="C538" s="2">
        <v>1155061508.9400001</v>
      </c>
      <c r="D538" s="2">
        <v>291169496.19</v>
      </c>
      <c r="E538" s="2">
        <v>260625713.41</v>
      </c>
      <c r="F538" s="2">
        <v>1111870934.5599999</v>
      </c>
      <c r="G538" s="2">
        <v>335589423.75999999</v>
      </c>
      <c r="H538" s="2">
        <v>283898539.04000002</v>
      </c>
    </row>
    <row r="539" spans="1:8" x14ac:dyDescent="0.25">
      <c r="A539" s="37">
        <f>VLOOKUP(B539,cod_ibge!$C$2:$D$646,2,FALSE)</f>
        <v>3547908</v>
      </c>
      <c r="B539" t="s">
        <v>544</v>
      </c>
      <c r="C539" s="2">
        <v>11877397.57</v>
      </c>
      <c r="D539" s="2">
        <v>3651382.66</v>
      </c>
      <c r="E539" s="2">
        <v>3105708.01</v>
      </c>
      <c r="F539" s="2">
        <v>11029974.25</v>
      </c>
      <c r="G539" s="2">
        <v>4792117.5599999996</v>
      </c>
      <c r="H539" s="2">
        <v>3066063.03</v>
      </c>
    </row>
    <row r="540" spans="1:8" x14ac:dyDescent="0.25">
      <c r="A540" s="37">
        <f>VLOOKUP(B540,cod_ibge!$C$2:$D$646,2,FALSE)</f>
        <v>3548005</v>
      </c>
      <c r="B540" t="s">
        <v>545</v>
      </c>
      <c r="C540" s="2">
        <v>39433389.43</v>
      </c>
      <c r="D540" s="2">
        <v>13469479.93</v>
      </c>
      <c r="E540" s="2">
        <v>13018666.41</v>
      </c>
      <c r="F540" s="2">
        <v>38828974.119999997</v>
      </c>
      <c r="G540" s="2">
        <v>14386539.67</v>
      </c>
      <c r="H540" s="2">
        <v>13559552.470000001</v>
      </c>
    </row>
    <row r="541" spans="1:8" x14ac:dyDescent="0.25">
      <c r="A541" s="37">
        <f>VLOOKUP(B541,cod_ibge!$C$2:$D$646,2,FALSE)</f>
        <v>3548054</v>
      </c>
      <c r="B541" t="s">
        <v>546</v>
      </c>
      <c r="C541" s="2">
        <v>24473345.760000002</v>
      </c>
      <c r="D541" s="2">
        <v>7435121</v>
      </c>
      <c r="E541" s="2">
        <v>6649843.4199999999</v>
      </c>
      <c r="F541" s="2">
        <v>22886722.100000001</v>
      </c>
      <c r="G541" s="2">
        <v>6222196.0599999996</v>
      </c>
      <c r="H541" s="2">
        <v>5494235.3600000003</v>
      </c>
    </row>
    <row r="542" spans="1:8" x14ac:dyDescent="0.25">
      <c r="A542" s="37">
        <f>VLOOKUP(B542,cod_ibge!$C$2:$D$646,2,FALSE)</f>
        <v>3548104</v>
      </c>
      <c r="B542" t="s">
        <v>547</v>
      </c>
      <c r="C542" s="2">
        <v>11184210.109999999</v>
      </c>
      <c r="D542" s="2">
        <v>3442694.91</v>
      </c>
      <c r="E542" s="2">
        <v>3235226.79</v>
      </c>
      <c r="F542" s="2">
        <v>10503158.59</v>
      </c>
      <c r="G542" s="2">
        <v>3666360.78</v>
      </c>
      <c r="H542" s="2">
        <v>2801989.65</v>
      </c>
    </row>
    <row r="543" spans="1:8" x14ac:dyDescent="0.25">
      <c r="A543" s="37">
        <f>VLOOKUP(B543,cod_ibge!$C$2:$D$646,2,FALSE)</f>
        <v>3548203</v>
      </c>
      <c r="B543" t="s">
        <v>548</v>
      </c>
      <c r="C543" s="2">
        <v>11348775.880000001</v>
      </c>
      <c r="D543" s="2">
        <v>3136592.5</v>
      </c>
      <c r="E543" s="2">
        <v>2515374.2200000002</v>
      </c>
      <c r="F543" s="2">
        <v>10984393.130000001</v>
      </c>
      <c r="G543" s="2">
        <v>2582132.67</v>
      </c>
      <c r="H543" s="2">
        <v>2264591.8199999998</v>
      </c>
    </row>
    <row r="544" spans="1:8" x14ac:dyDescent="0.25">
      <c r="A544" s="37">
        <f>VLOOKUP(B544,cod_ibge!$C$2:$D$646,2,FALSE)</f>
        <v>3548302</v>
      </c>
      <c r="B544" t="s">
        <v>549</v>
      </c>
      <c r="C544" s="2">
        <v>7673062.7599999998</v>
      </c>
      <c r="D544" s="2">
        <v>1308693.6399999999</v>
      </c>
      <c r="E544" s="2">
        <v>1261522.96</v>
      </c>
      <c r="F544" s="2">
        <v>7227008.8200000003</v>
      </c>
      <c r="G544" s="2">
        <v>1448885.37</v>
      </c>
      <c r="H544" s="2">
        <v>1395130.49</v>
      </c>
    </row>
    <row r="545" spans="1:8" x14ac:dyDescent="0.25">
      <c r="A545" s="37">
        <f>VLOOKUP(B545,cod_ibge!$C$2:$D$646,2,FALSE)</f>
        <v>3548401</v>
      </c>
      <c r="B545" t="s">
        <v>550</v>
      </c>
      <c r="C545" s="2">
        <v>8647262.5299999993</v>
      </c>
      <c r="D545" s="2">
        <v>1647187.84</v>
      </c>
      <c r="E545" s="2">
        <v>1541290.88</v>
      </c>
      <c r="F545" s="2">
        <v>8235010.5300000003</v>
      </c>
      <c r="G545" s="2">
        <v>2044396.26</v>
      </c>
      <c r="H545" s="2">
        <v>1703553.45</v>
      </c>
    </row>
    <row r="546" spans="1:8" x14ac:dyDescent="0.25">
      <c r="A546" s="37">
        <f>VLOOKUP(B546,cod_ibge!$C$2:$D$646,2,FALSE)</f>
        <v>3548500</v>
      </c>
      <c r="B546" t="s">
        <v>551</v>
      </c>
      <c r="C546" s="2">
        <v>1352624716.97</v>
      </c>
      <c r="D546" s="2">
        <v>364879665.39999998</v>
      </c>
      <c r="E546" s="2">
        <v>276318979.75</v>
      </c>
      <c r="F546" s="2">
        <v>1141993403.8399999</v>
      </c>
      <c r="G546" s="2">
        <v>371603992.38999999</v>
      </c>
      <c r="H546" s="2">
        <v>233321992.33000001</v>
      </c>
    </row>
    <row r="547" spans="1:8" x14ac:dyDescent="0.25">
      <c r="A547" s="37">
        <f>VLOOKUP(B547,cod_ibge!$C$2:$D$646,2,FALSE)</f>
        <v>3548609</v>
      </c>
      <c r="B547" t="s">
        <v>552</v>
      </c>
      <c r="C547" s="2">
        <v>15134229.470000001</v>
      </c>
      <c r="D547" s="2">
        <v>3898617.03</v>
      </c>
      <c r="E547" s="2">
        <v>2619372.08</v>
      </c>
      <c r="F547" s="2">
        <v>14726726.73</v>
      </c>
      <c r="G547" s="2">
        <v>3624167.2</v>
      </c>
      <c r="H547" s="2">
        <v>2691937.22</v>
      </c>
    </row>
    <row r="548" spans="1:8" x14ac:dyDescent="0.25">
      <c r="A548" s="37">
        <f>VLOOKUP(B548,cod_ibge!$C$2:$D$646,2,FALSE)</f>
        <v>3548708</v>
      </c>
      <c r="B548" t="s">
        <v>553</v>
      </c>
      <c r="C548" s="2">
        <v>1587991114.6300001</v>
      </c>
      <c r="D548" s="2">
        <v>414312329.66000003</v>
      </c>
      <c r="E548" s="2">
        <v>336677971.57999998</v>
      </c>
      <c r="F548" s="2">
        <v>1557972176.1099999</v>
      </c>
      <c r="G548" s="2">
        <v>513181998.62</v>
      </c>
      <c r="H548" s="2">
        <v>421850880.20999998</v>
      </c>
    </row>
    <row r="549" spans="1:8" x14ac:dyDescent="0.25">
      <c r="A549" s="37">
        <f>VLOOKUP(B549,cod_ibge!$C$2:$D$646,2,FALSE)</f>
        <v>3548807</v>
      </c>
      <c r="B549" t="s">
        <v>554</v>
      </c>
      <c r="C549" s="2">
        <v>680972110.13</v>
      </c>
      <c r="D549" s="2">
        <v>295889389.35000002</v>
      </c>
      <c r="E549" s="2">
        <v>199575322.84</v>
      </c>
      <c r="F549" s="2">
        <v>658794625.00999999</v>
      </c>
      <c r="G549" s="2">
        <v>218242634.81999999</v>
      </c>
      <c r="H549" s="2">
        <v>198383914.06999999</v>
      </c>
    </row>
    <row r="550" spans="1:8" x14ac:dyDescent="0.25">
      <c r="A550" s="37">
        <f>VLOOKUP(B550,cod_ibge!$C$2:$D$646,2,FALSE)</f>
        <v>3548906</v>
      </c>
      <c r="B550" t="s">
        <v>555</v>
      </c>
      <c r="C550" s="2">
        <v>400062207.18000001</v>
      </c>
      <c r="D550" s="2">
        <v>116072599.62</v>
      </c>
      <c r="E550" s="2">
        <v>96209551.519999996</v>
      </c>
      <c r="F550" s="2">
        <v>392899911.50999999</v>
      </c>
      <c r="G550" s="2">
        <v>123556288.23</v>
      </c>
      <c r="H550" s="2">
        <v>101909999.17</v>
      </c>
    </row>
    <row r="551" spans="1:8" x14ac:dyDescent="0.25">
      <c r="A551" s="37">
        <f>VLOOKUP(B551,cod_ibge!$C$2:$D$646,2,FALSE)</f>
        <v>3549003</v>
      </c>
      <c r="B551" t="s">
        <v>556</v>
      </c>
      <c r="C551" s="2">
        <v>8058282.0899999999</v>
      </c>
      <c r="D551" s="2">
        <v>1935648.48</v>
      </c>
      <c r="E551" s="2">
        <v>1837025.62</v>
      </c>
      <c r="F551" s="2">
        <v>7512286.1500000004</v>
      </c>
      <c r="G551" s="2">
        <v>1903260.01</v>
      </c>
      <c r="H551" s="2">
        <v>1843825.75</v>
      </c>
    </row>
    <row r="552" spans="1:8" x14ac:dyDescent="0.25">
      <c r="A552" s="37">
        <f>VLOOKUP(B552,cod_ibge!$C$2:$D$646,2,FALSE)</f>
        <v>3549102</v>
      </c>
      <c r="B552" t="s">
        <v>557</v>
      </c>
      <c r="C552" s="2">
        <v>128770367.22</v>
      </c>
      <c r="D552" s="2">
        <v>39313908.229999997</v>
      </c>
      <c r="E552" s="2">
        <v>26311721.449999999</v>
      </c>
      <c r="F552" s="2">
        <v>125581657.20999999</v>
      </c>
      <c r="G552" s="2">
        <v>49006186.659999996</v>
      </c>
      <c r="H552" s="2">
        <v>32875319.329999998</v>
      </c>
    </row>
    <row r="553" spans="1:8" x14ac:dyDescent="0.25">
      <c r="A553" s="37">
        <f>VLOOKUP(B553,cod_ibge!$C$2:$D$646,2,FALSE)</f>
        <v>3549201</v>
      </c>
      <c r="B553" t="s">
        <v>558</v>
      </c>
      <c r="C553" s="2">
        <v>8278999.5300000003</v>
      </c>
      <c r="D553" s="2">
        <v>1977230.88</v>
      </c>
      <c r="E553" s="2">
        <v>1672740.72</v>
      </c>
      <c r="F553" s="2">
        <v>7654478.3700000001</v>
      </c>
      <c r="G553" s="2">
        <v>1913290.16</v>
      </c>
      <c r="H553" s="2">
        <v>1569870.81</v>
      </c>
    </row>
    <row r="554" spans="1:8" x14ac:dyDescent="0.25">
      <c r="A554" s="37">
        <f>VLOOKUP(B554,cod_ibge!$C$2:$D$646,2,FALSE)</f>
        <v>3549250</v>
      </c>
      <c r="B554" t="s">
        <v>559</v>
      </c>
      <c r="C554" s="2">
        <v>8531714.5</v>
      </c>
      <c r="D554" s="2">
        <v>2276300.9900000002</v>
      </c>
      <c r="E554" s="2">
        <v>1958728.13</v>
      </c>
      <c r="F554" s="2">
        <v>7765356.4299999997</v>
      </c>
      <c r="G554" s="2">
        <v>2164737.0499999998</v>
      </c>
      <c r="H554" s="2">
        <v>1892920.23</v>
      </c>
    </row>
    <row r="555" spans="1:8" x14ac:dyDescent="0.25">
      <c r="A555" s="37">
        <f>VLOOKUP(B555,cod_ibge!$C$2:$D$646,2,FALSE)</f>
        <v>3549300</v>
      </c>
      <c r="B555" t="s">
        <v>560</v>
      </c>
      <c r="C555" s="2">
        <v>8611852.5299999993</v>
      </c>
      <c r="D555" s="2">
        <v>1800763.81</v>
      </c>
      <c r="E555" s="2">
        <v>1718384.61</v>
      </c>
      <c r="F555" s="2">
        <v>8468472.5600000005</v>
      </c>
      <c r="G555" s="2">
        <v>1822882.07</v>
      </c>
      <c r="H555" s="2">
        <v>1712976.43</v>
      </c>
    </row>
    <row r="556" spans="1:8" x14ac:dyDescent="0.25">
      <c r="A556" s="37">
        <f>VLOOKUP(B556,cod_ibge!$C$2:$D$646,2,FALSE)</f>
        <v>3549409</v>
      </c>
      <c r="B556" t="s">
        <v>561</v>
      </c>
      <c r="C556" s="2">
        <v>75029876.370000005</v>
      </c>
      <c r="D556" s="2">
        <v>19582430.649999999</v>
      </c>
      <c r="E556" s="2">
        <v>17056664.09</v>
      </c>
      <c r="F556" s="2">
        <v>72413566.709999993</v>
      </c>
      <c r="G556" s="2">
        <v>19314362.52</v>
      </c>
      <c r="H556" s="2">
        <v>17114713.539999999</v>
      </c>
    </row>
    <row r="557" spans="1:8" x14ac:dyDescent="0.25">
      <c r="A557" s="37">
        <f>VLOOKUP(B557,cod_ibge!$C$2:$D$646,2,FALSE)</f>
        <v>3549508</v>
      </c>
      <c r="B557" t="s">
        <v>562</v>
      </c>
      <c r="C557" s="2">
        <v>11723093.210000001</v>
      </c>
      <c r="D557" s="2">
        <v>2935338.96</v>
      </c>
      <c r="E557" s="2">
        <v>2934251.36</v>
      </c>
      <c r="F557" s="2">
        <v>10949910.460000001</v>
      </c>
      <c r="G557" s="2">
        <v>4035335</v>
      </c>
      <c r="H557" s="2">
        <v>3964437.01</v>
      </c>
    </row>
    <row r="558" spans="1:8" x14ac:dyDescent="0.25">
      <c r="A558" s="37">
        <f>VLOOKUP(B558,cod_ibge!$C$2:$D$646,2,FALSE)</f>
        <v>3549607</v>
      </c>
      <c r="B558" t="s">
        <v>563</v>
      </c>
      <c r="C558" s="2">
        <v>8831076.4299999997</v>
      </c>
      <c r="D558" s="2">
        <v>1847308.24</v>
      </c>
      <c r="E558" s="2">
        <v>1840492.24</v>
      </c>
      <c r="F558" s="2">
        <v>8066937.4299999997</v>
      </c>
      <c r="G558" s="2">
        <v>1984183.51</v>
      </c>
      <c r="H558" s="2">
        <v>1968133.51</v>
      </c>
    </row>
    <row r="559" spans="1:8" x14ac:dyDescent="0.25">
      <c r="A559" s="37">
        <f>VLOOKUP(B559,cod_ibge!$C$2:$D$646,2,FALSE)</f>
        <v>3549706</v>
      </c>
      <c r="B559" t="s">
        <v>564</v>
      </c>
      <c r="C559" s="2">
        <v>70130539.840000004</v>
      </c>
      <c r="D559" s="2">
        <v>20749998.449999999</v>
      </c>
      <c r="E559" s="2">
        <v>18482527.09</v>
      </c>
      <c r="F559" s="2">
        <v>67132345.650000006</v>
      </c>
      <c r="G559" s="2">
        <v>21029821.280000001</v>
      </c>
      <c r="H559" s="2">
        <v>19358149.960000001</v>
      </c>
    </row>
    <row r="560" spans="1:8" x14ac:dyDescent="0.25">
      <c r="A560" s="37">
        <f>VLOOKUP(B560,cod_ibge!$C$2:$D$646,2,FALSE)</f>
        <v>3549805</v>
      </c>
      <c r="B560" t="s">
        <v>565</v>
      </c>
      <c r="C560" s="2">
        <v>690912913.47000003</v>
      </c>
      <c r="D560" s="2">
        <v>180978472</v>
      </c>
      <c r="E560" s="2">
        <v>153752709.99000001</v>
      </c>
      <c r="F560" s="2">
        <v>664561086.12</v>
      </c>
      <c r="G560" s="2">
        <v>180174320.16999999</v>
      </c>
      <c r="H560" s="2">
        <v>152927077.03</v>
      </c>
    </row>
    <row r="561" spans="1:8" x14ac:dyDescent="0.25">
      <c r="A561" s="37">
        <f>VLOOKUP(B561,cod_ibge!$C$2:$D$646,2,FALSE)</f>
        <v>3549904</v>
      </c>
      <c r="B561" t="s">
        <v>566</v>
      </c>
      <c r="C561" s="2">
        <v>1342785466.95</v>
      </c>
      <c r="D561" s="2">
        <v>416498379.70999998</v>
      </c>
      <c r="E561" s="2">
        <v>358036317.43000001</v>
      </c>
      <c r="F561" s="2">
        <v>1328112173.05</v>
      </c>
      <c r="G561" s="2">
        <v>437120946.91000003</v>
      </c>
      <c r="H561" s="2">
        <v>368980550.70999998</v>
      </c>
    </row>
    <row r="562" spans="1:8" x14ac:dyDescent="0.25">
      <c r="A562" s="37">
        <f>VLOOKUP(B562,cod_ibge!$C$2:$D$646,2,FALSE)</f>
        <v>3549953</v>
      </c>
      <c r="B562" t="s">
        <v>567</v>
      </c>
      <c r="C562" s="2">
        <v>17937183.059999999</v>
      </c>
      <c r="D562" s="2">
        <v>5578655.8399999999</v>
      </c>
      <c r="E562" s="2">
        <v>5461591.79</v>
      </c>
      <c r="F562" s="2">
        <v>17362359.809999999</v>
      </c>
      <c r="G562" s="2">
        <v>4954315.12</v>
      </c>
      <c r="H562" s="2">
        <v>4756117.45</v>
      </c>
    </row>
    <row r="563" spans="1:8" x14ac:dyDescent="0.25">
      <c r="A563" s="37">
        <f>VLOOKUP(B563,cod_ibge!$C$2:$D$646,2,FALSE)</f>
        <v>3550001</v>
      </c>
      <c r="B563" t="s">
        <v>655</v>
      </c>
      <c r="C563" s="2">
        <v>16497510.92</v>
      </c>
      <c r="D563" s="2">
        <v>4467400.3</v>
      </c>
      <c r="E563" s="2">
        <v>3988710.38</v>
      </c>
      <c r="F563" s="2">
        <v>15376300.26</v>
      </c>
      <c r="G563" s="2">
        <v>4408412.4000000004</v>
      </c>
      <c r="H563" s="2">
        <v>3870811.13</v>
      </c>
    </row>
    <row r="564" spans="1:8" x14ac:dyDescent="0.25">
      <c r="A564" s="37">
        <f>VLOOKUP(B564,cod_ibge!$C$2:$D$646,2,FALSE)</f>
        <v>3550100</v>
      </c>
      <c r="B564" t="s">
        <v>568</v>
      </c>
      <c r="C564" s="2">
        <v>54706662.789999999</v>
      </c>
      <c r="D564" s="2">
        <v>18298569.280000001</v>
      </c>
      <c r="E564" s="2">
        <v>15100952.98</v>
      </c>
      <c r="F564" s="2">
        <v>51582574.140000001</v>
      </c>
      <c r="G564" s="2">
        <v>17313813.059999999</v>
      </c>
      <c r="H564" s="2">
        <v>14631388.619999999</v>
      </c>
    </row>
    <row r="565" spans="1:8" x14ac:dyDescent="0.25">
      <c r="A565" s="37">
        <f>VLOOKUP(B565,cod_ibge!$C$2:$D$646,2,FALSE)</f>
        <v>3550209</v>
      </c>
      <c r="B565" t="s">
        <v>569</v>
      </c>
      <c r="C565" s="2">
        <v>35576995.219999999</v>
      </c>
      <c r="D565" s="2">
        <v>9876844.6799999997</v>
      </c>
      <c r="E565" s="2">
        <v>9116263.4299999997</v>
      </c>
      <c r="F565" s="2">
        <v>35972917.369999997</v>
      </c>
      <c r="G565" s="2">
        <v>10885215.279999999</v>
      </c>
      <c r="H565" s="2">
        <v>10137229.5</v>
      </c>
    </row>
    <row r="566" spans="1:8" x14ac:dyDescent="0.25">
      <c r="A566" s="37">
        <f>VLOOKUP(B566,cod_ibge!$C$2:$D$646,2,FALSE)</f>
        <v>3550407</v>
      </c>
      <c r="B566" t="s">
        <v>570</v>
      </c>
      <c r="C566" s="2">
        <v>49582668.390000001</v>
      </c>
      <c r="D566" s="2">
        <v>17306033.68</v>
      </c>
      <c r="E566" s="2">
        <v>13810959.51</v>
      </c>
      <c r="F566" s="2">
        <v>47283543.020000003</v>
      </c>
      <c r="G566" s="2">
        <v>16339573.689999999</v>
      </c>
      <c r="H566" s="2">
        <v>14424511.98</v>
      </c>
    </row>
    <row r="567" spans="1:8" x14ac:dyDescent="0.25">
      <c r="A567" s="37">
        <f>VLOOKUP(B567,cod_ibge!$C$2:$D$646,2,FALSE)</f>
        <v>3550506</v>
      </c>
      <c r="B567" t="s">
        <v>571</v>
      </c>
      <c r="C567" s="2">
        <v>15821718.66</v>
      </c>
      <c r="D567" s="2">
        <v>4856483.41</v>
      </c>
      <c r="E567" s="2">
        <v>4800575.28</v>
      </c>
      <c r="F567" s="2">
        <v>15243006.1</v>
      </c>
      <c r="G567" s="2">
        <v>4172219.22</v>
      </c>
      <c r="H567" s="2">
        <v>4092317.17</v>
      </c>
    </row>
    <row r="568" spans="1:8" x14ac:dyDescent="0.25">
      <c r="A568" s="37">
        <f>VLOOKUP(B568,cod_ibge!$C$2:$D$646,2,FALSE)</f>
        <v>3550605</v>
      </c>
      <c r="B568" t="s">
        <v>572</v>
      </c>
      <c r="C568" s="2">
        <v>121348210.43000001</v>
      </c>
      <c r="D568" s="2">
        <v>29248400.550000001</v>
      </c>
      <c r="E568" s="2">
        <v>26584816.84</v>
      </c>
      <c r="F568" s="2">
        <v>110754324.58</v>
      </c>
      <c r="G568" s="2">
        <v>34831875.93</v>
      </c>
      <c r="H568" s="2">
        <v>28478780.629999999</v>
      </c>
    </row>
    <row r="569" spans="1:8" x14ac:dyDescent="0.25">
      <c r="A569" s="37">
        <f>VLOOKUP(B569,cod_ibge!$C$2:$D$646,2,FALSE)</f>
        <v>3550704</v>
      </c>
      <c r="B569" t="s">
        <v>573</v>
      </c>
      <c r="C569" s="2">
        <v>307323495.69999999</v>
      </c>
      <c r="D569" s="2">
        <v>109528960.11</v>
      </c>
      <c r="E569" s="2">
        <v>88349511.810000002</v>
      </c>
      <c r="F569" s="2">
        <v>284903549.51999998</v>
      </c>
      <c r="G569" s="2">
        <v>133277972.84</v>
      </c>
      <c r="H569" s="2">
        <v>94936990.819999993</v>
      </c>
    </row>
    <row r="570" spans="1:8" x14ac:dyDescent="0.25">
      <c r="A570" s="37">
        <f>VLOOKUP(B570,cod_ibge!$C$2:$D$646,2,FALSE)</f>
        <v>3550803</v>
      </c>
      <c r="B570" t="s">
        <v>574</v>
      </c>
      <c r="C570" s="2">
        <v>16981851.27</v>
      </c>
      <c r="D570" s="2">
        <v>4739528.84</v>
      </c>
      <c r="E570" s="2">
        <v>3540885.84</v>
      </c>
      <c r="F570" s="2">
        <v>15640521.35</v>
      </c>
      <c r="G570" s="2">
        <v>6551909.9500000002</v>
      </c>
      <c r="H570" s="2">
        <v>4908374.07</v>
      </c>
    </row>
    <row r="571" spans="1:8" x14ac:dyDescent="0.25">
      <c r="A571" s="37">
        <f>VLOOKUP(B571,cod_ibge!$C$2:$D$646,2,FALSE)</f>
        <v>3550902</v>
      </c>
      <c r="B571" t="s">
        <v>575</v>
      </c>
      <c r="C571" s="2">
        <v>29359983.760000002</v>
      </c>
      <c r="D571" s="2">
        <v>8115635.7800000003</v>
      </c>
      <c r="E571" s="2">
        <v>7983511.6100000003</v>
      </c>
      <c r="F571" s="2">
        <v>27808456.530000001</v>
      </c>
      <c r="G571" s="2">
        <v>8561720.6799999997</v>
      </c>
      <c r="H571" s="2">
        <v>8382551.3200000003</v>
      </c>
    </row>
    <row r="572" spans="1:8" x14ac:dyDescent="0.25">
      <c r="A572" s="37">
        <f>VLOOKUP(B572,cod_ibge!$C$2:$D$646,2,FALSE)</f>
        <v>3551009</v>
      </c>
      <c r="B572" t="s">
        <v>576</v>
      </c>
      <c r="C572" s="2">
        <v>320221102.13</v>
      </c>
      <c r="D572" s="2">
        <v>101148067.17</v>
      </c>
      <c r="E572" s="2">
        <v>93392157</v>
      </c>
      <c r="F572" s="2">
        <v>311239081.45999998</v>
      </c>
      <c r="G572" s="2">
        <v>87771026.75</v>
      </c>
      <c r="H572" s="2">
        <v>85404324.319999993</v>
      </c>
    </row>
    <row r="573" spans="1:8" x14ac:dyDescent="0.25">
      <c r="A573" s="37">
        <f>VLOOKUP(B573,cod_ibge!$C$2:$D$646,2,FALSE)</f>
        <v>3551108</v>
      </c>
      <c r="B573" t="s">
        <v>577</v>
      </c>
      <c r="C573" s="2">
        <v>13527855.4</v>
      </c>
      <c r="D573" s="2">
        <v>3841933.23</v>
      </c>
      <c r="E573" s="2">
        <v>3602906.85</v>
      </c>
      <c r="F573" s="2">
        <v>14336483.99</v>
      </c>
      <c r="G573" s="2">
        <v>4332087.5599999996</v>
      </c>
      <c r="H573" s="2">
        <v>4184684.8</v>
      </c>
    </row>
    <row r="574" spans="1:8" x14ac:dyDescent="0.25">
      <c r="A574" s="37">
        <f>VLOOKUP(B574,cod_ibge!$C$2:$D$646,2,FALSE)</f>
        <v>3551207</v>
      </c>
      <c r="B574" t="s">
        <v>578</v>
      </c>
      <c r="C574" s="2">
        <v>8425002.0700000003</v>
      </c>
      <c r="D574" s="2">
        <v>1833871.65</v>
      </c>
      <c r="E574" s="2">
        <v>1641735.02</v>
      </c>
      <c r="F574" s="2">
        <v>7799556.5300000003</v>
      </c>
      <c r="G574" s="2">
        <v>2117949.7200000002</v>
      </c>
      <c r="H574" s="2">
        <v>1908839.92</v>
      </c>
    </row>
    <row r="575" spans="1:8" x14ac:dyDescent="0.25">
      <c r="A575" s="37">
        <f>VLOOKUP(B575,cod_ibge!$C$2:$D$646,2,FALSE)</f>
        <v>3551306</v>
      </c>
      <c r="B575" t="s">
        <v>579</v>
      </c>
      <c r="C575" s="2">
        <v>16183670.810000001</v>
      </c>
      <c r="D575" s="2">
        <v>3095322.43</v>
      </c>
      <c r="E575" s="2">
        <v>2713713.2</v>
      </c>
      <c r="F575" s="2">
        <v>14259688.529999999</v>
      </c>
      <c r="G575" s="2">
        <v>3351893.47</v>
      </c>
      <c r="H575" s="2">
        <v>2798383.11</v>
      </c>
    </row>
    <row r="576" spans="1:8" x14ac:dyDescent="0.25">
      <c r="A576" s="37">
        <f>VLOOKUP(B576,cod_ibge!$C$2:$D$646,2,FALSE)</f>
        <v>3551405</v>
      </c>
      <c r="B576" t="s">
        <v>580</v>
      </c>
      <c r="C576" s="2">
        <v>15844717.42</v>
      </c>
      <c r="D576" s="2">
        <v>3739262.82</v>
      </c>
      <c r="E576" s="2">
        <v>3119264.6</v>
      </c>
      <c r="F576" s="2">
        <v>15395860.32</v>
      </c>
      <c r="G576" s="2">
        <v>3510164.37</v>
      </c>
      <c r="H576" s="2">
        <v>2914960.51</v>
      </c>
    </row>
    <row r="577" spans="1:8" x14ac:dyDescent="0.25">
      <c r="A577" s="37">
        <f>VLOOKUP(B577,cod_ibge!$C$2:$D$646,2,FALSE)</f>
        <v>3551504</v>
      </c>
      <c r="B577" t="s">
        <v>581</v>
      </c>
      <c r="C577" s="2">
        <v>48485933.68</v>
      </c>
      <c r="D577" s="2">
        <v>15316125.119999999</v>
      </c>
      <c r="E577" s="2">
        <v>13418365.550000001</v>
      </c>
      <c r="F577" s="2">
        <v>46766348.229999997</v>
      </c>
      <c r="G577" s="2">
        <v>14910988.15</v>
      </c>
      <c r="H577" s="2">
        <v>14394831.26</v>
      </c>
    </row>
    <row r="578" spans="1:8" x14ac:dyDescent="0.25">
      <c r="A578" s="37">
        <f>VLOOKUP(B578,cod_ibge!$C$2:$D$646,2,FALSE)</f>
        <v>3551603</v>
      </c>
      <c r="B578" t="s">
        <v>582</v>
      </c>
      <c r="C578" s="2">
        <v>47376206.780000001</v>
      </c>
      <c r="D578" s="2">
        <v>11826490.66</v>
      </c>
      <c r="E578" s="2">
        <v>11510614.279999999</v>
      </c>
      <c r="F578" s="2">
        <v>45924783.880000003</v>
      </c>
      <c r="G578" s="2">
        <v>11778101.41</v>
      </c>
      <c r="H578" s="2">
        <v>11003940.48</v>
      </c>
    </row>
    <row r="579" spans="1:8" x14ac:dyDescent="0.25">
      <c r="A579" s="37">
        <f>VLOOKUP(B579,cod_ibge!$C$2:$D$646,2,FALSE)</f>
        <v>3551702</v>
      </c>
      <c r="B579" t="s">
        <v>583</v>
      </c>
      <c r="C579" s="2">
        <v>189007638.90000001</v>
      </c>
      <c r="D579" s="2">
        <v>66251464.710000001</v>
      </c>
      <c r="E579" s="2">
        <v>54326557.969999999</v>
      </c>
      <c r="F579" s="2">
        <v>208802492.47</v>
      </c>
      <c r="G579" s="2">
        <v>60564853.280000001</v>
      </c>
      <c r="H579" s="2">
        <v>47993085.25</v>
      </c>
    </row>
    <row r="580" spans="1:8" x14ac:dyDescent="0.25">
      <c r="A580" s="37">
        <f>VLOOKUP(B580,cod_ibge!$C$2:$D$646,2,FALSE)</f>
        <v>3551801</v>
      </c>
      <c r="B580" t="s">
        <v>584</v>
      </c>
      <c r="C580" s="2">
        <v>17210996.68</v>
      </c>
      <c r="D580" s="2">
        <v>6213712.2599999998</v>
      </c>
      <c r="E580" s="2">
        <v>5994489.1699999999</v>
      </c>
      <c r="F580" s="2">
        <v>15351719.880000001</v>
      </c>
      <c r="G580" s="2">
        <v>6194944.6900000004</v>
      </c>
      <c r="H580" s="2">
        <v>5821938.5</v>
      </c>
    </row>
    <row r="581" spans="1:8" x14ac:dyDescent="0.25">
      <c r="A581" s="37">
        <f>VLOOKUP(B581,cod_ibge!$C$2:$D$646,2,FALSE)</f>
        <v>3551900</v>
      </c>
      <c r="B581" t="s">
        <v>585</v>
      </c>
      <c r="C581" s="2">
        <v>22406488.219999999</v>
      </c>
      <c r="D581" s="2">
        <v>5887860.7699999996</v>
      </c>
      <c r="E581" s="2">
        <v>5297039.38</v>
      </c>
      <c r="F581" s="2">
        <v>22274845.43</v>
      </c>
      <c r="G581" s="2">
        <v>6720210.5300000003</v>
      </c>
      <c r="H581" s="2">
        <v>5277645.2</v>
      </c>
    </row>
    <row r="582" spans="1:8" x14ac:dyDescent="0.25">
      <c r="A582" s="37">
        <f>VLOOKUP(B582,cod_ibge!$C$2:$D$646,2,FALSE)</f>
        <v>3552007</v>
      </c>
      <c r="B582" t="s">
        <v>586</v>
      </c>
      <c r="C582" s="2">
        <v>13435706.02</v>
      </c>
      <c r="D582" s="2">
        <v>4093823.38</v>
      </c>
      <c r="E582" s="2">
        <v>3901377.16</v>
      </c>
      <c r="F582" s="2">
        <v>13129912.619999999</v>
      </c>
      <c r="G582" s="2">
        <v>4181849.11</v>
      </c>
      <c r="H582" s="2">
        <v>3833979.04</v>
      </c>
    </row>
    <row r="583" spans="1:8" x14ac:dyDescent="0.25">
      <c r="A583" s="37">
        <f>VLOOKUP(B583,cod_ibge!$C$2:$D$646,2,FALSE)</f>
        <v>3552106</v>
      </c>
      <c r="B583" t="s">
        <v>587</v>
      </c>
      <c r="C583" s="2">
        <v>54580790.100000001</v>
      </c>
      <c r="D583" s="2">
        <v>16358138.189999999</v>
      </c>
      <c r="E583" s="2">
        <v>15433066.41</v>
      </c>
      <c r="F583" s="2">
        <v>53688676.079999998</v>
      </c>
      <c r="G583" s="2">
        <v>16333471.869999999</v>
      </c>
      <c r="H583" s="2">
        <v>15519651.810000001</v>
      </c>
    </row>
    <row r="584" spans="1:8" x14ac:dyDescent="0.25">
      <c r="A584" s="37">
        <f>VLOOKUP(B584,cod_ibge!$C$2:$D$646,2,FALSE)</f>
        <v>3552205</v>
      </c>
      <c r="B584" t="s">
        <v>588</v>
      </c>
      <c r="C584" s="2">
        <v>1071133142.65</v>
      </c>
      <c r="D584" s="2">
        <v>428379048.88</v>
      </c>
      <c r="E584" s="2">
        <v>294420635.13999999</v>
      </c>
      <c r="F584" s="2">
        <v>1040302015.58</v>
      </c>
      <c r="G584" s="2">
        <v>427234448.88999999</v>
      </c>
      <c r="H584" s="2">
        <v>297025199.63</v>
      </c>
    </row>
    <row r="585" spans="1:8" x14ac:dyDescent="0.25">
      <c r="A585" s="37">
        <f>VLOOKUP(B585,cod_ibge!$C$2:$D$646,2,FALSE)</f>
        <v>3552304</v>
      </c>
      <c r="B585" t="s">
        <v>589</v>
      </c>
      <c r="C585" s="2">
        <v>19350055.850000001</v>
      </c>
      <c r="D585" s="2">
        <v>6811052.8600000003</v>
      </c>
      <c r="E585" s="2">
        <v>6610181.2599999998</v>
      </c>
      <c r="F585" s="2">
        <v>18949697.879999999</v>
      </c>
      <c r="G585" s="2">
        <v>6475225</v>
      </c>
      <c r="H585" s="2">
        <v>6139711.6200000001</v>
      </c>
    </row>
    <row r="586" spans="1:8" x14ac:dyDescent="0.25">
      <c r="A586" s="37">
        <f>VLOOKUP(B586,cod_ibge!$C$2:$D$646,2,FALSE)</f>
        <v>3552403</v>
      </c>
      <c r="B586" t="s">
        <v>590</v>
      </c>
      <c r="C586" s="2">
        <v>377071084.57999998</v>
      </c>
      <c r="D586" s="2">
        <v>98463883.620000005</v>
      </c>
      <c r="E586" s="2">
        <v>81941708.430000007</v>
      </c>
      <c r="F586" s="2">
        <v>360551619.98000002</v>
      </c>
      <c r="G586" s="2">
        <v>111096059.41</v>
      </c>
      <c r="H586" s="2">
        <v>91452010.170000002</v>
      </c>
    </row>
    <row r="587" spans="1:8" x14ac:dyDescent="0.25">
      <c r="A587" s="37">
        <f>VLOOKUP(B587,cod_ibge!$C$2:$D$646,2,FALSE)</f>
        <v>3552551</v>
      </c>
      <c r="B587" t="s">
        <v>591</v>
      </c>
      <c r="C587" s="2">
        <v>13849315.859999999</v>
      </c>
      <c r="D587" s="2">
        <v>3424296.84</v>
      </c>
      <c r="E587" s="2">
        <v>3292484.75</v>
      </c>
      <c r="F587" s="2">
        <v>14287676.369999999</v>
      </c>
      <c r="G587" s="2">
        <v>3085182.78</v>
      </c>
      <c r="H587" s="2">
        <v>2829008.82</v>
      </c>
    </row>
    <row r="588" spans="1:8" x14ac:dyDescent="0.25">
      <c r="A588" s="37">
        <f>VLOOKUP(B588,cod_ibge!$C$2:$D$646,2,FALSE)</f>
        <v>3552502</v>
      </c>
      <c r="B588" t="s">
        <v>592</v>
      </c>
      <c r="C588" s="2">
        <v>372078397.81999999</v>
      </c>
      <c r="D588" s="2">
        <v>96413032.670000002</v>
      </c>
      <c r="E588" s="2">
        <v>82692608.140000001</v>
      </c>
      <c r="F588" s="2">
        <v>351863953.70999998</v>
      </c>
      <c r="G588" s="2">
        <v>114577065.13</v>
      </c>
      <c r="H588" s="2">
        <v>101392721.28</v>
      </c>
    </row>
    <row r="589" spans="1:8" x14ac:dyDescent="0.25">
      <c r="A589" s="37">
        <f>VLOOKUP(B589,cod_ibge!$C$2:$D$646,2,FALSE)</f>
        <v>3552601</v>
      </c>
      <c r="B589" t="s">
        <v>593</v>
      </c>
      <c r="C589" s="2">
        <v>17384360.59</v>
      </c>
      <c r="D589" s="2">
        <v>4881432.97</v>
      </c>
      <c r="E589" s="2">
        <v>4798102.21</v>
      </c>
      <c r="F589" s="2">
        <v>16929502.809999999</v>
      </c>
      <c r="G589" s="2">
        <v>5302086.3899999997</v>
      </c>
      <c r="H589" s="2">
        <v>5219987.34</v>
      </c>
    </row>
    <row r="590" spans="1:8" x14ac:dyDescent="0.25">
      <c r="A590" s="37">
        <f>VLOOKUP(B590,cod_ibge!$C$2:$D$646,2,FALSE)</f>
        <v>3552700</v>
      </c>
      <c r="B590" t="s">
        <v>594</v>
      </c>
      <c r="C590" s="2">
        <v>19809951.800000001</v>
      </c>
      <c r="D590" s="2">
        <v>7719623.7300000004</v>
      </c>
      <c r="E590" s="2">
        <v>6173569.1399999997</v>
      </c>
      <c r="F590" s="2">
        <v>19093993.879999999</v>
      </c>
      <c r="G590" s="2">
        <v>7948764.4299999997</v>
      </c>
      <c r="H590" s="2">
        <v>6309443.9100000001</v>
      </c>
    </row>
    <row r="591" spans="1:8" x14ac:dyDescent="0.25">
      <c r="A591" s="37">
        <f>VLOOKUP(B591,cod_ibge!$C$2:$D$646,2,FALSE)</f>
        <v>3552809</v>
      </c>
      <c r="B591" t="s">
        <v>595</v>
      </c>
      <c r="C591" s="2">
        <v>333199985.37</v>
      </c>
      <c r="D591" s="2">
        <v>150074705.33000001</v>
      </c>
      <c r="E591" s="2">
        <v>106617350.83</v>
      </c>
      <c r="F591" s="2">
        <v>313310521.58999997</v>
      </c>
      <c r="G591" s="2">
        <v>154303411.03</v>
      </c>
      <c r="H591" s="2">
        <v>109313846.05</v>
      </c>
    </row>
    <row r="592" spans="1:8" x14ac:dyDescent="0.25">
      <c r="A592" s="37">
        <f>VLOOKUP(B592,cod_ibge!$C$2:$D$646,2,FALSE)</f>
        <v>3552908</v>
      </c>
      <c r="B592" t="s">
        <v>596</v>
      </c>
      <c r="C592" s="2">
        <v>21727115.760000002</v>
      </c>
      <c r="D592" s="2">
        <v>4791228.25</v>
      </c>
      <c r="E592" s="2">
        <v>4754417</v>
      </c>
      <c r="F592" s="2">
        <v>20959061.390000001</v>
      </c>
      <c r="G592" s="2">
        <v>4834986.05</v>
      </c>
      <c r="H592" s="2">
        <v>4715126.83</v>
      </c>
    </row>
    <row r="593" spans="1:8" x14ac:dyDescent="0.25">
      <c r="A593" s="37">
        <f>VLOOKUP(B593,cod_ibge!$C$2:$D$646,2,FALSE)</f>
        <v>3553005</v>
      </c>
      <c r="B593" t="s">
        <v>597</v>
      </c>
      <c r="C593" s="2">
        <v>15831627.970000001</v>
      </c>
      <c r="D593" s="2">
        <v>6803629.0700000003</v>
      </c>
      <c r="E593" s="2">
        <v>5089194.22</v>
      </c>
      <c r="F593" s="2">
        <v>17080231.960000001</v>
      </c>
      <c r="G593" s="2">
        <v>7198188.2699999996</v>
      </c>
      <c r="H593" s="2">
        <v>6314828.7000000002</v>
      </c>
    </row>
    <row r="594" spans="1:8" x14ac:dyDescent="0.25">
      <c r="A594" s="37">
        <f>VLOOKUP(B594,cod_ibge!$C$2:$D$646,2,FALSE)</f>
        <v>3553104</v>
      </c>
      <c r="B594" t="s">
        <v>598</v>
      </c>
      <c r="C594" s="2">
        <v>9867417.9600000009</v>
      </c>
      <c r="D594" s="2">
        <v>3305856.19</v>
      </c>
      <c r="E594" s="2">
        <v>2394031.2000000002</v>
      </c>
      <c r="F594" s="2">
        <v>9260486.5199999996</v>
      </c>
      <c r="G594" s="2">
        <v>3511706.19</v>
      </c>
      <c r="H594" s="2">
        <v>2892837.81</v>
      </c>
    </row>
    <row r="595" spans="1:8" x14ac:dyDescent="0.25">
      <c r="A595" s="37">
        <f>VLOOKUP(B595,cod_ibge!$C$2:$D$646,2,FALSE)</f>
        <v>3553203</v>
      </c>
      <c r="B595" t="s">
        <v>599</v>
      </c>
      <c r="C595" s="2">
        <v>11011660.630000001</v>
      </c>
      <c r="D595" s="2">
        <v>3187623.38</v>
      </c>
      <c r="E595" s="2">
        <v>2950401.37</v>
      </c>
      <c r="F595" s="2">
        <v>10313521.82</v>
      </c>
      <c r="G595" s="2">
        <v>3690187.43</v>
      </c>
      <c r="H595" s="2">
        <v>3075118.64</v>
      </c>
    </row>
    <row r="596" spans="1:8" x14ac:dyDescent="0.25">
      <c r="A596" s="37">
        <f>VLOOKUP(B596,cod_ibge!$C$2:$D$646,2,FALSE)</f>
        <v>3553302</v>
      </c>
      <c r="B596" t="s">
        <v>600</v>
      </c>
      <c r="C596" s="2">
        <v>34464678.609999999</v>
      </c>
      <c r="D596" s="2">
        <v>11759736.17</v>
      </c>
      <c r="E596" s="2">
        <v>9158342.6999999993</v>
      </c>
      <c r="F596" s="2">
        <v>32985176.59</v>
      </c>
      <c r="G596" s="2">
        <v>11535758.380000001</v>
      </c>
      <c r="H596" s="2">
        <v>8777805.5099999998</v>
      </c>
    </row>
    <row r="597" spans="1:8" x14ac:dyDescent="0.25">
      <c r="A597" s="37">
        <f>VLOOKUP(B597,cod_ibge!$C$2:$D$646,2,FALSE)</f>
        <v>3553401</v>
      </c>
      <c r="B597" t="s">
        <v>601</v>
      </c>
      <c r="C597" s="2">
        <v>38872587.039999999</v>
      </c>
      <c r="D597" s="2">
        <v>10528590.98</v>
      </c>
      <c r="E597" s="2">
        <v>9975628.1500000004</v>
      </c>
      <c r="F597" s="2">
        <v>36461236.670000002</v>
      </c>
      <c r="G597" s="2">
        <v>10970793.630000001</v>
      </c>
      <c r="H597" s="2">
        <v>10286302.91</v>
      </c>
    </row>
    <row r="598" spans="1:8" x14ac:dyDescent="0.25">
      <c r="A598" s="37">
        <f>VLOOKUP(B598,cod_ibge!$C$2:$D$646,2,FALSE)</f>
        <v>3553500</v>
      </c>
      <c r="B598" t="s">
        <v>602</v>
      </c>
      <c r="C598" s="2">
        <v>12073697.49</v>
      </c>
      <c r="D598" s="2">
        <v>5139696.08</v>
      </c>
      <c r="E598" s="2">
        <v>4002460.44</v>
      </c>
      <c r="F598" s="2">
        <v>11656031.93</v>
      </c>
      <c r="G598" s="2">
        <v>5128207.72</v>
      </c>
      <c r="H598" s="2">
        <v>3763179.43</v>
      </c>
    </row>
    <row r="599" spans="1:8" x14ac:dyDescent="0.25">
      <c r="A599" s="37">
        <f>VLOOKUP(B599,cod_ibge!$C$2:$D$646,2,FALSE)</f>
        <v>3553609</v>
      </c>
      <c r="B599" t="s">
        <v>603</v>
      </c>
      <c r="C599" s="2">
        <v>15664059.439999999</v>
      </c>
      <c r="D599" s="2">
        <v>4960029.12</v>
      </c>
      <c r="E599" s="2">
        <v>4350547.3</v>
      </c>
      <c r="F599" s="2">
        <v>14469771.550000001</v>
      </c>
      <c r="G599" s="2">
        <v>5261576.82</v>
      </c>
      <c r="H599" s="2">
        <v>4501451.41</v>
      </c>
    </row>
    <row r="600" spans="1:8" x14ac:dyDescent="0.25">
      <c r="A600" s="37">
        <f>VLOOKUP(B600,cod_ibge!$C$2:$D$646,2,FALSE)</f>
        <v>3553658</v>
      </c>
      <c r="B600" t="s">
        <v>604</v>
      </c>
      <c r="C600" s="2">
        <v>8291240.6200000001</v>
      </c>
      <c r="D600" s="2">
        <v>3091153.64</v>
      </c>
      <c r="E600" s="2">
        <v>2604821.39</v>
      </c>
      <c r="F600" s="2">
        <v>7882390.5599999996</v>
      </c>
      <c r="G600" s="2">
        <v>3590523.31</v>
      </c>
      <c r="H600" s="2">
        <v>2893292.36</v>
      </c>
    </row>
    <row r="601" spans="1:8" x14ac:dyDescent="0.25">
      <c r="A601" s="37">
        <f>VLOOKUP(B601,cod_ibge!$C$2:$D$646,2,FALSE)</f>
        <v>3553708</v>
      </c>
      <c r="B601" t="s">
        <v>605</v>
      </c>
      <c r="C601" s="2">
        <v>70186169.739999995</v>
      </c>
      <c r="D601" s="2">
        <v>21147194.23</v>
      </c>
      <c r="E601" s="2">
        <v>18767299.98</v>
      </c>
      <c r="F601" s="2">
        <v>68743831.489999995</v>
      </c>
      <c r="G601" s="2">
        <v>24306532.289999999</v>
      </c>
      <c r="H601" s="2">
        <v>22506436.719999999</v>
      </c>
    </row>
    <row r="602" spans="1:8" x14ac:dyDescent="0.25">
      <c r="A602" s="37">
        <f>VLOOKUP(B602,cod_ibge!$C$2:$D$646,2,FALSE)</f>
        <v>3553807</v>
      </c>
      <c r="B602" t="s">
        <v>606</v>
      </c>
      <c r="C602" s="2">
        <v>34746365.020000003</v>
      </c>
      <c r="D602" s="2">
        <v>12545240.73</v>
      </c>
      <c r="E602" s="2">
        <v>9965414.7300000004</v>
      </c>
      <c r="F602" s="2">
        <v>33832321.600000001</v>
      </c>
      <c r="G602" s="2">
        <v>13125478.960000001</v>
      </c>
      <c r="H602" s="2">
        <v>10064203.039999999</v>
      </c>
    </row>
    <row r="603" spans="1:8" x14ac:dyDescent="0.25">
      <c r="A603" s="37">
        <f>VLOOKUP(B603,cod_ibge!$C$2:$D$646,2,FALSE)</f>
        <v>3553856</v>
      </c>
      <c r="B603" t="s">
        <v>607</v>
      </c>
      <c r="C603" s="2">
        <v>12226435.65</v>
      </c>
      <c r="D603" s="2">
        <v>4505051.92</v>
      </c>
      <c r="E603" s="2">
        <v>4450933.49</v>
      </c>
      <c r="F603" s="2">
        <v>9819456.3399999999</v>
      </c>
      <c r="G603" s="2">
        <v>3608646.94</v>
      </c>
      <c r="H603" s="2">
        <v>3566654.25</v>
      </c>
    </row>
    <row r="604" spans="1:8" x14ac:dyDescent="0.25">
      <c r="A604" s="37">
        <f>VLOOKUP(B604,cod_ibge!$C$2:$D$646,2,FALSE)</f>
        <v>3553906</v>
      </c>
      <c r="B604" t="s">
        <v>608</v>
      </c>
      <c r="C604" s="2">
        <v>11252953.82</v>
      </c>
      <c r="D604" s="2">
        <v>2555742.2599999998</v>
      </c>
      <c r="E604" s="2">
        <v>2274544.2599999998</v>
      </c>
      <c r="F604" s="2">
        <v>8386376.29</v>
      </c>
      <c r="G604" s="2">
        <v>1875337.3</v>
      </c>
      <c r="H604" s="2">
        <v>1856110.56</v>
      </c>
    </row>
    <row r="605" spans="1:8" x14ac:dyDescent="0.25">
      <c r="A605" s="37">
        <f>VLOOKUP(B605,cod_ibge!$C$2:$D$646,2,FALSE)</f>
        <v>3553955</v>
      </c>
      <c r="B605" t="s">
        <v>609</v>
      </c>
      <c r="C605" s="2">
        <v>31928913.960000001</v>
      </c>
      <c r="D605" s="2">
        <v>8983038.3499999996</v>
      </c>
      <c r="E605" s="2">
        <v>7017715.5199999996</v>
      </c>
      <c r="F605" s="2">
        <v>29177558.239999998</v>
      </c>
      <c r="G605" s="2">
        <v>8955268.5099999998</v>
      </c>
      <c r="H605" s="2">
        <v>7151261.5800000001</v>
      </c>
    </row>
    <row r="606" spans="1:8" x14ac:dyDescent="0.25">
      <c r="A606" s="37">
        <f>VLOOKUP(B606,cod_ibge!$C$2:$D$646,2,FALSE)</f>
        <v>3554003</v>
      </c>
      <c r="B606" t="s">
        <v>610</v>
      </c>
      <c r="C606" s="2">
        <v>151596971.16</v>
      </c>
      <c r="D606" s="2">
        <v>54708201.170000002</v>
      </c>
      <c r="E606" s="2">
        <v>49382728.210000001</v>
      </c>
      <c r="F606" s="2">
        <v>147799183.53999999</v>
      </c>
      <c r="G606" s="2">
        <v>54500284.520000003</v>
      </c>
      <c r="H606" s="2">
        <v>47813502.5</v>
      </c>
    </row>
    <row r="607" spans="1:8" x14ac:dyDescent="0.25">
      <c r="A607" s="37">
        <f>VLOOKUP(B607,cod_ibge!$C$2:$D$646,2,FALSE)</f>
        <v>3554102</v>
      </c>
      <c r="B607" t="s">
        <v>611</v>
      </c>
      <c r="C607" s="2">
        <v>462005581.42000002</v>
      </c>
      <c r="D607" s="2">
        <v>178561882.09</v>
      </c>
      <c r="E607" s="2">
        <v>111245052.86</v>
      </c>
      <c r="F607" s="2">
        <v>455784703.88999999</v>
      </c>
      <c r="G607" s="2">
        <v>190508078.66999999</v>
      </c>
      <c r="H607" s="2">
        <v>119462118.78</v>
      </c>
    </row>
    <row r="608" spans="1:8" x14ac:dyDescent="0.25">
      <c r="A608" s="37">
        <f>VLOOKUP(B608,cod_ibge!$C$2:$D$646,2,FALSE)</f>
        <v>3554201</v>
      </c>
      <c r="B608" t="s">
        <v>612</v>
      </c>
      <c r="C608" s="2">
        <v>9658910.9199999999</v>
      </c>
      <c r="D608" s="2">
        <v>2499130.54</v>
      </c>
      <c r="E608" s="2">
        <v>2202837.0299999998</v>
      </c>
      <c r="F608" s="2">
        <v>10881430.300000001</v>
      </c>
      <c r="G608" s="2">
        <v>2391453.7999999998</v>
      </c>
      <c r="H608" s="2">
        <v>2083788.81</v>
      </c>
    </row>
    <row r="609" spans="1:8" x14ac:dyDescent="0.25">
      <c r="A609" s="37">
        <f>VLOOKUP(B609,cod_ibge!$C$2:$D$646,2,FALSE)</f>
        <v>3554300</v>
      </c>
      <c r="B609" t="s">
        <v>613</v>
      </c>
      <c r="C609" s="2">
        <v>31866342.579999998</v>
      </c>
      <c r="D609" s="2">
        <v>8173907.8499999996</v>
      </c>
      <c r="E609" s="2">
        <v>7737680.3200000003</v>
      </c>
      <c r="F609" s="2">
        <v>29252069.219999999</v>
      </c>
      <c r="G609" s="2">
        <v>8315969.1200000001</v>
      </c>
      <c r="H609" s="2">
        <v>7860755.1600000001</v>
      </c>
    </row>
    <row r="610" spans="1:8" x14ac:dyDescent="0.25">
      <c r="A610" s="37">
        <f>VLOOKUP(B610,cod_ibge!$C$2:$D$646,2,FALSE)</f>
        <v>3554409</v>
      </c>
      <c r="B610" t="s">
        <v>614</v>
      </c>
      <c r="C610" s="2">
        <v>12982701.92</v>
      </c>
      <c r="D610" s="2">
        <v>3681282.58</v>
      </c>
      <c r="E610" s="2">
        <v>3681262.58</v>
      </c>
      <c r="F610" s="2">
        <v>7464717.8799999999</v>
      </c>
      <c r="G610" s="2">
        <v>1872011.86</v>
      </c>
      <c r="H610" s="2">
        <v>1869548.86</v>
      </c>
    </row>
    <row r="611" spans="1:8" x14ac:dyDescent="0.25">
      <c r="A611" s="37">
        <f>VLOOKUP(B611,cod_ibge!$C$2:$D$646,2,FALSE)</f>
        <v>3554508</v>
      </c>
      <c r="B611" t="s">
        <v>615</v>
      </c>
      <c r="C611" s="2">
        <v>67187283.099999994</v>
      </c>
      <c r="D611" s="2">
        <v>17199681.469999999</v>
      </c>
      <c r="E611" s="2">
        <v>14028317.300000001</v>
      </c>
      <c r="F611" s="2">
        <v>63471144.780000001</v>
      </c>
      <c r="G611" s="2">
        <v>18416632.420000002</v>
      </c>
      <c r="H611" s="2">
        <v>13263530.5</v>
      </c>
    </row>
    <row r="612" spans="1:8" x14ac:dyDescent="0.25">
      <c r="A612" s="37">
        <f>VLOOKUP(B612,cod_ibge!$C$2:$D$646,2,FALSE)</f>
        <v>3554607</v>
      </c>
      <c r="B612" t="s">
        <v>616</v>
      </c>
      <c r="C612" s="2">
        <v>10058707.300000001</v>
      </c>
      <c r="D612" s="2">
        <v>2570429.4700000002</v>
      </c>
      <c r="E612" s="2">
        <v>2481201.5</v>
      </c>
      <c r="F612" s="2">
        <v>9630440.8100000005</v>
      </c>
      <c r="G612" s="2">
        <v>2367832.73</v>
      </c>
      <c r="H612" s="2">
        <v>1835898.93</v>
      </c>
    </row>
    <row r="613" spans="1:8" x14ac:dyDescent="0.25">
      <c r="A613" s="37">
        <f>VLOOKUP(B613,cod_ibge!$C$2:$D$646,2,FALSE)</f>
        <v>3554656</v>
      </c>
      <c r="B613" t="s">
        <v>617</v>
      </c>
      <c r="C613" s="2">
        <v>7870495.46</v>
      </c>
      <c r="D613" s="2">
        <v>2126210.39</v>
      </c>
      <c r="E613" s="2">
        <v>1984357.83</v>
      </c>
      <c r="F613" s="2">
        <v>7951718.4800000004</v>
      </c>
      <c r="G613" s="2">
        <v>1955701.49</v>
      </c>
      <c r="H613" s="2">
        <v>1870946.8</v>
      </c>
    </row>
    <row r="614" spans="1:8" x14ac:dyDescent="0.25">
      <c r="A614" s="37">
        <f>VLOOKUP(B614,cod_ibge!$C$2:$D$646,2,FALSE)</f>
        <v>3554706</v>
      </c>
      <c r="B614" t="s">
        <v>618</v>
      </c>
      <c r="C614" s="2">
        <v>15230168.73</v>
      </c>
      <c r="D614" s="2">
        <v>5922283.1799999997</v>
      </c>
      <c r="E614" s="2">
        <v>4902988.6100000003</v>
      </c>
      <c r="F614" s="2">
        <v>14699433.74</v>
      </c>
      <c r="G614" s="2">
        <v>5880578.5</v>
      </c>
      <c r="H614" s="2">
        <v>4477801.8899999997</v>
      </c>
    </row>
    <row r="615" spans="1:8" x14ac:dyDescent="0.25">
      <c r="A615" s="37">
        <f>VLOOKUP(B615,cod_ibge!$C$2:$D$646,2,FALSE)</f>
        <v>3554755</v>
      </c>
      <c r="B615" t="s">
        <v>619</v>
      </c>
      <c r="C615" s="2">
        <v>7308662.6600000001</v>
      </c>
      <c r="D615" s="2">
        <v>1633380.62</v>
      </c>
      <c r="E615" s="2">
        <v>1629324.53</v>
      </c>
      <c r="F615" s="2">
        <v>6846355.5999999996</v>
      </c>
      <c r="G615" s="2">
        <v>2012919.64</v>
      </c>
      <c r="H615" s="2">
        <v>1923301.21</v>
      </c>
    </row>
    <row r="616" spans="1:8" x14ac:dyDescent="0.25">
      <c r="A616" s="37">
        <f>VLOOKUP(B616,cod_ibge!$C$2:$D$646,2,FALSE)</f>
        <v>3554805</v>
      </c>
      <c r="B616" t="s">
        <v>620</v>
      </c>
      <c r="C616" s="2">
        <v>56980836.880000003</v>
      </c>
      <c r="D616" s="2">
        <v>16567115.91</v>
      </c>
      <c r="E616" s="2">
        <v>12660058.710000001</v>
      </c>
      <c r="F616" s="2">
        <v>54333588.079999998</v>
      </c>
      <c r="G616" s="2">
        <v>14865196.619999999</v>
      </c>
      <c r="H616" s="2">
        <v>11237139.109999999</v>
      </c>
    </row>
    <row r="617" spans="1:8" x14ac:dyDescent="0.25">
      <c r="A617" s="37">
        <f>VLOOKUP(B617,cod_ibge!$C$2:$D$646,2,FALSE)</f>
        <v>3554904</v>
      </c>
      <c r="B617" t="s">
        <v>621</v>
      </c>
      <c r="C617" s="2">
        <v>10604737.23</v>
      </c>
      <c r="D617" s="2">
        <v>2445878.7000000002</v>
      </c>
      <c r="E617" s="2">
        <v>2176399.61</v>
      </c>
      <c r="F617" s="2">
        <v>10393953.5</v>
      </c>
      <c r="G617" s="2">
        <v>2223907.59</v>
      </c>
      <c r="H617" s="2">
        <v>2018632.77</v>
      </c>
    </row>
    <row r="618" spans="1:8" x14ac:dyDescent="0.25">
      <c r="A618" s="37">
        <f>VLOOKUP(B618,cod_ibge!$C$2:$D$646,2,FALSE)</f>
        <v>3554953</v>
      </c>
      <c r="B618" t="s">
        <v>622</v>
      </c>
      <c r="C618" s="2">
        <v>9081926.5600000005</v>
      </c>
      <c r="D618" s="2">
        <v>2226520.33</v>
      </c>
      <c r="E618" s="2">
        <v>2131478.92</v>
      </c>
      <c r="F618" s="2">
        <v>8527651.9100000001</v>
      </c>
      <c r="G618" s="2">
        <v>2211129.06</v>
      </c>
      <c r="H618" s="2">
        <v>2027148.91</v>
      </c>
    </row>
    <row r="619" spans="1:8" x14ac:dyDescent="0.25">
      <c r="A619" s="37">
        <f>VLOOKUP(B619,cod_ibge!$C$2:$D$646,2,FALSE)</f>
        <v>3555000</v>
      </c>
      <c r="B619" t="s">
        <v>623</v>
      </c>
      <c r="C619" s="2">
        <v>84579050.099999994</v>
      </c>
      <c r="D619" s="2">
        <v>22951411.739999998</v>
      </c>
      <c r="E619" s="2">
        <v>19903309.539999999</v>
      </c>
      <c r="F619" s="2">
        <v>83627193.75</v>
      </c>
      <c r="G619" s="2">
        <v>24663231.43</v>
      </c>
      <c r="H619" s="2">
        <v>24042573.260000002</v>
      </c>
    </row>
    <row r="620" spans="1:8" x14ac:dyDescent="0.25">
      <c r="A620" s="37">
        <f>VLOOKUP(B620,cod_ibge!$C$2:$D$646,2,FALSE)</f>
        <v>3555109</v>
      </c>
      <c r="B620" t="s">
        <v>624</v>
      </c>
      <c r="C620" s="2">
        <v>20449465.82</v>
      </c>
      <c r="D620" s="2">
        <v>5907308.1399999997</v>
      </c>
      <c r="E620" s="2">
        <v>5677754.9000000004</v>
      </c>
      <c r="F620" s="2">
        <v>19500546.59</v>
      </c>
      <c r="G620" s="2">
        <v>6223160.4100000001</v>
      </c>
      <c r="H620" s="2">
        <v>6097844.8499999996</v>
      </c>
    </row>
    <row r="621" spans="1:8" x14ac:dyDescent="0.25">
      <c r="A621" s="37">
        <f>VLOOKUP(B621,cod_ibge!$C$2:$D$646,2,FALSE)</f>
        <v>3555208</v>
      </c>
      <c r="B621" t="s">
        <v>625</v>
      </c>
      <c r="C621" s="2">
        <v>9253519.8499999996</v>
      </c>
      <c r="D621" s="2">
        <v>2018112.32</v>
      </c>
      <c r="E621" s="2">
        <v>1702139.62</v>
      </c>
      <c r="F621" s="2">
        <v>8479492.0700000003</v>
      </c>
      <c r="G621" s="2">
        <v>2358932.86</v>
      </c>
      <c r="H621" s="2">
        <v>1934090.69</v>
      </c>
    </row>
    <row r="622" spans="1:8" x14ac:dyDescent="0.25">
      <c r="A622" s="37">
        <f>VLOOKUP(B622,cod_ibge!$C$2:$D$646,2,FALSE)</f>
        <v>3555307</v>
      </c>
      <c r="B622" t="s">
        <v>626</v>
      </c>
      <c r="C622" s="2">
        <v>8598114.7300000004</v>
      </c>
      <c r="D622" s="2">
        <v>2217573.5099999998</v>
      </c>
      <c r="E622" s="2">
        <v>1930152.36</v>
      </c>
      <c r="F622" s="2">
        <v>7912678.1799999997</v>
      </c>
      <c r="G622" s="2">
        <v>2518781.4700000002</v>
      </c>
      <c r="H622" s="2">
        <v>2267707.58</v>
      </c>
    </row>
    <row r="623" spans="1:8" x14ac:dyDescent="0.25">
      <c r="A623" s="37">
        <f>VLOOKUP(B623,cod_ibge!$C$2:$D$646,2,FALSE)</f>
        <v>3555356</v>
      </c>
      <c r="B623" t="s">
        <v>627</v>
      </c>
      <c r="C623" s="2">
        <v>13215883.869999999</v>
      </c>
      <c r="D623" s="2">
        <v>3880684.39</v>
      </c>
      <c r="E623" s="2">
        <v>3395129.95</v>
      </c>
      <c r="F623" s="2">
        <v>13312043.58</v>
      </c>
      <c r="G623" s="2">
        <v>4132581.6</v>
      </c>
      <c r="H623" s="2">
        <v>3535180.68</v>
      </c>
    </row>
    <row r="624" spans="1:8" x14ac:dyDescent="0.25">
      <c r="A624" s="37">
        <f>VLOOKUP(B624,cod_ibge!$C$2:$D$646,2,FALSE)</f>
        <v>3555406</v>
      </c>
      <c r="B624" t="s">
        <v>628</v>
      </c>
      <c r="C624" s="2">
        <v>146803938.06</v>
      </c>
      <c r="D624" s="2">
        <v>56193016.630000003</v>
      </c>
      <c r="E624" s="2">
        <v>44878006.5</v>
      </c>
      <c r="F624" s="2">
        <v>147252590.63999999</v>
      </c>
      <c r="G624" s="2">
        <v>64446265</v>
      </c>
      <c r="H624" s="2">
        <v>49189149.079999998</v>
      </c>
    </row>
    <row r="625" spans="1:8" x14ac:dyDescent="0.25">
      <c r="A625" s="37">
        <f>VLOOKUP(B625,cod_ibge!$C$2:$D$646,2,FALSE)</f>
        <v>3555505</v>
      </c>
      <c r="B625" t="s">
        <v>629</v>
      </c>
      <c r="C625" s="2">
        <v>10674084.199999999</v>
      </c>
      <c r="D625" s="2">
        <v>3145532.71</v>
      </c>
      <c r="E625" s="2">
        <v>3097176.98</v>
      </c>
      <c r="F625" s="2">
        <v>10400856.720000001</v>
      </c>
      <c r="G625" s="2">
        <v>2972430.77</v>
      </c>
      <c r="H625" s="2">
        <v>2954966.01</v>
      </c>
    </row>
    <row r="626" spans="1:8" x14ac:dyDescent="0.25">
      <c r="A626" s="37">
        <f>VLOOKUP(B626,cod_ibge!$C$2:$D$646,2,FALSE)</f>
        <v>3555604</v>
      </c>
      <c r="B626" t="s">
        <v>630</v>
      </c>
      <c r="C626" s="2">
        <v>15061390.189999999</v>
      </c>
      <c r="D626" s="2">
        <v>4932685.43</v>
      </c>
      <c r="E626" s="2">
        <v>3953569.49</v>
      </c>
      <c r="F626" s="2">
        <v>15594291.199999999</v>
      </c>
      <c r="G626" s="2">
        <v>5935630.1699999999</v>
      </c>
      <c r="H626" s="2">
        <v>4779097.41</v>
      </c>
    </row>
    <row r="627" spans="1:8" x14ac:dyDescent="0.25">
      <c r="A627" s="37">
        <f>VLOOKUP(B627,cod_ibge!$C$2:$D$646,2,FALSE)</f>
        <v>3555703</v>
      </c>
      <c r="B627" t="s">
        <v>631</v>
      </c>
      <c r="C627" s="2">
        <v>8440360.4399999995</v>
      </c>
      <c r="D627" s="2">
        <v>2041772.09</v>
      </c>
      <c r="E627" s="2">
        <v>1833266.8</v>
      </c>
      <c r="F627" s="2">
        <v>7596267.0599999996</v>
      </c>
      <c r="G627" s="2">
        <v>2271994.5699999998</v>
      </c>
      <c r="H627" s="2">
        <v>2088310.3</v>
      </c>
    </row>
    <row r="628" spans="1:8" x14ac:dyDescent="0.25">
      <c r="A628" s="37">
        <f>VLOOKUP(B628,cod_ibge!$C$2:$D$646,2,FALSE)</f>
        <v>3555802</v>
      </c>
      <c r="B628" t="s">
        <v>632</v>
      </c>
      <c r="C628" s="2">
        <v>12724824.449999999</v>
      </c>
      <c r="D628" s="2">
        <v>4243868.66</v>
      </c>
      <c r="E628" s="2">
        <v>3586715.96</v>
      </c>
      <c r="F628" s="2">
        <v>11934229.57</v>
      </c>
      <c r="G628" s="2">
        <v>3872010.32</v>
      </c>
      <c r="H628" s="2">
        <v>3406025.77</v>
      </c>
    </row>
    <row r="629" spans="1:8" x14ac:dyDescent="0.25">
      <c r="A629" s="37">
        <f>VLOOKUP(B629,cod_ibge!$C$2:$D$646,2,FALSE)</f>
        <v>3555901</v>
      </c>
      <c r="B629" t="s">
        <v>633</v>
      </c>
      <c r="C629" s="2">
        <v>8611419.8200000003</v>
      </c>
      <c r="D629" s="2">
        <v>2746596.25</v>
      </c>
      <c r="E629" s="2">
        <v>2285878.9700000002</v>
      </c>
      <c r="F629" s="2">
        <v>8588987.3900000006</v>
      </c>
      <c r="G629" s="2">
        <v>3180903.66</v>
      </c>
      <c r="H629" s="2">
        <v>2539252.08</v>
      </c>
    </row>
    <row r="630" spans="1:8" x14ac:dyDescent="0.25">
      <c r="A630" s="37">
        <f>VLOOKUP(B630,cod_ibge!$C$2:$D$646,2,FALSE)</f>
        <v>3556008</v>
      </c>
      <c r="B630" t="s">
        <v>634</v>
      </c>
      <c r="C630" s="2">
        <v>23220923.100000001</v>
      </c>
      <c r="D630" s="2">
        <v>6944963.3499999996</v>
      </c>
      <c r="E630" s="2">
        <v>6012372.4699999997</v>
      </c>
      <c r="F630" s="2">
        <v>22020557.489999998</v>
      </c>
      <c r="G630" s="2">
        <v>7965906.8300000001</v>
      </c>
      <c r="H630" s="2">
        <v>6724032.0099999998</v>
      </c>
    </row>
    <row r="631" spans="1:8" x14ac:dyDescent="0.25">
      <c r="A631" s="37">
        <f>VLOOKUP(B631,cod_ibge!$C$2:$D$646,2,FALSE)</f>
        <v>3556107</v>
      </c>
      <c r="B631" t="s">
        <v>635</v>
      </c>
      <c r="C631" s="2">
        <v>16877354.949999999</v>
      </c>
      <c r="D631" s="2">
        <v>4861310.12</v>
      </c>
      <c r="E631" s="2">
        <v>4227165.78</v>
      </c>
      <c r="F631" s="2">
        <v>16181804.77</v>
      </c>
      <c r="G631" s="2">
        <v>5148696.0599999996</v>
      </c>
      <c r="H631" s="2">
        <v>4584591.9400000004</v>
      </c>
    </row>
    <row r="632" spans="1:8" x14ac:dyDescent="0.25">
      <c r="A632" s="37">
        <f>VLOOKUP(B632,cod_ibge!$C$2:$D$646,2,FALSE)</f>
        <v>3556206</v>
      </c>
      <c r="B632" t="s">
        <v>636</v>
      </c>
      <c r="C632" s="2">
        <v>267599327.55000001</v>
      </c>
      <c r="D632" s="2">
        <v>75817304.390000001</v>
      </c>
      <c r="E632" s="2">
        <v>65632884.549999997</v>
      </c>
      <c r="F632" s="2">
        <v>268538604.88</v>
      </c>
      <c r="G632" s="2">
        <v>77953695.099999994</v>
      </c>
      <c r="H632" s="2">
        <v>68909545.530000001</v>
      </c>
    </row>
    <row r="633" spans="1:8" x14ac:dyDescent="0.25">
      <c r="A633" s="37">
        <f>VLOOKUP(B633,cod_ibge!$C$2:$D$646,2,FALSE)</f>
        <v>3556305</v>
      </c>
      <c r="B633" t="s">
        <v>637</v>
      </c>
      <c r="C633" s="2">
        <v>42964950.149999999</v>
      </c>
      <c r="D633" s="2">
        <v>15694198.08</v>
      </c>
      <c r="E633" s="2">
        <v>13745545.34</v>
      </c>
      <c r="F633" s="2">
        <v>30829998.649999999</v>
      </c>
      <c r="G633" s="2">
        <v>12269939.85</v>
      </c>
      <c r="H633" s="2">
        <v>9236599.5399999991</v>
      </c>
    </row>
    <row r="634" spans="1:8" x14ac:dyDescent="0.25">
      <c r="A634" s="37">
        <f>VLOOKUP(B634,cod_ibge!$C$2:$D$646,2,FALSE)</f>
        <v>3556354</v>
      </c>
      <c r="B634" t="s">
        <v>638</v>
      </c>
      <c r="C634" s="2">
        <v>13088451.390000001</v>
      </c>
      <c r="D634" s="2">
        <v>3736328.75</v>
      </c>
      <c r="E634" s="2">
        <v>2957996.89</v>
      </c>
      <c r="F634" s="2">
        <v>13145619.52</v>
      </c>
      <c r="G634" s="2">
        <v>4021062.39</v>
      </c>
      <c r="H634" s="2">
        <v>3302140.43</v>
      </c>
    </row>
    <row r="635" spans="1:8" x14ac:dyDescent="0.25">
      <c r="A635" s="37">
        <f>VLOOKUP(B635,cod_ibge!$C$2:$D$646,2,FALSE)</f>
        <v>3556404</v>
      </c>
      <c r="B635" t="s">
        <v>639</v>
      </c>
      <c r="C635" s="2">
        <v>48620850.18</v>
      </c>
      <c r="D635" s="2">
        <v>17005820.129999999</v>
      </c>
      <c r="E635" s="2">
        <v>12583791.689999999</v>
      </c>
      <c r="F635" s="2">
        <v>47501387.25</v>
      </c>
      <c r="G635" s="2">
        <v>17930303.719999999</v>
      </c>
      <c r="H635" s="2">
        <v>12923793.18</v>
      </c>
    </row>
    <row r="636" spans="1:8" x14ac:dyDescent="0.25">
      <c r="A636" s="37">
        <f>VLOOKUP(B636,cod_ibge!$C$2:$D$646,2,FALSE)</f>
        <v>3556453</v>
      </c>
      <c r="B636" t="s">
        <v>640</v>
      </c>
      <c r="C636" s="2">
        <v>87098374.519999996</v>
      </c>
      <c r="D636" s="2">
        <v>29862663.690000001</v>
      </c>
      <c r="E636" s="2">
        <v>25118489.449999999</v>
      </c>
      <c r="F636" s="2">
        <v>86705200.799999997</v>
      </c>
      <c r="G636" s="2">
        <v>33341279.940000001</v>
      </c>
      <c r="H636" s="2">
        <v>29238489.789999999</v>
      </c>
    </row>
    <row r="637" spans="1:8" x14ac:dyDescent="0.25">
      <c r="A637" s="37">
        <f>VLOOKUP(B637,cod_ibge!$C$2:$D$646,2,FALSE)</f>
        <v>3556503</v>
      </c>
      <c r="B637" t="s">
        <v>641</v>
      </c>
      <c r="C637" s="2">
        <v>111553197.23999999</v>
      </c>
      <c r="D637" s="2">
        <v>26722614.73</v>
      </c>
      <c r="E637" s="2">
        <v>21953633.129999999</v>
      </c>
      <c r="F637" s="2">
        <v>109412886.54000001</v>
      </c>
      <c r="G637" s="2">
        <v>23561967.5</v>
      </c>
      <c r="H637" s="2">
        <v>21525216.219999999</v>
      </c>
    </row>
    <row r="638" spans="1:8" x14ac:dyDescent="0.25">
      <c r="A638" s="37">
        <f>VLOOKUP(B638,cod_ibge!$C$2:$D$646,2,FALSE)</f>
        <v>3556602</v>
      </c>
      <c r="B638" t="s">
        <v>642</v>
      </c>
      <c r="C638" s="2">
        <v>14990113.300000001</v>
      </c>
      <c r="D638" s="2">
        <v>3564665.23</v>
      </c>
      <c r="E638" s="2">
        <v>3378024.7</v>
      </c>
      <c r="F638" s="2">
        <v>15383019.539999999</v>
      </c>
      <c r="G638" s="2">
        <v>4500087.28</v>
      </c>
      <c r="H638" s="2">
        <v>4332306.7</v>
      </c>
    </row>
    <row r="639" spans="1:8" x14ac:dyDescent="0.25">
      <c r="A639" s="37">
        <f>VLOOKUP(B639,cod_ibge!$C$2:$D$646,2,FALSE)</f>
        <v>3556701</v>
      </c>
      <c r="B639" t="s">
        <v>643</v>
      </c>
      <c r="C639" s="2">
        <v>259955984.72</v>
      </c>
      <c r="D639" s="2">
        <v>75306284.409999996</v>
      </c>
      <c r="E639" s="2">
        <v>67533226.730000004</v>
      </c>
      <c r="F639" s="2">
        <v>248074717.53</v>
      </c>
      <c r="G639" s="2">
        <v>83727726.75</v>
      </c>
      <c r="H639" s="2">
        <v>70434600.629999995</v>
      </c>
    </row>
    <row r="640" spans="1:8" x14ac:dyDescent="0.25">
      <c r="A640" s="37">
        <f>VLOOKUP(B640,cod_ibge!$C$2:$D$646,2,FALSE)</f>
        <v>3556800</v>
      </c>
      <c r="B640" t="s">
        <v>644</v>
      </c>
      <c r="C640" s="2">
        <v>23208345.350000001</v>
      </c>
      <c r="D640" s="2">
        <v>7927822.1500000004</v>
      </c>
      <c r="E640" s="2">
        <v>6659010.5800000001</v>
      </c>
      <c r="F640" s="2">
        <v>22397114.600000001</v>
      </c>
      <c r="G640" s="2">
        <v>7572363.6600000001</v>
      </c>
      <c r="H640" s="2">
        <v>7011770.2199999997</v>
      </c>
    </row>
    <row r="641" spans="1:8" x14ac:dyDescent="0.25">
      <c r="A641" s="37">
        <f>VLOOKUP(B641,cod_ibge!$C$2:$D$646,2,FALSE)</f>
        <v>3556909</v>
      </c>
      <c r="B641" t="s">
        <v>645</v>
      </c>
      <c r="C641" s="2">
        <v>18315480.670000002</v>
      </c>
      <c r="D641" s="2">
        <v>6200469.1799999997</v>
      </c>
      <c r="E641" s="2">
        <v>5036478.57</v>
      </c>
      <c r="F641" s="2">
        <v>17659479.670000002</v>
      </c>
      <c r="G641" s="2">
        <v>6081802.8499999996</v>
      </c>
      <c r="H641" s="2">
        <v>4956030.91</v>
      </c>
    </row>
    <row r="642" spans="1:8" x14ac:dyDescent="0.25">
      <c r="A642" s="37">
        <f>VLOOKUP(B642,cod_ibge!$C$2:$D$646,2,FALSE)</f>
        <v>3556958</v>
      </c>
      <c r="B642" t="s">
        <v>646</v>
      </c>
      <c r="C642" s="2">
        <v>7452855.7800000003</v>
      </c>
      <c r="D642" s="2">
        <v>1635220.53</v>
      </c>
      <c r="E642" s="2">
        <v>1438056.9</v>
      </c>
      <c r="F642" s="2">
        <v>6947025.7400000002</v>
      </c>
      <c r="G642" s="2">
        <v>1594375.26</v>
      </c>
      <c r="H642" s="2">
        <v>1407917.32</v>
      </c>
    </row>
    <row r="643" spans="1:8" x14ac:dyDescent="0.25">
      <c r="A643" s="37">
        <f>VLOOKUP(B643,cod_ibge!$C$2:$D$646,2,FALSE)</f>
        <v>3557006</v>
      </c>
      <c r="B643" t="s">
        <v>647</v>
      </c>
      <c r="C643" s="2">
        <v>153523809.58000001</v>
      </c>
      <c r="D643" s="2">
        <v>59731648.479999997</v>
      </c>
      <c r="E643" s="2">
        <v>55087186.640000001</v>
      </c>
      <c r="F643" s="2">
        <v>149273523.52000001</v>
      </c>
      <c r="G643" s="2">
        <v>66451982.710000001</v>
      </c>
      <c r="H643" s="2">
        <v>60300696.850000001</v>
      </c>
    </row>
    <row r="644" spans="1:8" x14ac:dyDescent="0.25">
      <c r="A644" s="37">
        <f>VLOOKUP(B644,cod_ibge!$C$2:$D$646,2,FALSE)</f>
        <v>3557105</v>
      </c>
      <c r="B644" t="s">
        <v>648</v>
      </c>
      <c r="C644" s="2">
        <v>123063365.31999999</v>
      </c>
      <c r="D644" s="2">
        <v>49753375.219999999</v>
      </c>
      <c r="E644" s="2">
        <v>36065146.75</v>
      </c>
      <c r="F644" s="2">
        <v>119006957.51000001</v>
      </c>
      <c r="G644" s="2">
        <v>51204192.689999998</v>
      </c>
      <c r="H644" s="2">
        <v>37256971.75</v>
      </c>
    </row>
    <row r="645" spans="1:8" x14ac:dyDescent="0.25">
      <c r="A645" s="37">
        <f>VLOOKUP(B645,cod_ibge!$C$2:$D$646,2,FALSE)</f>
        <v>3557154</v>
      </c>
      <c r="B645" t="s">
        <v>649</v>
      </c>
      <c r="C645" s="2">
        <v>12105663.800000001</v>
      </c>
      <c r="D645" s="2">
        <v>3377211.59</v>
      </c>
      <c r="E645" s="2">
        <v>3061780.41</v>
      </c>
      <c r="F645" s="2">
        <v>11315975.26</v>
      </c>
      <c r="G645" s="2">
        <v>3853626.81</v>
      </c>
      <c r="H645" s="2">
        <v>3366659.81</v>
      </c>
    </row>
    <row r="646" spans="1:8" x14ac:dyDescent="0.25">
      <c r="C646" s="2">
        <f>SUM(C2:C645)</f>
        <v>56315326736.499954</v>
      </c>
      <c r="D646" s="2">
        <f t="shared" ref="D646:H646" si="0">SUM(D2:D645)</f>
        <v>16629044835.359976</v>
      </c>
      <c r="E646" s="2">
        <f t="shared" si="0"/>
        <v>13727409733.439989</v>
      </c>
      <c r="F646" s="2">
        <f t="shared" si="0"/>
        <v>54284942097.969971</v>
      </c>
      <c r="G646" s="2">
        <f t="shared" si="0"/>
        <v>17340374730.25</v>
      </c>
      <c r="H646" s="2">
        <f t="shared" si="0"/>
        <v>14102947254.600002</v>
      </c>
    </row>
    <row r="647" spans="1:8" x14ac:dyDescent="0.25">
      <c r="C647" s="2">
        <f>C646-Consolidado!G3</f>
        <v>0</v>
      </c>
      <c r="D647" s="2">
        <f>D646-Consolidado!H3</f>
        <v>0</v>
      </c>
      <c r="E647" s="2">
        <f>E646-Consolidado!I3</f>
        <v>0</v>
      </c>
      <c r="F647" s="2">
        <f>F646-Consolidado!K3</f>
        <v>0</v>
      </c>
      <c r="G647" s="2">
        <f>G646-Consolidado!L3</f>
        <v>0</v>
      </c>
      <c r="H647" s="2">
        <f>H646-Consolidado!M3</f>
        <v>0</v>
      </c>
    </row>
  </sheetData>
  <autoFilter ref="A1:H645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47"/>
  <sheetViews>
    <sheetView windowProtection="1" topLeftCell="A625" workbookViewId="0">
      <selection sqref="A1:XFD1048576"/>
    </sheetView>
  </sheetViews>
  <sheetFormatPr defaultRowHeight="15" x14ac:dyDescent="0.25"/>
  <cols>
    <col min="1" max="1" width="19.7109375" customWidth="1"/>
    <col min="2" max="2" width="26.42578125" bestFit="1" customWidth="1"/>
    <col min="3" max="3" width="26" bestFit="1" customWidth="1"/>
    <col min="4" max="4" width="26.42578125" bestFit="1" customWidth="1"/>
    <col min="5" max="5" width="24.5703125" bestFit="1" customWidth="1"/>
    <col min="6" max="6" width="26" bestFit="1" customWidth="1"/>
    <col min="7" max="7" width="26.42578125" bestFit="1" customWidth="1"/>
    <col min="8" max="8" width="24.5703125" bestFit="1" customWidth="1"/>
  </cols>
  <sheetData>
    <row r="1" spans="1:8" s="1" customFormat="1" x14ac:dyDescent="0.25">
      <c r="A1" s="37" t="s">
        <v>744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</row>
    <row r="2" spans="1:8" x14ac:dyDescent="0.25">
      <c r="A2" s="37">
        <f>VLOOKUP(B2,cod_ibge!$C$2:$D$646,2,FALSE)</f>
        <v>3500105</v>
      </c>
      <c r="B2" t="s">
        <v>7</v>
      </c>
      <c r="C2" s="2">
        <v>50649226.600000001</v>
      </c>
      <c r="D2" s="2">
        <v>13599633.92</v>
      </c>
      <c r="E2" s="2">
        <v>13214484.23</v>
      </c>
      <c r="F2" s="2">
        <v>50983687.479999997</v>
      </c>
      <c r="G2" s="2">
        <v>14981242.869999999</v>
      </c>
      <c r="H2" s="2">
        <v>14281893.619999999</v>
      </c>
    </row>
    <row r="3" spans="1:8" x14ac:dyDescent="0.25">
      <c r="A3" s="37">
        <f>VLOOKUP(B3,cod_ibge!$C$2:$D$646,2,FALSE)</f>
        <v>3500204</v>
      </c>
      <c r="B3" t="s">
        <v>8</v>
      </c>
      <c r="C3" s="2">
        <v>12183510.310000001</v>
      </c>
      <c r="D3" s="2">
        <v>3754015.26</v>
      </c>
      <c r="E3" s="2">
        <v>3677816.05</v>
      </c>
      <c r="F3" s="2">
        <v>12253352.869999999</v>
      </c>
      <c r="G3" s="2">
        <v>3456110.26</v>
      </c>
      <c r="H3" s="2">
        <v>3456110.26</v>
      </c>
    </row>
    <row r="4" spans="1:8" x14ac:dyDescent="0.25">
      <c r="A4" s="37">
        <f>VLOOKUP(B4,cod_ibge!$C$2:$D$646,2,FALSE)</f>
        <v>3500303</v>
      </c>
      <c r="B4" t="s">
        <v>9</v>
      </c>
      <c r="C4" s="2">
        <v>45492935.770000003</v>
      </c>
      <c r="D4" s="2">
        <v>12552247.98</v>
      </c>
      <c r="E4" s="2">
        <v>10933659.17</v>
      </c>
      <c r="F4" s="2">
        <v>43559345.810000002</v>
      </c>
      <c r="G4" s="2">
        <v>11838742.789999999</v>
      </c>
      <c r="H4" s="2">
        <v>10231393.199999999</v>
      </c>
    </row>
    <row r="5" spans="1:8" x14ac:dyDescent="0.25">
      <c r="A5" s="37">
        <f>VLOOKUP(B5,cod_ibge!$C$2:$D$646,2,FALSE)</f>
        <v>3500402</v>
      </c>
      <c r="B5" t="s">
        <v>10</v>
      </c>
      <c r="C5" s="2">
        <v>12986742.23</v>
      </c>
      <c r="D5" s="2">
        <v>3022036.84</v>
      </c>
      <c r="E5" s="2">
        <v>2981092.01</v>
      </c>
      <c r="F5" s="2">
        <v>13104325.869999999</v>
      </c>
      <c r="G5" s="2">
        <v>3083251.16</v>
      </c>
      <c r="H5" s="2">
        <v>3013231.73</v>
      </c>
    </row>
    <row r="6" spans="1:8" x14ac:dyDescent="0.25">
      <c r="A6" s="37">
        <f>VLOOKUP(B6,cod_ibge!$C$2:$D$646,2,FALSE)</f>
        <v>3500501</v>
      </c>
      <c r="B6" t="s">
        <v>11</v>
      </c>
      <c r="C6" s="2">
        <v>38689067.649999999</v>
      </c>
      <c r="D6" s="2">
        <v>13698636.1</v>
      </c>
      <c r="E6" s="2">
        <v>9767098.5299999993</v>
      </c>
      <c r="F6" s="2">
        <v>35611221.189999998</v>
      </c>
      <c r="G6" s="2">
        <v>14102921.15</v>
      </c>
      <c r="H6" s="2">
        <v>10480336.869999999</v>
      </c>
    </row>
    <row r="7" spans="1:8" x14ac:dyDescent="0.25">
      <c r="A7" s="37">
        <f>VLOOKUP(B7,cod_ibge!$C$2:$D$646,2,FALSE)</f>
        <v>3500550</v>
      </c>
      <c r="B7" t="s">
        <v>12</v>
      </c>
      <c r="C7" s="2">
        <v>20341425.890000001</v>
      </c>
      <c r="D7" s="2">
        <v>5245222.9400000004</v>
      </c>
      <c r="E7" s="2">
        <v>5048554.99</v>
      </c>
      <c r="F7" s="2">
        <v>19480536.309999999</v>
      </c>
      <c r="G7" s="2">
        <v>4893373.4000000004</v>
      </c>
      <c r="H7" s="2">
        <v>4733158.8</v>
      </c>
    </row>
    <row r="8" spans="1:8" x14ac:dyDescent="0.25">
      <c r="A8" s="37">
        <f>VLOOKUP(B8,cod_ibge!$C$2:$D$646,2,FALSE)</f>
        <v>3500600</v>
      </c>
      <c r="B8" t="s">
        <v>13</v>
      </c>
      <c r="C8" s="2">
        <v>16198849.08</v>
      </c>
      <c r="D8" s="2">
        <v>4100618.08</v>
      </c>
      <c r="E8" s="2">
        <v>3759377.05</v>
      </c>
      <c r="F8" s="2">
        <v>12693556.92</v>
      </c>
      <c r="G8" s="2">
        <v>4115637.34</v>
      </c>
      <c r="H8" s="2">
        <v>3554775.26</v>
      </c>
    </row>
    <row r="9" spans="1:8" x14ac:dyDescent="0.25">
      <c r="A9" s="37">
        <f>VLOOKUP(B9,cod_ibge!$C$2:$D$646,2,FALSE)</f>
        <v>3500709</v>
      </c>
      <c r="B9" t="s">
        <v>14</v>
      </c>
      <c r="C9" s="2">
        <v>85472107.769999996</v>
      </c>
      <c r="D9" s="2">
        <v>27360558.600000001</v>
      </c>
      <c r="E9" s="2">
        <v>25398666.02</v>
      </c>
      <c r="F9" s="2">
        <v>77049644.219999999</v>
      </c>
      <c r="G9" s="2">
        <v>27545664.789999999</v>
      </c>
      <c r="H9" s="2">
        <v>25381613.57</v>
      </c>
    </row>
    <row r="10" spans="1:8" x14ac:dyDescent="0.25">
      <c r="A10" s="37">
        <f>VLOOKUP(B10,cod_ibge!$C$2:$D$646,2,FALSE)</f>
        <v>3500758</v>
      </c>
      <c r="B10" t="s">
        <v>15</v>
      </c>
      <c r="C10" s="2">
        <v>10781282.9</v>
      </c>
      <c r="D10" s="2">
        <v>2819211.7</v>
      </c>
      <c r="E10" s="2">
        <v>2665341.1</v>
      </c>
      <c r="F10" s="2">
        <v>10076127.310000001</v>
      </c>
      <c r="G10" s="2">
        <v>2657761.5</v>
      </c>
      <c r="H10" s="2">
        <v>2637735.87</v>
      </c>
    </row>
    <row r="11" spans="1:8" x14ac:dyDescent="0.25">
      <c r="A11" s="37">
        <f>VLOOKUP(B11,cod_ibge!$C$2:$D$646,2,FALSE)</f>
        <v>3500808</v>
      </c>
      <c r="B11" t="s">
        <v>16</v>
      </c>
      <c r="C11" s="2">
        <v>9682119.6799999997</v>
      </c>
      <c r="D11" s="2">
        <v>2563221.9300000002</v>
      </c>
      <c r="E11" s="2">
        <v>2466923.0299999998</v>
      </c>
      <c r="F11" s="2">
        <v>9247183.4700000007</v>
      </c>
      <c r="G11" s="2">
        <v>2470586.4900000002</v>
      </c>
      <c r="H11" s="2">
        <v>2414124.52</v>
      </c>
    </row>
    <row r="12" spans="1:8" x14ac:dyDescent="0.25">
      <c r="A12" s="37">
        <f>VLOOKUP(B12,cod_ibge!$C$2:$D$646,2,FALSE)</f>
        <v>3500907</v>
      </c>
      <c r="B12" t="s">
        <v>17</v>
      </c>
      <c r="C12" s="2">
        <v>11725611.050000001</v>
      </c>
      <c r="D12" s="2">
        <v>2783901.85</v>
      </c>
      <c r="E12" s="2">
        <v>2775980.85</v>
      </c>
      <c r="F12" s="2">
        <v>10799571.689999999</v>
      </c>
      <c r="G12" s="2">
        <v>2905120.16</v>
      </c>
      <c r="H12" s="2">
        <v>2905120.16</v>
      </c>
    </row>
    <row r="13" spans="1:8" x14ac:dyDescent="0.25">
      <c r="A13" s="37">
        <f>VLOOKUP(B13,cod_ibge!$C$2:$D$646,2,FALSE)</f>
        <v>3501004</v>
      </c>
      <c r="B13" t="s">
        <v>18</v>
      </c>
      <c r="C13" s="2">
        <v>28835135.68</v>
      </c>
      <c r="D13" s="2">
        <v>7935123.1299999999</v>
      </c>
      <c r="E13" s="2">
        <v>7299409.0300000003</v>
      </c>
      <c r="F13" s="2">
        <v>29722906.34</v>
      </c>
      <c r="G13" s="2">
        <v>7564458.7999999998</v>
      </c>
      <c r="H13" s="2">
        <v>6665214.8799999999</v>
      </c>
    </row>
    <row r="14" spans="1:8" x14ac:dyDescent="0.25">
      <c r="A14" s="37">
        <f>VLOOKUP(B14,cod_ibge!$C$2:$D$646,2,FALSE)</f>
        <v>3501103</v>
      </c>
      <c r="B14" t="s">
        <v>19</v>
      </c>
      <c r="C14" s="2">
        <v>11392353.73</v>
      </c>
      <c r="D14" s="2">
        <v>3022282.62</v>
      </c>
      <c r="E14" s="2">
        <v>2836763.5</v>
      </c>
      <c r="F14" s="2">
        <v>10896093.039999999</v>
      </c>
      <c r="G14" s="2">
        <v>2835120.77</v>
      </c>
      <c r="H14" s="2">
        <v>2539207.77</v>
      </c>
    </row>
    <row r="15" spans="1:8" x14ac:dyDescent="0.25">
      <c r="A15" s="37">
        <f>VLOOKUP(B15,cod_ibge!$C$2:$D$646,2,FALSE)</f>
        <v>3501152</v>
      </c>
      <c r="B15" t="s">
        <v>20</v>
      </c>
      <c r="C15" s="2">
        <v>43588149.369999997</v>
      </c>
      <c r="D15" s="2">
        <v>13613836.810000001</v>
      </c>
      <c r="E15" s="2">
        <v>12207629.390000001</v>
      </c>
      <c r="F15" s="2">
        <v>42001001.469999999</v>
      </c>
      <c r="G15" s="2">
        <v>12134163.289999999</v>
      </c>
      <c r="H15" s="2">
        <v>10645197.33</v>
      </c>
    </row>
    <row r="16" spans="1:8" x14ac:dyDescent="0.25">
      <c r="A16" s="37">
        <f>VLOOKUP(B16,cod_ibge!$C$2:$D$646,2,FALSE)</f>
        <v>3501202</v>
      </c>
      <c r="B16" t="s">
        <v>21</v>
      </c>
      <c r="C16" s="2">
        <v>11939371.439999999</v>
      </c>
      <c r="D16" s="2">
        <v>3848899.19</v>
      </c>
      <c r="E16" s="2">
        <v>3832186.13</v>
      </c>
      <c r="F16" s="2">
        <v>11362738.26</v>
      </c>
      <c r="G16" s="2">
        <v>3881586.37</v>
      </c>
      <c r="H16" s="2">
        <v>3881586.37</v>
      </c>
    </row>
    <row r="17" spans="1:8" x14ac:dyDescent="0.25">
      <c r="A17" s="37">
        <f>VLOOKUP(B17,cod_ibge!$C$2:$D$646,2,FALSE)</f>
        <v>3501301</v>
      </c>
      <c r="B17" t="s">
        <v>22</v>
      </c>
      <c r="C17" s="2">
        <v>28494108.940000001</v>
      </c>
      <c r="D17" s="2">
        <v>9234304.6199999992</v>
      </c>
      <c r="E17" s="2">
        <v>7968058.1399999997</v>
      </c>
      <c r="F17" s="2">
        <v>28220209.539999999</v>
      </c>
      <c r="G17" s="2">
        <v>9168369.9900000002</v>
      </c>
      <c r="H17" s="2">
        <v>7418859.1600000001</v>
      </c>
    </row>
    <row r="18" spans="1:8" x14ac:dyDescent="0.25">
      <c r="A18" s="37">
        <f>VLOOKUP(B18,cod_ibge!$C$2:$D$646,2,FALSE)</f>
        <v>3501400</v>
      </c>
      <c r="B18" t="s">
        <v>23</v>
      </c>
      <c r="C18" s="2">
        <v>9621052.2100000009</v>
      </c>
      <c r="D18" s="2">
        <v>2297563.7799999998</v>
      </c>
      <c r="E18" s="2">
        <v>2148694.7799999998</v>
      </c>
      <c r="F18" s="2">
        <v>8654005.4499999993</v>
      </c>
      <c r="G18" s="2">
        <v>2468112.0099999998</v>
      </c>
      <c r="H18" s="2">
        <v>2282658.88</v>
      </c>
    </row>
    <row r="19" spans="1:8" x14ac:dyDescent="0.25">
      <c r="A19" s="37">
        <f>VLOOKUP(B19,cod_ibge!$C$2:$D$646,2,FALSE)</f>
        <v>3501509</v>
      </c>
      <c r="B19" t="s">
        <v>24</v>
      </c>
      <c r="C19" s="2">
        <v>8424986.2400000002</v>
      </c>
      <c r="D19" s="2">
        <v>2343971.94</v>
      </c>
      <c r="E19" s="2">
        <v>2343971.94</v>
      </c>
      <c r="F19" s="2">
        <v>7920372.5199999996</v>
      </c>
      <c r="G19" s="2">
        <v>2193323.75</v>
      </c>
      <c r="H19" s="2">
        <v>2180659.46</v>
      </c>
    </row>
    <row r="20" spans="1:8" x14ac:dyDescent="0.25">
      <c r="A20" s="37">
        <f>VLOOKUP(B20,cod_ibge!$C$2:$D$646,2,FALSE)</f>
        <v>3501608</v>
      </c>
      <c r="B20" t="s">
        <v>25</v>
      </c>
      <c r="C20" s="2">
        <v>375488287.5</v>
      </c>
      <c r="D20" s="2">
        <v>98412651.680000007</v>
      </c>
      <c r="E20" s="2">
        <v>86451291.170000002</v>
      </c>
      <c r="F20" s="2">
        <v>364426765.50999999</v>
      </c>
      <c r="G20" s="2">
        <v>91553257.829999998</v>
      </c>
      <c r="H20" s="2">
        <v>80884527.209999993</v>
      </c>
    </row>
    <row r="21" spans="1:8" x14ac:dyDescent="0.25">
      <c r="A21" s="37">
        <f>VLOOKUP(B21,cod_ibge!$C$2:$D$646,2,FALSE)</f>
        <v>3501707</v>
      </c>
      <c r="B21" t="s">
        <v>26</v>
      </c>
      <c r="C21" s="2">
        <v>44110847.280000001</v>
      </c>
      <c r="D21" s="2">
        <v>10807762.99</v>
      </c>
      <c r="E21" s="2">
        <v>9162444.2400000002</v>
      </c>
      <c r="F21" s="2">
        <v>40564667.719999999</v>
      </c>
      <c r="G21" s="2">
        <v>10668180.5</v>
      </c>
      <c r="H21" s="2">
        <v>8399816.5999999996</v>
      </c>
    </row>
    <row r="22" spans="1:8" x14ac:dyDescent="0.25">
      <c r="A22" s="37">
        <f>VLOOKUP(B22,cod_ibge!$C$2:$D$646,2,FALSE)</f>
        <v>3501806</v>
      </c>
      <c r="B22" t="s">
        <v>27</v>
      </c>
      <c r="C22" s="2">
        <v>11797410.43</v>
      </c>
      <c r="D22" s="2">
        <v>3567373.22</v>
      </c>
      <c r="E22" s="2">
        <v>3526724.25</v>
      </c>
      <c r="F22" s="2">
        <v>11014144.880000001</v>
      </c>
      <c r="G22" s="2">
        <v>2972345.42</v>
      </c>
      <c r="H22" s="2">
        <v>2886260.65</v>
      </c>
    </row>
    <row r="23" spans="1:8" x14ac:dyDescent="0.25">
      <c r="A23" s="37">
        <f>VLOOKUP(B23,cod_ibge!$C$2:$D$646,2,FALSE)</f>
        <v>3501905</v>
      </c>
      <c r="B23" t="s">
        <v>28</v>
      </c>
      <c r="C23" s="2">
        <v>136670919.63</v>
      </c>
      <c r="D23" s="2">
        <v>39227751.82</v>
      </c>
      <c r="E23" s="2">
        <v>34706339.950000003</v>
      </c>
      <c r="F23" s="2">
        <v>132974150.84999999</v>
      </c>
      <c r="G23" s="2">
        <v>38706424.009999998</v>
      </c>
      <c r="H23" s="2">
        <v>34880132.490000002</v>
      </c>
    </row>
    <row r="24" spans="1:8" x14ac:dyDescent="0.25">
      <c r="A24" s="37">
        <f>VLOOKUP(B24,cod_ibge!$C$2:$D$646,2,FALSE)</f>
        <v>3502002</v>
      </c>
      <c r="B24" t="s">
        <v>29</v>
      </c>
      <c r="C24" s="2">
        <v>15501281.35</v>
      </c>
      <c r="D24" s="2">
        <v>4719709.6399999997</v>
      </c>
      <c r="E24" s="2">
        <v>4154269.69</v>
      </c>
      <c r="F24" s="2">
        <v>14595527.75</v>
      </c>
      <c r="G24" s="2">
        <v>4490363.3499999996</v>
      </c>
      <c r="H24" s="2">
        <v>3792667.03</v>
      </c>
    </row>
    <row r="25" spans="1:8" x14ac:dyDescent="0.25">
      <c r="A25" s="37">
        <f>VLOOKUP(B25,cod_ibge!$C$2:$D$646,2,FALSE)</f>
        <v>3502101</v>
      </c>
      <c r="B25" t="s">
        <v>30</v>
      </c>
      <c r="C25" s="2">
        <v>88927230.430000007</v>
      </c>
      <c r="D25" s="2">
        <v>21795877.210000001</v>
      </c>
      <c r="E25" s="2">
        <v>19936638.739999998</v>
      </c>
      <c r="F25" s="2">
        <v>85250887.900000006</v>
      </c>
      <c r="G25" s="2">
        <v>23432907.34</v>
      </c>
      <c r="H25" s="2">
        <v>20768208.32</v>
      </c>
    </row>
    <row r="26" spans="1:8" x14ac:dyDescent="0.25">
      <c r="A26" s="37">
        <f>VLOOKUP(B26,cod_ibge!$C$2:$D$646,2,FALSE)</f>
        <v>3502200</v>
      </c>
      <c r="B26" t="s">
        <v>31</v>
      </c>
      <c r="C26" s="2">
        <v>42014368.869999997</v>
      </c>
      <c r="D26" s="2">
        <v>15597927.060000001</v>
      </c>
      <c r="E26" s="2">
        <v>13895813.369999999</v>
      </c>
      <c r="F26" s="2">
        <v>40227205.590000004</v>
      </c>
      <c r="G26" s="2">
        <v>11287329.66</v>
      </c>
      <c r="H26" s="2">
        <v>11047011.609999999</v>
      </c>
    </row>
    <row r="27" spans="1:8" x14ac:dyDescent="0.25">
      <c r="A27" s="37">
        <f>VLOOKUP(B27,cod_ibge!$C$2:$D$646,2,FALSE)</f>
        <v>3502309</v>
      </c>
      <c r="B27" t="s">
        <v>32</v>
      </c>
      <c r="C27" s="2">
        <v>19237230.02</v>
      </c>
      <c r="D27" s="2">
        <v>4875461.53</v>
      </c>
      <c r="E27" s="2">
        <v>4866091.99</v>
      </c>
      <c r="F27" s="2">
        <v>15886159.74</v>
      </c>
      <c r="G27" s="2">
        <v>4534776.25</v>
      </c>
      <c r="H27" s="2">
        <v>4026020.93</v>
      </c>
    </row>
    <row r="28" spans="1:8" x14ac:dyDescent="0.25">
      <c r="A28" s="37">
        <f>VLOOKUP(B28,cod_ibge!$C$2:$D$646,2,FALSE)</f>
        <v>3502408</v>
      </c>
      <c r="B28" t="s">
        <v>33</v>
      </c>
      <c r="C28" s="2">
        <v>10639045.58</v>
      </c>
      <c r="D28" s="2">
        <v>3386510.12</v>
      </c>
      <c r="E28" s="2">
        <v>3152340.47</v>
      </c>
      <c r="F28" s="2">
        <v>10067264.609999999</v>
      </c>
      <c r="G28" s="2">
        <v>2736970.9</v>
      </c>
      <c r="H28" s="2">
        <v>2537659.21</v>
      </c>
    </row>
    <row r="29" spans="1:8" x14ac:dyDescent="0.25">
      <c r="A29" s="37">
        <f>VLOOKUP(B29,cod_ibge!$C$2:$D$646,2,FALSE)</f>
        <v>3502507</v>
      </c>
      <c r="B29" t="s">
        <v>34</v>
      </c>
      <c r="C29" s="2">
        <v>47302459.75</v>
      </c>
      <c r="D29" s="2">
        <v>15466315.710000001</v>
      </c>
      <c r="E29" s="2">
        <v>13736532</v>
      </c>
      <c r="F29" s="2">
        <v>43455512.579999998</v>
      </c>
      <c r="G29" s="2">
        <v>11659859.17</v>
      </c>
      <c r="H29" s="2">
        <v>10446183.189999999</v>
      </c>
    </row>
    <row r="30" spans="1:8" x14ac:dyDescent="0.25">
      <c r="A30" s="37">
        <f>VLOOKUP(B30,cod_ibge!$C$2:$D$646,2,FALSE)</f>
        <v>3502606</v>
      </c>
      <c r="B30" t="s">
        <v>35</v>
      </c>
      <c r="C30" s="2">
        <v>9968183.3000000007</v>
      </c>
      <c r="D30" s="2">
        <v>2515944.19</v>
      </c>
      <c r="E30" s="2">
        <v>2437526.0699999998</v>
      </c>
      <c r="F30" s="2">
        <v>9552225.5199999996</v>
      </c>
      <c r="G30" s="2">
        <v>2430374.7599999998</v>
      </c>
      <c r="H30" s="2">
        <v>2335562.44</v>
      </c>
    </row>
    <row r="31" spans="1:8" x14ac:dyDescent="0.25">
      <c r="A31" s="37">
        <f>VLOOKUP(B31,cod_ibge!$C$2:$D$646,2,FALSE)</f>
        <v>3502705</v>
      </c>
      <c r="B31" t="s">
        <v>36</v>
      </c>
      <c r="C31" s="2">
        <v>28890318.5</v>
      </c>
      <c r="D31" s="2">
        <v>8668784.2699999996</v>
      </c>
      <c r="E31" s="2">
        <v>7936154.7999999998</v>
      </c>
      <c r="F31" s="2">
        <v>26534575.289999999</v>
      </c>
      <c r="G31" s="2">
        <v>7504740.96</v>
      </c>
      <c r="H31" s="2">
        <v>7398750.1900000004</v>
      </c>
    </row>
    <row r="32" spans="1:8" x14ac:dyDescent="0.25">
      <c r="A32" s="37">
        <f>VLOOKUP(B32,cod_ibge!$C$2:$D$646,2,FALSE)</f>
        <v>3502754</v>
      </c>
      <c r="B32" t="s">
        <v>37</v>
      </c>
      <c r="C32" s="2">
        <v>60446902.57</v>
      </c>
      <c r="D32" s="2">
        <v>20299953.120000001</v>
      </c>
      <c r="E32" s="2">
        <v>16692248.83</v>
      </c>
      <c r="F32" s="2">
        <v>49442837.090000004</v>
      </c>
      <c r="G32" s="2">
        <v>15962836.93</v>
      </c>
      <c r="H32" s="2">
        <v>13288581.82</v>
      </c>
    </row>
    <row r="33" spans="1:8" x14ac:dyDescent="0.25">
      <c r="A33" s="37">
        <f>VLOOKUP(B33,cod_ibge!$C$2:$D$646,2,FALSE)</f>
        <v>3502804</v>
      </c>
      <c r="B33" t="s">
        <v>38</v>
      </c>
      <c r="C33" s="2">
        <v>261990167.71000001</v>
      </c>
      <c r="D33" s="2">
        <v>72076727.450000003</v>
      </c>
      <c r="E33" s="2">
        <v>62397829.399999999</v>
      </c>
      <c r="F33" s="2">
        <v>252546290.69</v>
      </c>
      <c r="G33" s="2">
        <v>71672098.189999998</v>
      </c>
      <c r="H33" s="2">
        <v>61742176.539999999</v>
      </c>
    </row>
    <row r="34" spans="1:8" x14ac:dyDescent="0.25">
      <c r="A34" s="37">
        <f>VLOOKUP(B34,cod_ibge!$C$2:$D$646,2,FALSE)</f>
        <v>3502903</v>
      </c>
      <c r="B34" t="s">
        <v>39</v>
      </c>
      <c r="C34" s="2">
        <v>47287524.340000004</v>
      </c>
      <c r="D34" s="2">
        <v>11273440.91</v>
      </c>
      <c r="E34" s="2">
        <v>10177205.689999999</v>
      </c>
      <c r="F34" s="2">
        <v>46786886.079999998</v>
      </c>
      <c r="G34" s="2">
        <v>11731611.439999999</v>
      </c>
      <c r="H34" s="2">
        <v>10746124.01</v>
      </c>
    </row>
    <row r="35" spans="1:8" x14ac:dyDescent="0.25">
      <c r="A35" s="37">
        <f>VLOOKUP(B35,cod_ibge!$C$2:$D$646,2,FALSE)</f>
        <v>3503000</v>
      </c>
      <c r="B35" t="s">
        <v>40</v>
      </c>
      <c r="C35" s="2">
        <v>12238504.859999999</v>
      </c>
      <c r="D35" s="2">
        <v>3593743.71</v>
      </c>
      <c r="E35" s="2">
        <v>3545416.26</v>
      </c>
      <c r="F35" s="2">
        <v>11349641.93</v>
      </c>
      <c r="G35" s="2">
        <v>3243652.95</v>
      </c>
      <c r="H35" s="2">
        <v>3217020.95</v>
      </c>
    </row>
    <row r="36" spans="1:8" x14ac:dyDescent="0.25">
      <c r="A36" s="37">
        <f>VLOOKUP(B36,cod_ibge!$C$2:$D$646,2,FALSE)</f>
        <v>3503109</v>
      </c>
      <c r="B36" t="s">
        <v>41</v>
      </c>
      <c r="C36" s="2">
        <v>15982759.09</v>
      </c>
      <c r="D36" s="2">
        <v>4276230.71</v>
      </c>
      <c r="E36" s="2">
        <v>4213545.57</v>
      </c>
      <c r="F36" s="2">
        <v>15217276.380000001</v>
      </c>
      <c r="G36" s="2">
        <v>4588877.68</v>
      </c>
      <c r="H36" s="2">
        <v>4134232.99</v>
      </c>
    </row>
    <row r="37" spans="1:8" x14ac:dyDescent="0.25">
      <c r="A37" s="37">
        <f>VLOOKUP(B37,cod_ibge!$C$2:$D$646,2,FALSE)</f>
        <v>3503158</v>
      </c>
      <c r="B37" t="s">
        <v>42</v>
      </c>
      <c r="C37" s="2">
        <v>8224208.8099999996</v>
      </c>
      <c r="D37" s="2">
        <v>2946603</v>
      </c>
      <c r="E37" s="2">
        <v>2807375.47</v>
      </c>
      <c r="F37" s="2">
        <v>7956277.0899999999</v>
      </c>
      <c r="G37" s="2">
        <v>2392158.5099999998</v>
      </c>
      <c r="H37" s="2">
        <v>2369509</v>
      </c>
    </row>
    <row r="38" spans="1:8" x14ac:dyDescent="0.25">
      <c r="A38" s="37">
        <f>VLOOKUP(B38,cod_ibge!$C$2:$D$646,2,FALSE)</f>
        <v>3503208</v>
      </c>
      <c r="B38" t="s">
        <v>43</v>
      </c>
      <c r="C38" s="2">
        <v>354537022.06</v>
      </c>
      <c r="D38" s="2">
        <v>108669584.88</v>
      </c>
      <c r="E38" s="2">
        <v>91415084.079999998</v>
      </c>
      <c r="F38" s="2">
        <v>349450171.29000002</v>
      </c>
      <c r="G38" s="2">
        <v>92000339.609999999</v>
      </c>
      <c r="H38" s="2">
        <v>77418289.950000003</v>
      </c>
    </row>
    <row r="39" spans="1:8" x14ac:dyDescent="0.25">
      <c r="A39" s="37">
        <f>VLOOKUP(B39,cod_ibge!$C$2:$D$646,2,FALSE)</f>
        <v>3503307</v>
      </c>
      <c r="B39" t="s">
        <v>44</v>
      </c>
      <c r="C39" s="2">
        <v>207506823.43000001</v>
      </c>
      <c r="D39" s="2">
        <v>50663099.289999999</v>
      </c>
      <c r="E39" s="2">
        <v>45597259.890000001</v>
      </c>
      <c r="F39" s="2">
        <v>201075996.19</v>
      </c>
      <c r="G39" s="2">
        <v>55887548.25</v>
      </c>
      <c r="H39" s="2">
        <v>44982473.25</v>
      </c>
    </row>
    <row r="40" spans="1:8" x14ac:dyDescent="0.25">
      <c r="A40" s="37">
        <f>VLOOKUP(B40,cod_ibge!$C$2:$D$646,2,FALSE)</f>
        <v>3503356</v>
      </c>
      <c r="B40" t="s">
        <v>45</v>
      </c>
      <c r="C40" s="2">
        <v>9472644.3000000007</v>
      </c>
      <c r="D40" s="2">
        <v>2593080.52</v>
      </c>
      <c r="E40" s="2">
        <v>2467253.85</v>
      </c>
      <c r="F40" s="2">
        <v>8916374.5899999999</v>
      </c>
      <c r="G40" s="2">
        <v>2536593.79</v>
      </c>
      <c r="H40" s="2">
        <v>2522084.33</v>
      </c>
    </row>
    <row r="41" spans="1:8" x14ac:dyDescent="0.25">
      <c r="A41" s="37">
        <f>VLOOKUP(B41,cod_ibge!$C$2:$D$646,2,FALSE)</f>
        <v>3503406</v>
      </c>
      <c r="B41" t="s">
        <v>46</v>
      </c>
      <c r="C41" s="2">
        <v>14905271.93</v>
      </c>
      <c r="D41" s="2">
        <v>4478005.88</v>
      </c>
      <c r="E41" s="2">
        <v>4360852.5599999996</v>
      </c>
      <c r="F41" s="2">
        <v>14489171.609999999</v>
      </c>
      <c r="G41" s="2">
        <v>4357443.93</v>
      </c>
      <c r="H41" s="2">
        <v>4274257.91</v>
      </c>
    </row>
    <row r="42" spans="1:8" x14ac:dyDescent="0.25">
      <c r="A42" s="37">
        <f>VLOOKUP(B42,cod_ibge!$C$2:$D$646,2,FALSE)</f>
        <v>3503505</v>
      </c>
      <c r="B42" t="s">
        <v>47</v>
      </c>
      <c r="C42" s="2">
        <v>9177610.9100000001</v>
      </c>
      <c r="D42" s="2">
        <v>2407786.33</v>
      </c>
      <c r="E42" s="2">
        <v>2377332.06</v>
      </c>
      <c r="F42" s="2">
        <v>8580804.4399999995</v>
      </c>
      <c r="G42" s="2">
        <v>2240429.25</v>
      </c>
      <c r="H42" s="2">
        <v>2228321.2000000002</v>
      </c>
    </row>
    <row r="43" spans="1:8" x14ac:dyDescent="0.25">
      <c r="A43" s="37">
        <f>VLOOKUP(B43,cod_ibge!$C$2:$D$646,2,FALSE)</f>
        <v>3503604</v>
      </c>
      <c r="B43" t="s">
        <v>48</v>
      </c>
      <c r="C43" s="2">
        <v>13536744.67</v>
      </c>
      <c r="D43" s="2">
        <v>3154938.89</v>
      </c>
      <c r="E43" s="2">
        <v>3041575.57</v>
      </c>
      <c r="F43" s="2">
        <v>12459121.35</v>
      </c>
      <c r="G43" s="2">
        <v>3367776.54</v>
      </c>
      <c r="H43" s="2">
        <v>3292151.54</v>
      </c>
    </row>
    <row r="44" spans="1:8" x14ac:dyDescent="0.25">
      <c r="A44" s="37">
        <f>VLOOKUP(B44,cod_ibge!$C$2:$D$646,2,FALSE)</f>
        <v>3503703</v>
      </c>
      <c r="B44" t="s">
        <v>49</v>
      </c>
      <c r="C44" s="2">
        <v>23409285.18</v>
      </c>
      <c r="D44" s="2">
        <v>6988699.9900000002</v>
      </c>
      <c r="E44" s="2">
        <v>6763154.5099999998</v>
      </c>
      <c r="F44" s="2">
        <v>21350771.100000001</v>
      </c>
      <c r="G44" s="2">
        <v>6498093.5499999998</v>
      </c>
      <c r="H44" s="2">
        <v>6382535.4500000002</v>
      </c>
    </row>
    <row r="45" spans="1:8" x14ac:dyDescent="0.25">
      <c r="A45" s="37">
        <f>VLOOKUP(B45,cod_ibge!$C$2:$D$646,2,FALSE)</f>
        <v>3503802</v>
      </c>
      <c r="B45" t="s">
        <v>50</v>
      </c>
      <c r="C45" s="2">
        <v>61736451.100000001</v>
      </c>
      <c r="D45" s="2">
        <v>17255386.449999999</v>
      </c>
      <c r="E45" s="2">
        <v>15914362.060000001</v>
      </c>
      <c r="F45" s="2">
        <v>60526216.460000001</v>
      </c>
      <c r="G45" s="2">
        <v>18480878.379999999</v>
      </c>
      <c r="H45" s="2">
        <v>14855725.07</v>
      </c>
    </row>
    <row r="46" spans="1:8" x14ac:dyDescent="0.25">
      <c r="A46" s="37">
        <f>VLOOKUP(B46,cod_ibge!$C$2:$D$646,2,FALSE)</f>
        <v>3503901</v>
      </c>
      <c r="B46" t="s">
        <v>51</v>
      </c>
      <c r="C46" s="2">
        <v>165061346.81</v>
      </c>
      <c r="D46" s="2">
        <v>40206718.640000001</v>
      </c>
      <c r="E46" s="2">
        <v>38399243.259999998</v>
      </c>
      <c r="F46" s="2">
        <v>155398141.91</v>
      </c>
      <c r="G46" s="2">
        <v>45153146.890000001</v>
      </c>
      <c r="H46" s="2">
        <v>41239403.409999996</v>
      </c>
    </row>
    <row r="47" spans="1:8" x14ac:dyDescent="0.25">
      <c r="A47" s="37">
        <f>VLOOKUP(B47,cod_ibge!$C$2:$D$646,2,FALSE)</f>
        <v>3503950</v>
      </c>
      <c r="B47" t="s">
        <v>52</v>
      </c>
      <c r="C47" s="2">
        <v>7819767.4500000002</v>
      </c>
      <c r="D47" s="2">
        <v>2278361.23</v>
      </c>
      <c r="E47" s="2">
        <v>2207055.1</v>
      </c>
      <c r="F47" s="2">
        <v>7283606.2800000003</v>
      </c>
      <c r="G47" s="2">
        <v>2098191.3199999998</v>
      </c>
      <c r="H47" s="2">
        <v>2010802.68</v>
      </c>
    </row>
    <row r="48" spans="1:8" x14ac:dyDescent="0.25">
      <c r="A48" s="37">
        <f>VLOOKUP(B48,cod_ibge!$C$2:$D$646,2,FALSE)</f>
        <v>3504008</v>
      </c>
      <c r="B48" t="s">
        <v>53</v>
      </c>
      <c r="C48" s="2">
        <v>132762548.61</v>
      </c>
      <c r="D48" s="2">
        <v>36127543.609999999</v>
      </c>
      <c r="E48" s="2">
        <v>33250626.140000001</v>
      </c>
      <c r="F48" s="2">
        <v>130295591.43000001</v>
      </c>
      <c r="G48" s="2">
        <v>35200319.840000004</v>
      </c>
      <c r="H48" s="2">
        <v>31122733.760000002</v>
      </c>
    </row>
    <row r="49" spans="1:8" x14ac:dyDescent="0.25">
      <c r="A49" s="37">
        <f>VLOOKUP(B49,cod_ibge!$C$2:$D$646,2,FALSE)</f>
        <v>3504107</v>
      </c>
      <c r="B49" t="s">
        <v>54</v>
      </c>
      <c r="C49" s="2">
        <v>281891695.22000003</v>
      </c>
      <c r="D49" s="2">
        <v>83759451.849999994</v>
      </c>
      <c r="E49" s="2">
        <v>70651049.019999996</v>
      </c>
      <c r="F49" s="2">
        <v>294921634.55000001</v>
      </c>
      <c r="G49" s="2">
        <v>82885088.840000004</v>
      </c>
      <c r="H49" s="2">
        <v>74091075.439999998</v>
      </c>
    </row>
    <row r="50" spans="1:8" x14ac:dyDescent="0.25">
      <c r="A50" s="37">
        <f>VLOOKUP(B50,cod_ibge!$C$2:$D$646,2,FALSE)</f>
        <v>3504206</v>
      </c>
      <c r="B50" t="s">
        <v>55</v>
      </c>
      <c r="C50" s="2">
        <v>23576773.530000001</v>
      </c>
      <c r="D50" s="2">
        <v>7184699.6100000003</v>
      </c>
      <c r="E50" s="2">
        <v>6397549.3700000001</v>
      </c>
      <c r="F50" s="2">
        <v>22622364.710000001</v>
      </c>
      <c r="G50" s="2">
        <v>6414882.5700000003</v>
      </c>
      <c r="H50" s="2">
        <v>5914444.0800000001</v>
      </c>
    </row>
    <row r="51" spans="1:8" x14ac:dyDescent="0.25">
      <c r="A51" s="37">
        <f>VLOOKUP(B51,cod_ibge!$C$2:$D$646,2,FALSE)</f>
        <v>3504305</v>
      </c>
      <c r="B51" t="s">
        <v>56</v>
      </c>
      <c r="C51" s="2">
        <v>13294227.33</v>
      </c>
      <c r="D51" s="2">
        <v>3397201.04</v>
      </c>
      <c r="E51" s="2">
        <v>3351943.77</v>
      </c>
      <c r="F51" s="2">
        <v>12946367</v>
      </c>
      <c r="G51" s="2">
        <v>3257308.16</v>
      </c>
      <c r="H51" s="2">
        <v>3251692.95</v>
      </c>
    </row>
    <row r="52" spans="1:8" x14ac:dyDescent="0.25">
      <c r="A52" s="37">
        <f>VLOOKUP(B52,cod_ibge!$C$2:$D$646,2,FALSE)</f>
        <v>3504404</v>
      </c>
      <c r="B52" t="s">
        <v>57</v>
      </c>
      <c r="C52" s="2">
        <v>18255882.73</v>
      </c>
      <c r="D52" s="2">
        <v>6009926.6200000001</v>
      </c>
      <c r="E52" s="2">
        <v>5761155.5499999998</v>
      </c>
      <c r="F52" s="2">
        <v>18922545.350000001</v>
      </c>
      <c r="G52" s="2">
        <v>5809083.6699999999</v>
      </c>
      <c r="H52" s="2">
        <v>5349359.47</v>
      </c>
    </row>
    <row r="53" spans="1:8" x14ac:dyDescent="0.25">
      <c r="A53" s="37">
        <f>VLOOKUP(B53,cod_ibge!$C$2:$D$646,2,FALSE)</f>
        <v>3504503</v>
      </c>
      <c r="B53" t="s">
        <v>58</v>
      </c>
      <c r="C53" s="2">
        <v>124758856.13</v>
      </c>
      <c r="D53" s="2">
        <v>36325056.299999997</v>
      </c>
      <c r="E53" s="2">
        <v>35017416.450000003</v>
      </c>
      <c r="F53" s="2">
        <v>121161426.47</v>
      </c>
      <c r="G53" s="2">
        <v>36537894.420000002</v>
      </c>
      <c r="H53" s="2">
        <v>34611856.030000001</v>
      </c>
    </row>
    <row r="54" spans="1:8" x14ac:dyDescent="0.25">
      <c r="A54" s="37">
        <f>VLOOKUP(B54,cod_ibge!$C$2:$D$646,2,FALSE)</f>
        <v>3504602</v>
      </c>
      <c r="B54" t="s">
        <v>59</v>
      </c>
      <c r="C54" s="2">
        <v>28789953.620000001</v>
      </c>
      <c r="D54" s="2">
        <v>7479670.6299999999</v>
      </c>
      <c r="E54" s="2">
        <v>7157635.9299999997</v>
      </c>
      <c r="F54" s="2">
        <v>27461648.280000001</v>
      </c>
      <c r="G54" s="2">
        <v>7194463.8399999999</v>
      </c>
      <c r="H54" s="2">
        <v>6987417.1699999999</v>
      </c>
    </row>
    <row r="55" spans="1:8" x14ac:dyDescent="0.25">
      <c r="A55" s="37">
        <f>VLOOKUP(B55,cod_ibge!$C$2:$D$646,2,FALSE)</f>
        <v>3504701</v>
      </c>
      <c r="B55" t="s">
        <v>60</v>
      </c>
      <c r="C55" s="2">
        <v>8573441.6400000006</v>
      </c>
      <c r="D55" s="2">
        <v>2233820.7599999998</v>
      </c>
      <c r="E55" s="2">
        <v>2172407.7599999998</v>
      </c>
      <c r="F55" s="2">
        <v>7919994.7199999997</v>
      </c>
      <c r="G55" s="2">
        <v>2139209.2400000002</v>
      </c>
      <c r="H55" s="2">
        <v>2097305.2400000002</v>
      </c>
    </row>
    <row r="56" spans="1:8" x14ac:dyDescent="0.25">
      <c r="A56" s="37">
        <f>VLOOKUP(B56,cod_ibge!$C$2:$D$646,2,FALSE)</f>
        <v>3504800</v>
      </c>
      <c r="B56" t="s">
        <v>61</v>
      </c>
      <c r="C56" s="2">
        <v>13623255.390000001</v>
      </c>
      <c r="D56" s="2">
        <v>3654288.61</v>
      </c>
      <c r="E56" s="2">
        <v>3611436.32</v>
      </c>
      <c r="F56" s="2">
        <v>13427735.289999999</v>
      </c>
      <c r="G56" s="2">
        <v>3936702.3</v>
      </c>
      <c r="H56" s="2">
        <v>3767014.48</v>
      </c>
    </row>
    <row r="57" spans="1:8" x14ac:dyDescent="0.25">
      <c r="A57" s="37">
        <f>VLOOKUP(B57,cod_ibge!$C$2:$D$646,2,FALSE)</f>
        <v>3504909</v>
      </c>
      <c r="B57" t="s">
        <v>62</v>
      </c>
      <c r="C57" s="2">
        <v>14732260.630000001</v>
      </c>
      <c r="D57" s="2">
        <v>5220860.0199999996</v>
      </c>
      <c r="E57" s="2">
        <v>4342221.2</v>
      </c>
      <c r="F57" s="2">
        <v>13560928</v>
      </c>
      <c r="G57" s="2">
        <v>4051064.28</v>
      </c>
      <c r="H57" s="2">
        <v>3765041.88</v>
      </c>
    </row>
    <row r="58" spans="1:8" x14ac:dyDescent="0.25">
      <c r="A58" s="37">
        <f>VLOOKUP(B58,cod_ibge!$C$2:$D$646,2,FALSE)</f>
        <v>3505005</v>
      </c>
      <c r="B58" t="s">
        <v>63</v>
      </c>
      <c r="C58" s="2">
        <v>9349412.1300000008</v>
      </c>
      <c r="D58" s="2">
        <v>2313048.71</v>
      </c>
      <c r="E58" s="2">
        <v>2251774.9500000002</v>
      </c>
      <c r="F58" s="2">
        <v>9150689.3100000005</v>
      </c>
      <c r="G58" s="2">
        <v>2783584.07</v>
      </c>
      <c r="H58" s="2">
        <v>2721143.91</v>
      </c>
    </row>
    <row r="59" spans="1:8" x14ac:dyDescent="0.25">
      <c r="A59" s="37">
        <f>VLOOKUP(B59,cod_ibge!$C$2:$D$646,2,FALSE)</f>
        <v>3505104</v>
      </c>
      <c r="B59" t="s">
        <v>64</v>
      </c>
      <c r="C59" s="2">
        <v>11793454.369999999</v>
      </c>
      <c r="D59" s="2">
        <v>3011235.16</v>
      </c>
      <c r="E59" s="2">
        <v>2709270.88</v>
      </c>
      <c r="F59" s="2">
        <v>11387031.65</v>
      </c>
      <c r="G59" s="2">
        <v>3022797.07</v>
      </c>
      <c r="H59" s="2">
        <v>2680570.38</v>
      </c>
    </row>
    <row r="60" spans="1:8" x14ac:dyDescent="0.25">
      <c r="A60" s="37">
        <f>VLOOKUP(B60,cod_ibge!$C$2:$D$646,2,FALSE)</f>
        <v>3505203</v>
      </c>
      <c r="B60" t="s">
        <v>65</v>
      </c>
      <c r="C60" s="2">
        <v>48923077.409999996</v>
      </c>
      <c r="D60" s="2">
        <v>19440202.300000001</v>
      </c>
      <c r="E60" s="2">
        <v>18869626.539999999</v>
      </c>
      <c r="F60" s="2">
        <v>46161527.899999999</v>
      </c>
      <c r="G60" s="2">
        <v>16448080</v>
      </c>
      <c r="H60" s="2">
        <v>15942146.68</v>
      </c>
    </row>
    <row r="61" spans="1:8" x14ac:dyDescent="0.25">
      <c r="A61" s="37">
        <f>VLOOKUP(B61,cod_ibge!$C$2:$D$646,2,FALSE)</f>
        <v>3505302</v>
      </c>
      <c r="B61" t="s">
        <v>66</v>
      </c>
      <c r="C61" s="2">
        <v>61698361.420000002</v>
      </c>
      <c r="D61" s="2">
        <v>17777947.129999999</v>
      </c>
      <c r="E61" s="2">
        <v>14871925.5</v>
      </c>
      <c r="F61" s="2">
        <v>53448945.990000002</v>
      </c>
      <c r="G61" s="2">
        <v>18476107.800000001</v>
      </c>
      <c r="H61" s="2">
        <v>14228804.75</v>
      </c>
    </row>
    <row r="62" spans="1:8" x14ac:dyDescent="0.25">
      <c r="A62" s="37">
        <f>VLOOKUP(B62,cod_ibge!$C$2:$D$646,2,FALSE)</f>
        <v>3505351</v>
      </c>
      <c r="B62" t="s">
        <v>67</v>
      </c>
      <c r="C62" s="2">
        <v>9415800.3399999999</v>
      </c>
      <c r="D62" s="2">
        <v>2405002.67</v>
      </c>
      <c r="E62" s="2">
        <v>2399211.2000000002</v>
      </c>
      <c r="F62" s="2">
        <v>8925867.6600000001</v>
      </c>
      <c r="G62" s="2">
        <v>2214406.34</v>
      </c>
      <c r="H62" s="2">
        <v>2206499.41</v>
      </c>
    </row>
    <row r="63" spans="1:8" x14ac:dyDescent="0.25">
      <c r="A63" s="37">
        <f>VLOOKUP(B63,cod_ibge!$C$2:$D$646,2,FALSE)</f>
        <v>3505401</v>
      </c>
      <c r="B63" t="s">
        <v>68</v>
      </c>
      <c r="C63" s="2">
        <v>16818453.98</v>
      </c>
      <c r="D63" s="2">
        <v>4200212.47</v>
      </c>
      <c r="E63" s="2">
        <v>3964679.52</v>
      </c>
      <c r="F63" s="2">
        <v>15842755.68</v>
      </c>
      <c r="G63" s="2">
        <v>3519805.05</v>
      </c>
      <c r="H63" s="2">
        <v>3401464.98</v>
      </c>
    </row>
    <row r="64" spans="1:8" x14ac:dyDescent="0.25">
      <c r="A64" s="37">
        <f>VLOOKUP(B64,cod_ibge!$C$2:$D$646,2,FALSE)</f>
        <v>3505500</v>
      </c>
      <c r="B64" t="s">
        <v>69</v>
      </c>
      <c r="C64" s="2">
        <v>192630134.13</v>
      </c>
      <c r="D64" s="2">
        <v>41594370.710000001</v>
      </c>
      <c r="E64" s="2">
        <v>38465835.799999997</v>
      </c>
      <c r="F64" s="2">
        <v>184971613.28999999</v>
      </c>
      <c r="G64" s="2">
        <v>42761624.490000002</v>
      </c>
      <c r="H64" s="2">
        <v>38716239.579999998</v>
      </c>
    </row>
    <row r="65" spans="1:8" x14ac:dyDescent="0.25">
      <c r="A65" s="37">
        <f>VLOOKUP(B65,cod_ibge!$C$2:$D$646,2,FALSE)</f>
        <v>3505609</v>
      </c>
      <c r="B65" t="s">
        <v>70</v>
      </c>
      <c r="C65" s="2">
        <v>31188923.859999999</v>
      </c>
      <c r="D65" s="2">
        <v>7841214.7800000003</v>
      </c>
      <c r="E65" s="2">
        <v>7412875.6699999999</v>
      </c>
      <c r="F65" s="2">
        <v>30219159.93</v>
      </c>
      <c r="G65" s="2">
        <v>7224171.9800000004</v>
      </c>
      <c r="H65" s="2">
        <v>6872527.3099999996</v>
      </c>
    </row>
    <row r="66" spans="1:8" x14ac:dyDescent="0.25">
      <c r="A66" s="37">
        <f>VLOOKUP(B66,cod_ibge!$C$2:$D$646,2,FALSE)</f>
        <v>3505708</v>
      </c>
      <c r="B66" t="s">
        <v>71</v>
      </c>
      <c r="C66" s="2">
        <v>1701432055.72</v>
      </c>
      <c r="D66" s="2">
        <v>507354271.37</v>
      </c>
      <c r="E66" s="2">
        <v>378640080.25999999</v>
      </c>
      <c r="F66" s="2">
        <v>1662639958.0699999</v>
      </c>
      <c r="G66" s="2">
        <v>459409002.16000003</v>
      </c>
      <c r="H66" s="2">
        <v>330901331.20999998</v>
      </c>
    </row>
    <row r="67" spans="1:8" x14ac:dyDescent="0.25">
      <c r="A67" s="37">
        <f>VLOOKUP(B67,cod_ibge!$C$2:$D$646,2,FALSE)</f>
        <v>3505807</v>
      </c>
      <c r="B67" t="s">
        <v>72</v>
      </c>
      <c r="C67" s="2">
        <v>36630247.5</v>
      </c>
      <c r="D67" s="2">
        <v>11574112.83</v>
      </c>
      <c r="E67" s="2">
        <v>11066198.859999999</v>
      </c>
      <c r="F67" s="2">
        <v>35166513.649999999</v>
      </c>
      <c r="G67" s="2">
        <v>11987562.07</v>
      </c>
      <c r="H67" s="2">
        <v>11059468.560000001</v>
      </c>
    </row>
    <row r="68" spans="1:8" x14ac:dyDescent="0.25">
      <c r="A68" s="37">
        <f>VLOOKUP(B68,cod_ibge!$C$2:$D$646,2,FALSE)</f>
        <v>3505906</v>
      </c>
      <c r="B68" t="s">
        <v>73</v>
      </c>
      <c r="C68" s="2">
        <v>83151825.870000005</v>
      </c>
      <c r="D68" s="2">
        <v>21161619.690000001</v>
      </c>
      <c r="E68" s="2">
        <v>20875791.420000002</v>
      </c>
      <c r="F68" s="2">
        <v>79141404.109999999</v>
      </c>
      <c r="G68" s="2">
        <v>21548139.690000001</v>
      </c>
      <c r="H68" s="2">
        <v>20393105.02</v>
      </c>
    </row>
    <row r="69" spans="1:8" x14ac:dyDescent="0.25">
      <c r="A69" s="37">
        <f>VLOOKUP(B69,cod_ibge!$C$2:$D$646,2,FALSE)</f>
        <v>3506003</v>
      </c>
      <c r="B69" t="s">
        <v>74</v>
      </c>
      <c r="C69" s="2">
        <v>498710131.18000001</v>
      </c>
      <c r="D69" s="2">
        <v>123847395.38</v>
      </c>
      <c r="E69" s="2">
        <v>102785758.92</v>
      </c>
      <c r="F69" s="2">
        <v>490113630.39999998</v>
      </c>
      <c r="G69" s="2">
        <v>139661276.47999999</v>
      </c>
      <c r="H69" s="2">
        <v>120522737.41</v>
      </c>
    </row>
    <row r="70" spans="1:8" x14ac:dyDescent="0.25">
      <c r="A70" s="37">
        <f>VLOOKUP(B70,cod_ibge!$C$2:$D$646,2,FALSE)</f>
        <v>3506102</v>
      </c>
      <c r="B70" t="s">
        <v>75</v>
      </c>
      <c r="C70" s="2">
        <v>109700594.98</v>
      </c>
      <c r="D70" s="2">
        <v>28304957.73</v>
      </c>
      <c r="E70" s="2">
        <v>26492082.190000001</v>
      </c>
      <c r="F70" s="2">
        <v>103752159.39</v>
      </c>
      <c r="G70" s="2">
        <v>23391128.420000002</v>
      </c>
      <c r="H70" s="2">
        <v>20871195.460000001</v>
      </c>
    </row>
    <row r="71" spans="1:8" x14ac:dyDescent="0.25">
      <c r="A71" s="37">
        <f>VLOOKUP(B71,cod_ibge!$C$2:$D$646,2,FALSE)</f>
        <v>3506201</v>
      </c>
      <c r="B71" t="s">
        <v>76</v>
      </c>
      <c r="C71" s="2">
        <v>12726758.640000001</v>
      </c>
      <c r="D71" s="2">
        <v>3395790.45</v>
      </c>
      <c r="E71" s="2">
        <v>3355477.1</v>
      </c>
      <c r="F71" s="2">
        <v>11441778.199999999</v>
      </c>
      <c r="G71" s="2">
        <v>3278427.13</v>
      </c>
      <c r="H71" s="2">
        <v>3215680.09</v>
      </c>
    </row>
    <row r="72" spans="1:8" x14ac:dyDescent="0.25">
      <c r="A72" s="37">
        <f>VLOOKUP(B72,cod_ibge!$C$2:$D$646,2,FALSE)</f>
        <v>3506300</v>
      </c>
      <c r="B72" t="s">
        <v>77</v>
      </c>
      <c r="C72" s="2">
        <v>17792922.390000001</v>
      </c>
      <c r="D72" s="2">
        <v>4315143.5599999996</v>
      </c>
      <c r="E72" s="2">
        <v>4255188.46</v>
      </c>
      <c r="F72" s="2">
        <v>18418871.210000001</v>
      </c>
      <c r="G72" s="2">
        <v>5094262.12</v>
      </c>
      <c r="H72" s="2">
        <v>5078488.82</v>
      </c>
    </row>
    <row r="73" spans="1:8" x14ac:dyDescent="0.25">
      <c r="A73" s="37">
        <f>VLOOKUP(B73,cod_ibge!$C$2:$D$646,2,FALSE)</f>
        <v>3506359</v>
      </c>
      <c r="B73" t="s">
        <v>78</v>
      </c>
      <c r="C73" s="2">
        <v>176990588.03</v>
      </c>
      <c r="D73" s="2">
        <v>52626977.020000003</v>
      </c>
      <c r="E73" s="2">
        <v>42059499.719999999</v>
      </c>
      <c r="F73" s="2">
        <v>187482971.77000001</v>
      </c>
      <c r="G73" s="2">
        <v>52228328.100000001</v>
      </c>
      <c r="H73" s="2">
        <v>41665806.909999996</v>
      </c>
    </row>
    <row r="74" spans="1:8" x14ac:dyDescent="0.25">
      <c r="A74" s="37">
        <f>VLOOKUP(B74,cod_ibge!$C$2:$D$646,2,FALSE)</f>
        <v>3506409</v>
      </c>
      <c r="B74" t="s">
        <v>79</v>
      </c>
      <c r="C74" s="2">
        <v>13194903.880000001</v>
      </c>
      <c r="D74" s="2">
        <v>3727411.28</v>
      </c>
      <c r="E74" s="2">
        <v>3499418.57</v>
      </c>
      <c r="F74" s="2">
        <v>12386915.42</v>
      </c>
      <c r="G74" s="2">
        <v>3273772.74</v>
      </c>
      <c r="H74" s="2">
        <v>3196561.02</v>
      </c>
    </row>
    <row r="75" spans="1:8" x14ac:dyDescent="0.25">
      <c r="A75" s="37">
        <f>VLOOKUP(B75,cod_ibge!$C$2:$D$646,2,FALSE)</f>
        <v>3506508</v>
      </c>
      <c r="B75" t="s">
        <v>80</v>
      </c>
      <c r="C75" s="2">
        <v>152783141.62</v>
      </c>
      <c r="D75" s="2">
        <v>38431412.469999999</v>
      </c>
      <c r="E75" s="2">
        <v>35556289.049999997</v>
      </c>
      <c r="F75" s="2">
        <v>145235087.5</v>
      </c>
      <c r="G75" s="2">
        <v>42696323.039999999</v>
      </c>
      <c r="H75" s="2">
        <v>38848630.890000001</v>
      </c>
    </row>
    <row r="76" spans="1:8" x14ac:dyDescent="0.25">
      <c r="A76" s="37">
        <f>VLOOKUP(B76,cod_ibge!$C$2:$D$646,2,FALSE)</f>
        <v>3506607</v>
      </c>
      <c r="B76" t="s">
        <v>81</v>
      </c>
      <c r="C76" s="2">
        <v>30573176.600000001</v>
      </c>
      <c r="D76" s="2">
        <v>7217833.46</v>
      </c>
      <c r="E76" s="2">
        <v>6565366.4199999999</v>
      </c>
      <c r="F76" s="2">
        <v>31614473.41</v>
      </c>
      <c r="G76" s="2">
        <v>8299564.1900000004</v>
      </c>
      <c r="H76" s="2">
        <v>7429849.0099999998</v>
      </c>
    </row>
    <row r="77" spans="1:8" x14ac:dyDescent="0.25">
      <c r="A77" s="37">
        <f>VLOOKUP(B77,cod_ibge!$C$2:$D$646,2,FALSE)</f>
        <v>3506706</v>
      </c>
      <c r="B77" t="s">
        <v>82</v>
      </c>
      <c r="C77" s="2">
        <v>24537621.18</v>
      </c>
      <c r="D77" s="2">
        <v>8236698.9500000002</v>
      </c>
      <c r="E77" s="2">
        <v>7989924.8600000003</v>
      </c>
      <c r="F77" s="2">
        <v>21384520.539999999</v>
      </c>
      <c r="G77" s="2">
        <v>8741372.9399999995</v>
      </c>
      <c r="H77" s="2">
        <v>8212137.5899999999</v>
      </c>
    </row>
    <row r="78" spans="1:8" x14ac:dyDescent="0.25">
      <c r="A78" s="37">
        <f>VLOOKUP(B78,cod_ibge!$C$2:$D$646,2,FALSE)</f>
        <v>3506805</v>
      </c>
      <c r="B78" t="s">
        <v>83</v>
      </c>
      <c r="C78" s="2">
        <v>20461262.629999999</v>
      </c>
      <c r="D78" s="2">
        <v>6023185.29</v>
      </c>
      <c r="E78" s="2">
        <v>5841592.2800000003</v>
      </c>
      <c r="F78" s="2">
        <v>20303307.789999999</v>
      </c>
      <c r="G78" s="2">
        <v>6549713.7300000004</v>
      </c>
      <c r="H78" s="2">
        <v>6160471.4699999997</v>
      </c>
    </row>
    <row r="79" spans="1:8" x14ac:dyDescent="0.25">
      <c r="A79" s="37">
        <f>VLOOKUP(B79,cod_ibge!$C$2:$D$646,2,FALSE)</f>
        <v>3506904</v>
      </c>
      <c r="B79" t="s">
        <v>84</v>
      </c>
      <c r="C79" s="2">
        <v>17874920.969999999</v>
      </c>
      <c r="D79" s="2">
        <v>6186737.6100000003</v>
      </c>
      <c r="E79" s="2">
        <v>5801826.2199999997</v>
      </c>
      <c r="F79" s="2">
        <v>16892951.239999998</v>
      </c>
      <c r="G79" s="2">
        <v>5614032.5</v>
      </c>
      <c r="H79" s="2">
        <v>5558841.7000000002</v>
      </c>
    </row>
    <row r="80" spans="1:8" x14ac:dyDescent="0.25">
      <c r="A80" s="37">
        <f>VLOOKUP(B80,cod_ibge!$C$2:$D$646,2,FALSE)</f>
        <v>3507001</v>
      </c>
      <c r="B80" t="s">
        <v>85</v>
      </c>
      <c r="C80" s="2">
        <v>100752635.02</v>
      </c>
      <c r="D80" s="2">
        <v>32199064.489999998</v>
      </c>
      <c r="E80" s="2">
        <v>28735258.18</v>
      </c>
      <c r="F80" s="2">
        <v>97448872.090000004</v>
      </c>
      <c r="G80" s="2">
        <v>33451286.449999999</v>
      </c>
      <c r="H80" s="2">
        <v>30118602.91</v>
      </c>
    </row>
    <row r="81" spans="1:8" x14ac:dyDescent="0.25">
      <c r="A81" s="37">
        <f>VLOOKUP(B81,cod_ibge!$C$2:$D$646,2,FALSE)</f>
        <v>3507100</v>
      </c>
      <c r="B81" t="s">
        <v>86</v>
      </c>
      <c r="C81" s="2">
        <v>40086212.979999997</v>
      </c>
      <c r="D81" s="2">
        <v>11054376.15</v>
      </c>
      <c r="E81" s="2">
        <v>10266757.9</v>
      </c>
      <c r="F81" s="2">
        <v>38574685.770000003</v>
      </c>
      <c r="G81" s="2">
        <v>10322540.08</v>
      </c>
      <c r="H81" s="2">
        <v>9434781.1999999993</v>
      </c>
    </row>
    <row r="82" spans="1:8" x14ac:dyDescent="0.25">
      <c r="A82" s="37">
        <f>VLOOKUP(B82,cod_ibge!$C$2:$D$646,2,FALSE)</f>
        <v>3507159</v>
      </c>
      <c r="B82" t="s">
        <v>87</v>
      </c>
      <c r="C82" s="2">
        <v>8798323.5600000005</v>
      </c>
      <c r="D82" s="2">
        <v>2566737</v>
      </c>
      <c r="E82" s="2">
        <v>2484659.5099999998</v>
      </c>
      <c r="F82" s="2">
        <v>8130156.0700000003</v>
      </c>
      <c r="G82" s="2">
        <v>2291526.89</v>
      </c>
      <c r="H82" s="2">
        <v>2180774.16</v>
      </c>
    </row>
    <row r="83" spans="1:8" x14ac:dyDescent="0.25">
      <c r="A83" s="37">
        <f>VLOOKUP(B83,cod_ibge!$C$2:$D$646,2,FALSE)</f>
        <v>3507209</v>
      </c>
      <c r="B83" t="s">
        <v>88</v>
      </c>
      <c r="C83" s="2">
        <v>8731043.5399999991</v>
      </c>
      <c r="D83" s="2">
        <v>2658710.5699999998</v>
      </c>
      <c r="E83" s="2">
        <v>2556937.63</v>
      </c>
      <c r="F83" s="2">
        <v>8146416.5800000001</v>
      </c>
      <c r="G83" s="2">
        <v>2467646.89</v>
      </c>
      <c r="H83" s="2">
        <v>2291170.46</v>
      </c>
    </row>
    <row r="84" spans="1:8" x14ac:dyDescent="0.25">
      <c r="A84" s="37">
        <f>VLOOKUP(B84,cod_ibge!$C$2:$D$646,2,FALSE)</f>
        <v>3507308</v>
      </c>
      <c r="B84" t="s">
        <v>89</v>
      </c>
      <c r="C84" s="2">
        <v>12390736.390000001</v>
      </c>
      <c r="D84" s="2">
        <v>3430507.6</v>
      </c>
      <c r="E84" s="2">
        <v>3423114.91</v>
      </c>
      <c r="F84" s="2">
        <v>12142077.050000001</v>
      </c>
      <c r="G84" s="2">
        <v>3152247.62</v>
      </c>
      <c r="H84" s="2">
        <v>3143478</v>
      </c>
    </row>
    <row r="85" spans="1:8" x14ac:dyDescent="0.25">
      <c r="A85" s="37">
        <f>VLOOKUP(B85,cod_ibge!$C$2:$D$646,2,FALSE)</f>
        <v>3507407</v>
      </c>
      <c r="B85" t="s">
        <v>90</v>
      </c>
      <c r="C85" s="2">
        <v>26287850.300000001</v>
      </c>
      <c r="D85" s="2">
        <v>8438212.6899999995</v>
      </c>
      <c r="E85" s="2">
        <v>8260744.0300000003</v>
      </c>
      <c r="F85" s="2">
        <v>25500366.48</v>
      </c>
      <c r="G85" s="2">
        <v>8477144.5500000007</v>
      </c>
      <c r="H85" s="2">
        <v>8137357.8799999999</v>
      </c>
    </row>
    <row r="86" spans="1:8" x14ac:dyDescent="0.25">
      <c r="A86" s="37">
        <f>VLOOKUP(B86,cod_ibge!$C$2:$D$646,2,FALSE)</f>
        <v>3507456</v>
      </c>
      <c r="B86" t="s">
        <v>91</v>
      </c>
      <c r="C86" s="2">
        <v>11707865.4</v>
      </c>
      <c r="D86" s="2">
        <v>2675044.52</v>
      </c>
      <c r="E86" s="2">
        <v>2570820.35</v>
      </c>
      <c r="F86" s="2">
        <v>10388955.289999999</v>
      </c>
      <c r="G86" s="2">
        <v>2328922.7200000002</v>
      </c>
      <c r="H86" s="2">
        <v>2321952.4500000002</v>
      </c>
    </row>
    <row r="87" spans="1:8" x14ac:dyDescent="0.25">
      <c r="A87" s="37">
        <f>VLOOKUP(B87,cod_ibge!$C$2:$D$646,2,FALSE)</f>
        <v>3507506</v>
      </c>
      <c r="B87" t="s">
        <v>92</v>
      </c>
      <c r="C87" s="2">
        <v>186823996.97</v>
      </c>
      <c r="D87" s="2">
        <v>81526682.549999997</v>
      </c>
      <c r="E87" s="2">
        <v>75418794.069999993</v>
      </c>
      <c r="F87" s="2">
        <v>183821495.15000001</v>
      </c>
      <c r="G87" s="2">
        <v>53457590.969999999</v>
      </c>
      <c r="H87" s="2">
        <v>49005038.740000002</v>
      </c>
    </row>
    <row r="88" spans="1:8" x14ac:dyDescent="0.25">
      <c r="A88" s="37">
        <f>VLOOKUP(B88,cod_ibge!$C$2:$D$646,2,FALSE)</f>
        <v>3507605</v>
      </c>
      <c r="B88" t="s">
        <v>93</v>
      </c>
      <c r="C88" s="2">
        <v>268379512.12</v>
      </c>
      <c r="D88" s="2">
        <v>77146927.959999993</v>
      </c>
      <c r="E88" s="2">
        <v>66968986.210000001</v>
      </c>
      <c r="F88" s="2">
        <v>269297331.85000002</v>
      </c>
      <c r="G88" s="2">
        <v>79273780.75</v>
      </c>
      <c r="H88" s="2">
        <v>69850396.849999994</v>
      </c>
    </row>
    <row r="89" spans="1:8" x14ac:dyDescent="0.25">
      <c r="A89" s="37">
        <f>VLOOKUP(B89,cod_ibge!$C$2:$D$646,2,FALSE)</f>
        <v>3507704</v>
      </c>
      <c r="B89" t="s">
        <v>94</v>
      </c>
      <c r="C89" s="2">
        <v>10512540.449999999</v>
      </c>
      <c r="D89" s="2">
        <v>3100531.64</v>
      </c>
      <c r="E89" s="2">
        <v>2753723.93</v>
      </c>
      <c r="F89" s="2">
        <v>9817499.9199999999</v>
      </c>
      <c r="G89" s="2">
        <v>3106665.8</v>
      </c>
      <c r="H89" s="2">
        <v>2647000.73</v>
      </c>
    </row>
    <row r="90" spans="1:8" x14ac:dyDescent="0.25">
      <c r="A90" s="37">
        <f>VLOOKUP(B90,cod_ibge!$C$2:$D$646,2,FALSE)</f>
        <v>3507753</v>
      </c>
      <c r="B90" t="s">
        <v>95</v>
      </c>
      <c r="C90" s="2">
        <v>12376402.380000001</v>
      </c>
      <c r="D90" s="2">
        <v>3752654.3</v>
      </c>
      <c r="E90" s="2">
        <v>3625163.28</v>
      </c>
      <c r="F90" s="2">
        <v>9822017.4199999999</v>
      </c>
      <c r="G90" s="2">
        <v>2789180.26</v>
      </c>
      <c r="H90" s="2">
        <v>2657216.67</v>
      </c>
    </row>
    <row r="91" spans="1:8" x14ac:dyDescent="0.25">
      <c r="A91" s="37">
        <f>VLOOKUP(B91,cod_ibge!$C$2:$D$646,2,FALSE)</f>
        <v>3507803</v>
      </c>
      <c r="B91" t="s">
        <v>96</v>
      </c>
      <c r="C91" s="2">
        <v>35061698.590000004</v>
      </c>
      <c r="D91" s="2">
        <v>9555491.6500000004</v>
      </c>
      <c r="E91" s="2">
        <v>9010033.6899999995</v>
      </c>
      <c r="F91" s="2">
        <v>33954275.490000002</v>
      </c>
      <c r="G91" s="2">
        <v>9039706.3200000003</v>
      </c>
      <c r="H91" s="2">
        <v>9034116.0399999991</v>
      </c>
    </row>
    <row r="92" spans="1:8" x14ac:dyDescent="0.25">
      <c r="A92" s="37">
        <f>VLOOKUP(B92,cod_ibge!$C$2:$D$646,2,FALSE)</f>
        <v>3507902</v>
      </c>
      <c r="B92" t="s">
        <v>97</v>
      </c>
      <c r="C92" s="2">
        <v>50612047.039999999</v>
      </c>
      <c r="D92" s="2">
        <v>12962576.33</v>
      </c>
      <c r="E92" s="2">
        <v>12300510.550000001</v>
      </c>
      <c r="F92" s="2">
        <v>46496775.560000002</v>
      </c>
      <c r="G92" s="2">
        <v>14032019.73</v>
      </c>
      <c r="H92" s="2">
        <v>12909545.289999999</v>
      </c>
    </row>
    <row r="93" spans="1:8" x14ac:dyDescent="0.25">
      <c r="A93" s="37">
        <f>VLOOKUP(B93,cod_ibge!$C$2:$D$646,2,FALSE)</f>
        <v>3508009</v>
      </c>
      <c r="B93" t="s">
        <v>98</v>
      </c>
      <c r="C93" s="2">
        <v>29479075.710000001</v>
      </c>
      <c r="D93" s="2">
        <v>7370475.1600000001</v>
      </c>
      <c r="E93" s="2">
        <v>7319673.3300000001</v>
      </c>
      <c r="F93" s="2">
        <v>29308003.859999999</v>
      </c>
      <c r="G93" s="2">
        <v>7433218.1699999999</v>
      </c>
      <c r="H93" s="2">
        <v>7409382.1699999999</v>
      </c>
    </row>
    <row r="94" spans="1:8" x14ac:dyDescent="0.25">
      <c r="A94" s="37">
        <f>VLOOKUP(B94,cod_ibge!$C$2:$D$646,2,FALSE)</f>
        <v>3508108</v>
      </c>
      <c r="B94" t="s">
        <v>99</v>
      </c>
      <c r="C94" s="2">
        <v>30464396.609999999</v>
      </c>
      <c r="D94" s="2">
        <v>8392179.2699999996</v>
      </c>
      <c r="E94" s="2">
        <v>7920099.2599999998</v>
      </c>
      <c r="F94" s="2">
        <v>30798138.91</v>
      </c>
      <c r="G94" s="2">
        <v>9227768.0099999998</v>
      </c>
      <c r="H94" s="2">
        <v>8597035.0299999993</v>
      </c>
    </row>
    <row r="95" spans="1:8" x14ac:dyDescent="0.25">
      <c r="A95" s="37">
        <f>VLOOKUP(B95,cod_ibge!$C$2:$D$646,2,FALSE)</f>
        <v>3508207</v>
      </c>
      <c r="B95" t="s">
        <v>100</v>
      </c>
      <c r="C95" s="2">
        <v>15366550.09</v>
      </c>
      <c r="D95" s="2">
        <v>4306023.38</v>
      </c>
      <c r="E95" s="2">
        <v>4168540.09</v>
      </c>
      <c r="F95" s="2">
        <v>15666423.529999999</v>
      </c>
      <c r="G95" s="2">
        <v>4500442.62</v>
      </c>
      <c r="H95" s="2">
        <v>4417865.21</v>
      </c>
    </row>
    <row r="96" spans="1:8" x14ac:dyDescent="0.25">
      <c r="A96" s="37">
        <f>VLOOKUP(B96,cod_ibge!$C$2:$D$646,2,FALSE)</f>
        <v>3508306</v>
      </c>
      <c r="B96" t="s">
        <v>101</v>
      </c>
      <c r="C96" s="2">
        <v>10313061.9</v>
      </c>
      <c r="D96" s="2">
        <v>2937496.44</v>
      </c>
      <c r="E96" s="2">
        <v>2846884.43</v>
      </c>
      <c r="F96" s="2">
        <v>9303012.6999999993</v>
      </c>
      <c r="G96" s="2">
        <v>2840844.66</v>
      </c>
      <c r="H96" s="2">
        <v>2824390.35</v>
      </c>
    </row>
    <row r="97" spans="1:8" x14ac:dyDescent="0.25">
      <c r="A97" s="37">
        <f>VLOOKUP(B97,cod_ibge!$C$2:$D$646,2,FALSE)</f>
        <v>3508405</v>
      </c>
      <c r="B97" t="s">
        <v>102</v>
      </c>
      <c r="C97" s="2">
        <v>122189747.29000001</v>
      </c>
      <c r="D97" s="2">
        <v>37659113.189999998</v>
      </c>
      <c r="E97" s="2">
        <v>34399612.289999999</v>
      </c>
      <c r="F97" s="2">
        <v>117484318.51000001</v>
      </c>
      <c r="G97" s="2">
        <v>37561864.18</v>
      </c>
      <c r="H97" s="2">
        <v>33366549.550000001</v>
      </c>
    </row>
    <row r="98" spans="1:8" x14ac:dyDescent="0.25">
      <c r="A98" s="37">
        <f>VLOOKUP(B98,cod_ibge!$C$2:$D$646,2,FALSE)</f>
        <v>3508504</v>
      </c>
      <c r="B98" t="s">
        <v>103</v>
      </c>
      <c r="C98" s="2">
        <v>124701663</v>
      </c>
      <c r="D98" s="2">
        <v>37699205.460000001</v>
      </c>
      <c r="E98" s="2">
        <v>29455164.84</v>
      </c>
      <c r="F98" s="2">
        <v>127124659.25</v>
      </c>
      <c r="G98" s="2">
        <v>39341797.07</v>
      </c>
      <c r="H98" s="2">
        <v>27739410.300000001</v>
      </c>
    </row>
    <row r="99" spans="1:8" x14ac:dyDescent="0.25">
      <c r="A99" s="37">
        <f>VLOOKUP(B99,cod_ibge!$C$2:$D$646,2,FALSE)</f>
        <v>3508603</v>
      </c>
      <c r="B99" t="s">
        <v>104</v>
      </c>
      <c r="C99" s="2">
        <v>35928484.789999999</v>
      </c>
      <c r="D99" s="2">
        <v>14795482.539999999</v>
      </c>
      <c r="E99" s="2">
        <v>13370518.529999999</v>
      </c>
      <c r="F99" s="2">
        <v>37072415.299999997</v>
      </c>
      <c r="G99" s="2">
        <v>13197516.15</v>
      </c>
      <c r="H99" s="2">
        <v>11957784.529999999</v>
      </c>
    </row>
    <row r="100" spans="1:8" x14ac:dyDescent="0.25">
      <c r="A100" s="37">
        <f>VLOOKUP(B100,cod_ibge!$C$2:$D$646,2,FALSE)</f>
        <v>3508702</v>
      </c>
      <c r="B100" t="s">
        <v>105</v>
      </c>
      <c r="C100" s="2">
        <v>23944523.25</v>
      </c>
      <c r="D100" s="2">
        <v>6369702.0800000001</v>
      </c>
      <c r="E100" s="2">
        <v>5913566.4500000002</v>
      </c>
      <c r="F100" s="2">
        <v>22529984.579999998</v>
      </c>
      <c r="G100" s="2">
        <v>5689769.1799999997</v>
      </c>
      <c r="H100" s="2">
        <v>5370608.3799999999</v>
      </c>
    </row>
    <row r="101" spans="1:8" x14ac:dyDescent="0.25">
      <c r="A101" s="37">
        <f>VLOOKUP(B101,cod_ibge!$C$2:$D$646,2,FALSE)</f>
        <v>3508801</v>
      </c>
      <c r="B101" t="s">
        <v>106</v>
      </c>
      <c r="C101" s="2">
        <v>30829637.82</v>
      </c>
      <c r="D101" s="2">
        <v>9461639.2200000007</v>
      </c>
      <c r="E101" s="2">
        <v>9441774.2799999993</v>
      </c>
      <c r="F101" s="2">
        <v>29504457.18</v>
      </c>
      <c r="G101" s="2">
        <v>8561787.25</v>
      </c>
      <c r="H101" s="2">
        <v>8524227.1699999999</v>
      </c>
    </row>
    <row r="102" spans="1:8" x14ac:dyDescent="0.25">
      <c r="A102" s="37">
        <f>VLOOKUP(B102,cod_ibge!$C$2:$D$646,2,FALSE)</f>
        <v>3508900</v>
      </c>
      <c r="B102" t="s">
        <v>107</v>
      </c>
      <c r="C102" s="2">
        <v>10620682.18</v>
      </c>
      <c r="D102" s="2">
        <v>2670681.41</v>
      </c>
      <c r="E102" s="2">
        <v>2607738.63</v>
      </c>
      <c r="F102" s="2">
        <v>9701613.2200000007</v>
      </c>
      <c r="G102" s="2">
        <v>2302356.7999999998</v>
      </c>
      <c r="H102" s="2">
        <v>2211231.0699999998</v>
      </c>
    </row>
    <row r="103" spans="1:8" x14ac:dyDescent="0.25">
      <c r="A103" s="37">
        <f>VLOOKUP(B103,cod_ibge!$C$2:$D$646,2,FALSE)</f>
        <v>3509007</v>
      </c>
      <c r="B103" t="s">
        <v>108</v>
      </c>
      <c r="C103" s="2">
        <v>143082521.68000001</v>
      </c>
      <c r="D103" s="2">
        <v>50465237.609999999</v>
      </c>
      <c r="E103" s="2">
        <v>35726106.149999999</v>
      </c>
      <c r="F103" s="2">
        <v>148544594.55000001</v>
      </c>
      <c r="G103" s="2">
        <v>48566055.509999998</v>
      </c>
      <c r="H103" s="2">
        <v>38476245.420000002</v>
      </c>
    </row>
    <row r="104" spans="1:8" x14ac:dyDescent="0.25">
      <c r="A104" s="37">
        <f>VLOOKUP(B104,cod_ibge!$C$2:$D$646,2,FALSE)</f>
        <v>3509106</v>
      </c>
      <c r="B104" t="s">
        <v>109</v>
      </c>
      <c r="C104" s="2">
        <v>12789970.029999999</v>
      </c>
      <c r="D104" s="2">
        <v>3910413.25</v>
      </c>
      <c r="E104" s="2">
        <v>3717804.17</v>
      </c>
      <c r="F104" s="2">
        <v>11924562.130000001</v>
      </c>
      <c r="G104" s="2">
        <v>3980990.83</v>
      </c>
      <c r="H104" s="2">
        <v>3623408.14</v>
      </c>
    </row>
    <row r="105" spans="1:8" x14ac:dyDescent="0.25">
      <c r="A105" s="37">
        <f>VLOOKUP(B105,cod_ibge!$C$2:$D$646,2,FALSE)</f>
        <v>3509205</v>
      </c>
      <c r="B105" t="s">
        <v>110</v>
      </c>
      <c r="C105" s="2">
        <v>272406740.25</v>
      </c>
      <c r="D105" s="2">
        <v>75859478.900000006</v>
      </c>
      <c r="E105" s="2">
        <v>63145426.280000001</v>
      </c>
      <c r="F105" s="2">
        <v>254871558.88</v>
      </c>
      <c r="G105" s="2">
        <v>95905814.469999999</v>
      </c>
      <c r="H105" s="2">
        <v>72102485.420000002</v>
      </c>
    </row>
    <row r="106" spans="1:8" x14ac:dyDescent="0.25">
      <c r="A106" s="37">
        <f>VLOOKUP(B106,cod_ibge!$C$2:$D$646,2,FALSE)</f>
        <v>3509254</v>
      </c>
      <c r="B106" t="s">
        <v>111</v>
      </c>
      <c r="C106" s="2">
        <v>49632344.259999998</v>
      </c>
      <c r="D106" s="2">
        <v>15815989.689999999</v>
      </c>
      <c r="E106" s="2">
        <v>13524457.59</v>
      </c>
      <c r="F106" s="2">
        <v>48285637.549999997</v>
      </c>
      <c r="G106" s="2">
        <v>15689527.77</v>
      </c>
      <c r="H106" s="2">
        <v>14018554.189999999</v>
      </c>
    </row>
    <row r="107" spans="1:8" x14ac:dyDescent="0.25">
      <c r="A107" s="37">
        <f>VLOOKUP(B107,cod_ibge!$C$2:$D$646,2,FALSE)</f>
        <v>3509304</v>
      </c>
      <c r="B107" t="s">
        <v>112</v>
      </c>
      <c r="C107" s="2">
        <v>14667632.93</v>
      </c>
      <c r="D107" s="2">
        <v>3939262.02</v>
      </c>
      <c r="E107" s="2">
        <v>3939262.02</v>
      </c>
      <c r="F107" s="2">
        <v>13962057.609999999</v>
      </c>
      <c r="G107" s="2">
        <v>3834974.9</v>
      </c>
      <c r="H107" s="2">
        <v>3826574.9</v>
      </c>
    </row>
    <row r="108" spans="1:8" x14ac:dyDescent="0.25">
      <c r="A108" s="37">
        <f>VLOOKUP(B108,cod_ibge!$C$2:$D$646,2,FALSE)</f>
        <v>3509403</v>
      </c>
      <c r="B108" t="s">
        <v>113</v>
      </c>
      <c r="C108" s="2">
        <v>32668045.73</v>
      </c>
      <c r="D108" s="2">
        <v>9558754.75</v>
      </c>
      <c r="E108" s="2">
        <v>8587259.5999999996</v>
      </c>
      <c r="F108" s="2">
        <v>30649019.879999999</v>
      </c>
      <c r="G108" s="2">
        <v>8300158.6699999999</v>
      </c>
      <c r="H108" s="2">
        <v>7133163.7699999996</v>
      </c>
    </row>
    <row r="109" spans="1:8" x14ac:dyDescent="0.25">
      <c r="A109" s="37">
        <f>VLOOKUP(B109,cod_ibge!$C$2:$D$646,2,FALSE)</f>
        <v>3509452</v>
      </c>
      <c r="B109" t="s">
        <v>114</v>
      </c>
      <c r="C109" s="2">
        <v>11342733.91</v>
      </c>
      <c r="D109" s="2">
        <v>2543325.13</v>
      </c>
      <c r="E109" s="2">
        <v>2491825.73</v>
      </c>
      <c r="F109" s="2">
        <v>10052327.85</v>
      </c>
      <c r="G109" s="2">
        <v>2200992.29</v>
      </c>
      <c r="H109" s="2">
        <v>2191069.7200000002</v>
      </c>
    </row>
    <row r="110" spans="1:8" x14ac:dyDescent="0.25">
      <c r="A110" s="37">
        <f>VLOOKUP(B110,cod_ibge!$C$2:$D$646,2,FALSE)</f>
        <v>3509502</v>
      </c>
      <c r="B110" t="s">
        <v>115</v>
      </c>
      <c r="C110" s="2">
        <v>2654187109.5100002</v>
      </c>
      <c r="D110" s="2">
        <v>643058465.35000002</v>
      </c>
      <c r="E110" s="2">
        <v>494425670.67000002</v>
      </c>
      <c r="F110" s="2">
        <v>2635001023.0999999</v>
      </c>
      <c r="G110" s="2">
        <v>659537254</v>
      </c>
      <c r="H110" s="2">
        <v>502530935.89999998</v>
      </c>
    </row>
    <row r="111" spans="1:8" x14ac:dyDescent="0.25">
      <c r="A111" s="37">
        <f>VLOOKUP(B111,cod_ibge!$C$2:$D$646,2,FALSE)</f>
        <v>3509601</v>
      </c>
      <c r="B111" t="s">
        <v>116</v>
      </c>
      <c r="C111" s="2">
        <v>94632887.689999998</v>
      </c>
      <c r="D111" s="2">
        <v>28889526.050000001</v>
      </c>
      <c r="E111" s="2">
        <v>26970096.84</v>
      </c>
      <c r="F111" s="2">
        <v>89978812.269999996</v>
      </c>
      <c r="G111" s="2">
        <v>29628747.77</v>
      </c>
      <c r="H111" s="2">
        <v>28835759.98</v>
      </c>
    </row>
    <row r="112" spans="1:8" x14ac:dyDescent="0.25">
      <c r="A112" s="37">
        <f>VLOOKUP(B112,cod_ibge!$C$2:$D$646,2,FALSE)</f>
        <v>3509700</v>
      </c>
      <c r="B112" t="s">
        <v>117</v>
      </c>
      <c r="C112" s="2">
        <v>100887012.59999999</v>
      </c>
      <c r="D112" s="2">
        <v>29054723.84</v>
      </c>
      <c r="E112" s="2">
        <v>22878107.690000001</v>
      </c>
      <c r="F112" s="2">
        <v>91894564.469999999</v>
      </c>
      <c r="G112" s="2">
        <v>29046977.420000002</v>
      </c>
      <c r="H112" s="2">
        <v>23857059.140000001</v>
      </c>
    </row>
    <row r="113" spans="1:8" x14ac:dyDescent="0.25">
      <c r="A113" s="37">
        <f>VLOOKUP(B113,cod_ibge!$C$2:$D$646,2,FALSE)</f>
        <v>3509809</v>
      </c>
      <c r="B113" t="s">
        <v>118</v>
      </c>
      <c r="C113" s="2">
        <v>12774288.82</v>
      </c>
      <c r="D113" s="2">
        <v>3882117.54</v>
      </c>
      <c r="E113" s="2">
        <v>3760881.85</v>
      </c>
      <c r="F113" s="2">
        <v>13165165.1</v>
      </c>
      <c r="G113" s="2">
        <v>3749374.53</v>
      </c>
      <c r="H113" s="2">
        <v>3509299.53</v>
      </c>
    </row>
    <row r="114" spans="1:8" x14ac:dyDescent="0.25">
      <c r="A114" s="37">
        <f>VLOOKUP(B114,cod_ibge!$C$2:$D$646,2,FALSE)</f>
        <v>3509908</v>
      </c>
      <c r="B114" t="s">
        <v>119</v>
      </c>
      <c r="C114" s="2">
        <v>20104126.73</v>
      </c>
      <c r="D114" s="2">
        <v>5620204.6699999999</v>
      </c>
      <c r="E114" s="2">
        <v>5195411.82</v>
      </c>
      <c r="F114" s="2">
        <v>19087111.059999999</v>
      </c>
      <c r="G114" s="2">
        <v>5042666.24</v>
      </c>
      <c r="H114" s="2">
        <v>4385254.67</v>
      </c>
    </row>
    <row r="115" spans="1:8" x14ac:dyDescent="0.25">
      <c r="A115" s="37">
        <f>VLOOKUP(B115,cod_ibge!$C$2:$D$646,2,FALSE)</f>
        <v>3509957</v>
      </c>
      <c r="B115" t="s">
        <v>120</v>
      </c>
      <c r="C115" s="2">
        <v>10237073.1</v>
      </c>
      <c r="D115" s="2">
        <v>3284176.11</v>
      </c>
      <c r="E115" s="2">
        <v>3173205.13</v>
      </c>
      <c r="F115" s="2">
        <v>12271389.66</v>
      </c>
      <c r="G115" s="2">
        <v>3936204.57</v>
      </c>
      <c r="H115" s="2">
        <v>3817053.65</v>
      </c>
    </row>
    <row r="116" spans="1:8" x14ac:dyDescent="0.25">
      <c r="A116" s="37">
        <f>VLOOKUP(B116,cod_ibge!$C$2:$D$646,2,FALSE)</f>
        <v>3510005</v>
      </c>
      <c r="B116" t="s">
        <v>121</v>
      </c>
      <c r="C116" s="2">
        <v>50691976.710000001</v>
      </c>
      <c r="D116" s="2">
        <v>11571696.460000001</v>
      </c>
      <c r="E116" s="2">
        <v>10152855.77</v>
      </c>
      <c r="F116" s="2">
        <v>49132287.329999998</v>
      </c>
      <c r="G116" s="2">
        <v>12688883.310000001</v>
      </c>
      <c r="H116" s="2">
        <v>11387450.050000001</v>
      </c>
    </row>
    <row r="117" spans="1:8" x14ac:dyDescent="0.25">
      <c r="A117" s="37">
        <f>VLOOKUP(B117,cod_ibge!$C$2:$D$646,2,FALSE)</f>
        <v>3510104</v>
      </c>
      <c r="B117" t="s">
        <v>122</v>
      </c>
      <c r="C117" s="2">
        <v>9059712.4900000002</v>
      </c>
      <c r="D117" s="2">
        <v>2582249.6</v>
      </c>
      <c r="E117" s="2">
        <v>2569096.4900000002</v>
      </c>
      <c r="F117" s="2">
        <v>7457465.0199999996</v>
      </c>
      <c r="G117" s="2">
        <v>2423086.86</v>
      </c>
      <c r="H117" s="2">
        <v>2246994.36</v>
      </c>
    </row>
    <row r="118" spans="1:8" x14ac:dyDescent="0.25">
      <c r="A118" s="37">
        <f>VLOOKUP(B118,cod_ibge!$C$2:$D$646,2,FALSE)</f>
        <v>3510153</v>
      </c>
      <c r="B118" t="s">
        <v>123</v>
      </c>
      <c r="C118" s="2">
        <v>9858267.0600000005</v>
      </c>
      <c r="D118" s="2">
        <v>2585725.3199999998</v>
      </c>
      <c r="E118" s="2">
        <v>2526414.54</v>
      </c>
      <c r="F118" s="2">
        <v>9204846.4800000004</v>
      </c>
      <c r="G118" s="2">
        <v>2723717.94</v>
      </c>
      <c r="H118" s="2">
        <v>2713362.15</v>
      </c>
    </row>
    <row r="119" spans="1:8" x14ac:dyDescent="0.25">
      <c r="A119" s="37">
        <f>VLOOKUP(B119,cod_ibge!$C$2:$D$646,2,FALSE)</f>
        <v>3510203</v>
      </c>
      <c r="B119" t="s">
        <v>124</v>
      </c>
      <c r="C119" s="2">
        <v>55669552.880000003</v>
      </c>
      <c r="D119" s="2">
        <v>15782935.25</v>
      </c>
      <c r="E119" s="2">
        <v>15627924.789999999</v>
      </c>
      <c r="F119" s="2">
        <v>53821543.420000002</v>
      </c>
      <c r="G119" s="2">
        <v>15197463.07</v>
      </c>
      <c r="H119" s="2">
        <v>15011636.74</v>
      </c>
    </row>
    <row r="120" spans="1:8" x14ac:dyDescent="0.25">
      <c r="A120" s="37">
        <f>VLOOKUP(B120,cod_ibge!$C$2:$D$646,2,FALSE)</f>
        <v>3510302</v>
      </c>
      <c r="B120" t="s">
        <v>125</v>
      </c>
      <c r="C120" s="2">
        <v>24349421.300000001</v>
      </c>
      <c r="D120" s="2">
        <v>7804138.0999999996</v>
      </c>
      <c r="E120" s="2">
        <v>7384249.6500000004</v>
      </c>
      <c r="F120" s="2">
        <v>23482176.550000001</v>
      </c>
      <c r="G120" s="2">
        <v>7022066.8200000003</v>
      </c>
      <c r="H120" s="2">
        <v>6522407.7400000002</v>
      </c>
    </row>
    <row r="121" spans="1:8" x14ac:dyDescent="0.25">
      <c r="A121" s="37">
        <f>VLOOKUP(B121,cod_ibge!$C$2:$D$646,2,FALSE)</f>
        <v>3510401</v>
      </c>
      <c r="B121" t="s">
        <v>126</v>
      </c>
      <c r="C121" s="2">
        <v>78762259.650000006</v>
      </c>
      <c r="D121" s="2">
        <v>26444674.280000001</v>
      </c>
      <c r="E121" s="2">
        <v>25059553.510000002</v>
      </c>
      <c r="F121" s="2">
        <v>77489645</v>
      </c>
      <c r="G121" s="2">
        <v>27632828.699999999</v>
      </c>
      <c r="H121" s="2">
        <v>25439238.07</v>
      </c>
    </row>
    <row r="122" spans="1:8" x14ac:dyDescent="0.25">
      <c r="A122" s="37">
        <f>VLOOKUP(B122,cod_ibge!$C$2:$D$646,2,FALSE)</f>
        <v>3510500</v>
      </c>
      <c r="B122" t="s">
        <v>127</v>
      </c>
      <c r="C122" s="2">
        <v>281129296.10000002</v>
      </c>
      <c r="D122" s="2">
        <v>104894687.73</v>
      </c>
      <c r="E122" s="2">
        <v>95422790.260000005</v>
      </c>
      <c r="F122" s="2">
        <v>285679046.13999999</v>
      </c>
      <c r="G122" s="2">
        <v>107278301.7</v>
      </c>
      <c r="H122" s="2">
        <v>97141044.75</v>
      </c>
    </row>
    <row r="123" spans="1:8" x14ac:dyDescent="0.25">
      <c r="A123" s="37">
        <f>VLOOKUP(B123,cod_ibge!$C$2:$D$646,2,FALSE)</f>
        <v>3510609</v>
      </c>
      <c r="B123" t="s">
        <v>128</v>
      </c>
      <c r="C123" s="2">
        <v>247131277.41999999</v>
      </c>
      <c r="D123" s="2">
        <v>80706063.280000001</v>
      </c>
      <c r="E123" s="2">
        <v>59069942.670000002</v>
      </c>
      <c r="F123" s="2">
        <v>243822010.16</v>
      </c>
      <c r="G123" s="2">
        <v>95244087.459999993</v>
      </c>
      <c r="H123" s="2">
        <v>68345172.390000001</v>
      </c>
    </row>
    <row r="124" spans="1:8" x14ac:dyDescent="0.25">
      <c r="A124" s="37">
        <f>VLOOKUP(B124,cod_ibge!$C$2:$D$646,2,FALSE)</f>
        <v>3510708</v>
      </c>
      <c r="B124" t="s">
        <v>129</v>
      </c>
      <c r="C124" s="2">
        <v>23118669.719999999</v>
      </c>
      <c r="D124" s="2">
        <v>5534843.9299999997</v>
      </c>
      <c r="E124" s="2">
        <v>5429995.2999999998</v>
      </c>
      <c r="F124" s="2">
        <v>21036862.370000001</v>
      </c>
      <c r="G124" s="2">
        <v>5553314.25</v>
      </c>
      <c r="H124" s="2">
        <v>5290189.0999999996</v>
      </c>
    </row>
    <row r="125" spans="1:8" x14ac:dyDescent="0.25">
      <c r="A125" s="37">
        <f>VLOOKUP(B125,cod_ibge!$C$2:$D$646,2,FALSE)</f>
        <v>3510807</v>
      </c>
      <c r="B125" t="s">
        <v>130</v>
      </c>
      <c r="C125" s="2">
        <v>50971845.229999997</v>
      </c>
      <c r="D125" s="2">
        <v>16092474.380000001</v>
      </c>
      <c r="E125" s="2">
        <v>14644822.73</v>
      </c>
      <c r="F125" s="2">
        <v>47963125.420000002</v>
      </c>
      <c r="G125" s="2">
        <v>13666085.279999999</v>
      </c>
      <c r="H125" s="2">
        <v>12945177.390000001</v>
      </c>
    </row>
    <row r="126" spans="1:8" x14ac:dyDescent="0.25">
      <c r="A126" s="37">
        <f>VLOOKUP(B126,cod_ibge!$C$2:$D$646,2,FALSE)</f>
        <v>3510906</v>
      </c>
      <c r="B126" t="s">
        <v>131</v>
      </c>
      <c r="C126" s="2">
        <v>9020141.5899999999</v>
      </c>
      <c r="D126" s="2">
        <v>2625815.5099999998</v>
      </c>
      <c r="E126" s="2">
        <v>2462159.85</v>
      </c>
      <c r="F126" s="2">
        <v>8582153.9100000001</v>
      </c>
      <c r="G126" s="2">
        <v>2947877.46</v>
      </c>
      <c r="H126" s="2">
        <v>2796792.82</v>
      </c>
    </row>
    <row r="127" spans="1:8" x14ac:dyDescent="0.25">
      <c r="A127" s="37">
        <f>VLOOKUP(B127,cod_ibge!$C$2:$D$646,2,FALSE)</f>
        <v>3511003</v>
      </c>
      <c r="B127" t="s">
        <v>132</v>
      </c>
      <c r="C127" s="2">
        <v>49334246.390000001</v>
      </c>
      <c r="D127" s="2">
        <v>17657656.460000001</v>
      </c>
      <c r="E127" s="2">
        <v>14940055.01</v>
      </c>
      <c r="F127" s="2">
        <v>46572626.729999997</v>
      </c>
      <c r="G127" s="2">
        <v>17672873.550000001</v>
      </c>
      <c r="H127" s="2">
        <v>15644284.470000001</v>
      </c>
    </row>
    <row r="128" spans="1:8" x14ac:dyDescent="0.25">
      <c r="A128" s="37">
        <f>VLOOKUP(B128,cod_ibge!$C$2:$D$646,2,FALSE)</f>
        <v>3511102</v>
      </c>
      <c r="B128" t="s">
        <v>133</v>
      </c>
      <c r="C128" s="2">
        <v>179946991.34</v>
      </c>
      <c r="D128" s="2">
        <v>58453555.039999999</v>
      </c>
      <c r="E128" s="2">
        <v>56061176.850000001</v>
      </c>
      <c r="F128" s="2">
        <v>174491775.84</v>
      </c>
      <c r="G128" s="2">
        <v>54788524.719999999</v>
      </c>
      <c r="H128" s="2">
        <v>52041193.630000003</v>
      </c>
    </row>
    <row r="129" spans="1:8" x14ac:dyDescent="0.25">
      <c r="A129" s="37">
        <f>VLOOKUP(B129,cod_ibge!$C$2:$D$646,2,FALSE)</f>
        <v>3511201</v>
      </c>
      <c r="B129" t="s">
        <v>134</v>
      </c>
      <c r="C129" s="2">
        <v>11449822.08</v>
      </c>
      <c r="D129" s="2">
        <v>2836905.3</v>
      </c>
      <c r="E129" s="2">
        <v>2756499.4</v>
      </c>
      <c r="F129" s="2">
        <v>10908686.17</v>
      </c>
      <c r="G129" s="2">
        <v>2391697.4</v>
      </c>
      <c r="H129" s="2">
        <v>2372932.0699999998</v>
      </c>
    </row>
    <row r="130" spans="1:8" x14ac:dyDescent="0.25">
      <c r="A130" s="37">
        <f>VLOOKUP(B130,cod_ibge!$C$2:$D$646,2,FALSE)</f>
        <v>3511300</v>
      </c>
      <c r="B130" t="s">
        <v>135</v>
      </c>
      <c r="C130" s="2">
        <v>20145082.5</v>
      </c>
      <c r="D130" s="2">
        <v>6057425.5099999998</v>
      </c>
      <c r="E130" s="2">
        <v>5647483.6100000003</v>
      </c>
      <c r="F130" s="2">
        <v>17416115.699999999</v>
      </c>
      <c r="G130" s="2">
        <v>5094024.93</v>
      </c>
      <c r="H130" s="2">
        <v>4894034.83</v>
      </c>
    </row>
    <row r="131" spans="1:8" x14ac:dyDescent="0.25">
      <c r="A131" s="37">
        <f>VLOOKUP(B131,cod_ibge!$C$2:$D$646,2,FALSE)</f>
        <v>3511409</v>
      </c>
      <c r="B131" t="s">
        <v>136</v>
      </c>
      <c r="C131" s="2">
        <v>30729475.899999999</v>
      </c>
      <c r="D131" s="2">
        <v>10127777.689999999</v>
      </c>
      <c r="E131" s="2">
        <v>9878172.6600000001</v>
      </c>
      <c r="F131" s="2">
        <v>31444961.5</v>
      </c>
      <c r="G131" s="2">
        <v>9960395.0299999993</v>
      </c>
      <c r="H131" s="2">
        <v>9767658.1500000004</v>
      </c>
    </row>
    <row r="132" spans="1:8" x14ac:dyDescent="0.25">
      <c r="A132" s="37">
        <f>VLOOKUP(B132,cod_ibge!$C$2:$D$646,2,FALSE)</f>
        <v>3511508</v>
      </c>
      <c r="B132" t="s">
        <v>137</v>
      </c>
      <c r="C132" s="2">
        <v>63108784.729999997</v>
      </c>
      <c r="D132" s="2">
        <v>16063394.810000001</v>
      </c>
      <c r="E132" s="2">
        <v>15701708.699999999</v>
      </c>
      <c r="F132" s="2">
        <v>60026369.200000003</v>
      </c>
      <c r="G132" s="2">
        <v>15411172.18</v>
      </c>
      <c r="H132" s="2">
        <v>14548340.970000001</v>
      </c>
    </row>
    <row r="133" spans="1:8" x14ac:dyDescent="0.25">
      <c r="A133" s="37">
        <f>VLOOKUP(B133,cod_ibge!$C$2:$D$646,2,FALSE)</f>
        <v>3511607</v>
      </c>
      <c r="B133" t="s">
        <v>138</v>
      </c>
      <c r="C133" s="2">
        <v>25589313.190000001</v>
      </c>
      <c r="D133" s="2">
        <v>6955899.5999999996</v>
      </c>
      <c r="E133" s="2">
        <v>6526666.1100000003</v>
      </c>
      <c r="F133" s="2">
        <v>24429797.219999999</v>
      </c>
      <c r="G133" s="2">
        <v>7198371.5</v>
      </c>
      <c r="H133" s="2">
        <v>6118415.2599999998</v>
      </c>
    </row>
    <row r="134" spans="1:8" x14ac:dyDescent="0.25">
      <c r="A134" s="37">
        <f>VLOOKUP(B134,cod_ibge!$C$2:$D$646,2,FALSE)</f>
        <v>3511706</v>
      </c>
      <c r="B134" t="s">
        <v>139</v>
      </c>
      <c r="C134" s="2">
        <v>22504305.399999999</v>
      </c>
      <c r="D134" s="2">
        <v>7067394.4699999997</v>
      </c>
      <c r="E134" s="2">
        <v>6132622.3600000003</v>
      </c>
      <c r="F134" s="2">
        <v>21648902.93</v>
      </c>
      <c r="G134" s="2">
        <v>6662148.0700000003</v>
      </c>
      <c r="H134" s="2">
        <v>5701283.5599999996</v>
      </c>
    </row>
    <row r="135" spans="1:8" x14ac:dyDescent="0.25">
      <c r="A135" s="37">
        <f>VLOOKUP(B135,cod_ibge!$C$2:$D$646,2,FALSE)</f>
        <v>3557204</v>
      </c>
      <c r="B135" t="s">
        <v>140</v>
      </c>
      <c r="C135" s="2">
        <v>21463634.809999999</v>
      </c>
      <c r="D135" s="2">
        <v>5435167.9400000004</v>
      </c>
      <c r="E135" s="2">
        <v>5149913.9400000004</v>
      </c>
      <c r="F135" s="2">
        <v>20057418.780000001</v>
      </c>
      <c r="G135" s="2">
        <v>5574752.3399999999</v>
      </c>
      <c r="H135" s="2">
        <v>5541258.4900000002</v>
      </c>
    </row>
    <row r="136" spans="1:8" x14ac:dyDescent="0.25">
      <c r="A136" s="37">
        <f>VLOOKUP(B136,cod_ibge!$C$2:$D$646,2,FALSE)</f>
        <v>3511904</v>
      </c>
      <c r="B136" t="s">
        <v>141</v>
      </c>
      <c r="C136" s="2">
        <v>13335489.15</v>
      </c>
      <c r="D136" s="2">
        <v>3745962.16</v>
      </c>
      <c r="E136" s="2">
        <v>3366874</v>
      </c>
      <c r="F136" s="2">
        <v>12686888.23</v>
      </c>
      <c r="G136" s="2">
        <v>3757444.08</v>
      </c>
      <c r="H136" s="2">
        <v>3203496.9</v>
      </c>
    </row>
    <row r="137" spans="1:8" x14ac:dyDescent="0.25">
      <c r="A137" s="37">
        <f>VLOOKUP(B137,cod_ibge!$C$2:$D$646,2,FALSE)</f>
        <v>3512001</v>
      </c>
      <c r="B137" t="s">
        <v>142</v>
      </c>
      <c r="C137" s="2">
        <v>40428772.780000001</v>
      </c>
      <c r="D137" s="2">
        <v>12080550.01</v>
      </c>
      <c r="E137" s="2">
        <v>11585261.619999999</v>
      </c>
      <c r="F137" s="2">
        <v>39323569.600000001</v>
      </c>
      <c r="G137" s="2">
        <v>12428682.880000001</v>
      </c>
      <c r="H137" s="2">
        <v>12065373.640000001</v>
      </c>
    </row>
    <row r="138" spans="1:8" x14ac:dyDescent="0.25">
      <c r="A138" s="37">
        <f>VLOOKUP(B138,cod_ibge!$C$2:$D$646,2,FALSE)</f>
        <v>3512100</v>
      </c>
      <c r="B138" t="s">
        <v>143</v>
      </c>
      <c r="C138" s="2">
        <v>22781147.41</v>
      </c>
      <c r="D138" s="2">
        <v>6770256.6900000004</v>
      </c>
      <c r="E138" s="2">
        <v>5837647.25</v>
      </c>
      <c r="F138" s="2">
        <v>22136473.77</v>
      </c>
      <c r="G138" s="2">
        <v>6543158.5899999999</v>
      </c>
      <c r="H138" s="2">
        <v>5854975.8499999996</v>
      </c>
    </row>
    <row r="139" spans="1:8" x14ac:dyDescent="0.25">
      <c r="A139" s="37">
        <f>VLOOKUP(B139,cod_ibge!$C$2:$D$646,2,FALSE)</f>
        <v>3512209</v>
      </c>
      <c r="B139" t="s">
        <v>144</v>
      </c>
      <c r="C139" s="2">
        <v>39462703.369999997</v>
      </c>
      <c r="D139" s="2">
        <v>10451929.890000001</v>
      </c>
      <c r="E139" s="2">
        <v>10241559.15</v>
      </c>
      <c r="F139" s="2">
        <v>38531229.549999997</v>
      </c>
      <c r="G139" s="2">
        <v>10317499.560000001</v>
      </c>
      <c r="H139" s="2">
        <v>10136552.59</v>
      </c>
    </row>
    <row r="140" spans="1:8" x14ac:dyDescent="0.25">
      <c r="A140" s="37">
        <f>VLOOKUP(B140,cod_ibge!$C$2:$D$646,2,FALSE)</f>
        <v>3512308</v>
      </c>
      <c r="B140" t="s">
        <v>145</v>
      </c>
      <c r="C140" s="2">
        <v>26034234.920000002</v>
      </c>
      <c r="D140" s="2">
        <v>6954435.7999999998</v>
      </c>
      <c r="E140" s="2">
        <v>6463258.75</v>
      </c>
      <c r="F140" s="2">
        <v>24502939.260000002</v>
      </c>
      <c r="G140" s="2">
        <v>6554946.5</v>
      </c>
      <c r="H140" s="2">
        <v>5873144.04</v>
      </c>
    </row>
    <row r="141" spans="1:8" x14ac:dyDescent="0.25">
      <c r="A141" s="37">
        <f>VLOOKUP(B141,cod_ibge!$C$2:$D$646,2,FALSE)</f>
        <v>3512407</v>
      </c>
      <c r="B141" t="s">
        <v>146</v>
      </c>
      <c r="C141" s="2">
        <v>83273757.75</v>
      </c>
      <c r="D141" s="2">
        <v>24502578.399999999</v>
      </c>
      <c r="E141" s="2">
        <v>23531362.309999999</v>
      </c>
      <c r="F141" s="2">
        <v>81757439.950000003</v>
      </c>
      <c r="G141" s="2">
        <v>28098401.32</v>
      </c>
      <c r="H141" s="2">
        <v>26301014.440000001</v>
      </c>
    </row>
    <row r="142" spans="1:8" x14ac:dyDescent="0.25">
      <c r="A142" s="37">
        <f>VLOOKUP(B142,cod_ibge!$C$2:$D$646,2,FALSE)</f>
        <v>3512506</v>
      </c>
      <c r="B142" t="s">
        <v>147</v>
      </c>
      <c r="C142" s="2">
        <v>12305891.85</v>
      </c>
      <c r="D142" s="2">
        <v>3224278.98</v>
      </c>
      <c r="E142" s="2">
        <v>3187322.44</v>
      </c>
      <c r="F142" s="2">
        <v>11721521.99</v>
      </c>
      <c r="G142" s="2">
        <v>3064116.47</v>
      </c>
      <c r="H142" s="2">
        <v>3024857.47</v>
      </c>
    </row>
    <row r="143" spans="1:8" x14ac:dyDescent="0.25">
      <c r="A143" s="37">
        <f>VLOOKUP(B143,cod_ibge!$C$2:$D$646,2,FALSE)</f>
        <v>3512605</v>
      </c>
      <c r="B143" t="s">
        <v>148</v>
      </c>
      <c r="C143" s="2">
        <v>11791435.76</v>
      </c>
      <c r="D143" s="2">
        <v>2836521.46</v>
      </c>
      <c r="E143" s="2">
        <v>2833214.08</v>
      </c>
      <c r="F143" s="2">
        <v>11306150.310000001</v>
      </c>
      <c r="G143" s="2">
        <v>3131607.76</v>
      </c>
      <c r="H143" s="2">
        <v>3131447.76</v>
      </c>
    </row>
    <row r="144" spans="1:8" x14ac:dyDescent="0.25">
      <c r="A144" s="37">
        <f>VLOOKUP(B144,cod_ibge!$C$2:$D$646,2,FALSE)</f>
        <v>3512704</v>
      </c>
      <c r="B144" t="s">
        <v>149</v>
      </c>
      <c r="C144" s="2">
        <v>14385358.869999999</v>
      </c>
      <c r="D144" s="2">
        <v>4216387.63</v>
      </c>
      <c r="E144" s="2">
        <v>4089134.35</v>
      </c>
      <c r="F144" s="2">
        <v>13451968.32</v>
      </c>
      <c r="G144" s="2">
        <v>4884763.6900000004</v>
      </c>
      <c r="H144" s="2">
        <v>4638765.25</v>
      </c>
    </row>
    <row r="145" spans="1:8" x14ac:dyDescent="0.25">
      <c r="A145" s="37">
        <f>VLOOKUP(B145,cod_ibge!$C$2:$D$646,2,FALSE)</f>
        <v>3512803</v>
      </c>
      <c r="B145" t="s">
        <v>150</v>
      </c>
      <c r="C145" s="2">
        <v>70130147.379999995</v>
      </c>
      <c r="D145" s="2">
        <v>21274481.82</v>
      </c>
      <c r="E145" s="2">
        <v>18822832.07</v>
      </c>
      <c r="F145" s="2">
        <v>69618982.829999998</v>
      </c>
      <c r="G145" s="2">
        <v>21353926.309999999</v>
      </c>
      <c r="H145" s="2">
        <v>18466615.120000001</v>
      </c>
    </row>
    <row r="146" spans="1:8" x14ac:dyDescent="0.25">
      <c r="A146" s="37">
        <f>VLOOKUP(B146,cod_ibge!$C$2:$D$646,2,FALSE)</f>
        <v>3512902</v>
      </c>
      <c r="B146" t="s">
        <v>151</v>
      </c>
      <c r="C146" s="2">
        <v>15767871.289999999</v>
      </c>
      <c r="D146" s="2">
        <v>4956790.8099999996</v>
      </c>
      <c r="E146" s="2">
        <v>4876006.47</v>
      </c>
      <c r="F146" s="2">
        <v>14984147.029999999</v>
      </c>
      <c r="G146" s="2">
        <v>4868805.59</v>
      </c>
      <c r="H146" s="2">
        <v>4829862.2699999996</v>
      </c>
    </row>
    <row r="147" spans="1:8" x14ac:dyDescent="0.25">
      <c r="A147" s="37">
        <f>VLOOKUP(B147,cod_ibge!$C$2:$D$646,2,FALSE)</f>
        <v>3513009</v>
      </c>
      <c r="B147" t="s">
        <v>152</v>
      </c>
      <c r="C147" s="2">
        <v>466006470.36000001</v>
      </c>
      <c r="D147" s="2">
        <v>150326636.94</v>
      </c>
      <c r="E147" s="2">
        <v>98015485.390000001</v>
      </c>
      <c r="F147" s="2">
        <v>455902763.77999997</v>
      </c>
      <c r="G147" s="2">
        <v>184318813.53999999</v>
      </c>
      <c r="H147" s="2">
        <v>125602827.78</v>
      </c>
    </row>
    <row r="148" spans="1:8" x14ac:dyDescent="0.25">
      <c r="A148" s="37">
        <f>VLOOKUP(B148,cod_ibge!$C$2:$D$646,2,FALSE)</f>
        <v>3513108</v>
      </c>
      <c r="B148" t="s">
        <v>153</v>
      </c>
      <c r="C148" s="2">
        <v>60272626.799999997</v>
      </c>
      <c r="D148" s="2">
        <v>15287148.960000001</v>
      </c>
      <c r="E148" s="2">
        <v>15118229.18</v>
      </c>
      <c r="F148" s="2">
        <v>57567988.659999996</v>
      </c>
      <c r="G148" s="2">
        <v>15196868.01</v>
      </c>
      <c r="H148" s="2">
        <v>14883604.26</v>
      </c>
    </row>
    <row r="149" spans="1:8" x14ac:dyDescent="0.25">
      <c r="A149" s="37">
        <f>VLOOKUP(B149,cod_ibge!$C$2:$D$646,2,FALSE)</f>
        <v>3513207</v>
      </c>
      <c r="B149" t="s">
        <v>154</v>
      </c>
      <c r="C149" s="2">
        <v>14568382.33</v>
      </c>
      <c r="D149" s="2">
        <v>5546167.96</v>
      </c>
      <c r="E149" s="2">
        <v>5225537.08</v>
      </c>
      <c r="F149" s="2">
        <v>13617137.73</v>
      </c>
      <c r="G149" s="2">
        <v>5447771.1900000004</v>
      </c>
      <c r="H149" s="2">
        <v>5427647.0700000003</v>
      </c>
    </row>
    <row r="150" spans="1:8" x14ac:dyDescent="0.25">
      <c r="A150" s="37">
        <f>VLOOKUP(B150,cod_ibge!$C$2:$D$646,2,FALSE)</f>
        <v>3513306</v>
      </c>
      <c r="B150" t="s">
        <v>155</v>
      </c>
      <c r="C150" s="2">
        <v>10279615.789999999</v>
      </c>
      <c r="D150" s="2">
        <v>2676552.6</v>
      </c>
      <c r="E150" s="2">
        <v>2647950.2000000002</v>
      </c>
      <c r="F150" s="2">
        <v>9985456.9800000004</v>
      </c>
      <c r="G150" s="2">
        <v>2662301.2999999998</v>
      </c>
      <c r="H150" s="2">
        <v>2617735.71</v>
      </c>
    </row>
    <row r="151" spans="1:8" x14ac:dyDescent="0.25">
      <c r="A151" s="37">
        <f>VLOOKUP(B151,cod_ibge!$C$2:$D$646,2,FALSE)</f>
        <v>3513405</v>
      </c>
      <c r="B151" t="s">
        <v>156</v>
      </c>
      <c r="C151" s="2">
        <v>83923842.75</v>
      </c>
      <c r="D151" s="2">
        <v>21942751.129999999</v>
      </c>
      <c r="E151" s="2">
        <v>19471874.699999999</v>
      </c>
      <c r="F151" s="2">
        <v>83524146.659999996</v>
      </c>
      <c r="G151" s="2">
        <v>22668030.359999999</v>
      </c>
      <c r="H151" s="2">
        <v>21270954.48</v>
      </c>
    </row>
    <row r="152" spans="1:8" x14ac:dyDescent="0.25">
      <c r="A152" s="37">
        <f>VLOOKUP(B152,cod_ibge!$C$2:$D$646,2,FALSE)</f>
        <v>3513504</v>
      </c>
      <c r="B152" t="s">
        <v>157</v>
      </c>
      <c r="C152" s="2">
        <v>529058666.76999998</v>
      </c>
      <c r="D152" s="2">
        <v>148585356.11000001</v>
      </c>
      <c r="E152" s="2">
        <v>139526121.30000001</v>
      </c>
      <c r="F152" s="2">
        <v>527263426.29000002</v>
      </c>
      <c r="G152" s="2">
        <v>144980767.19</v>
      </c>
      <c r="H152" s="2">
        <v>133906362.40000001</v>
      </c>
    </row>
    <row r="153" spans="1:8" x14ac:dyDescent="0.25">
      <c r="A153" s="37">
        <f>VLOOKUP(B153,cod_ibge!$C$2:$D$646,2,FALSE)</f>
        <v>3513603</v>
      </c>
      <c r="B153" t="s">
        <v>158</v>
      </c>
      <c r="C153" s="2">
        <v>25066927.739999998</v>
      </c>
      <c r="D153" s="2">
        <v>6432957.4699999997</v>
      </c>
      <c r="E153" s="2">
        <v>6055197.1799999997</v>
      </c>
      <c r="F153" s="2">
        <v>24020301.199999999</v>
      </c>
      <c r="G153" s="2">
        <v>7450318.2999999998</v>
      </c>
      <c r="H153" s="2">
        <v>6275792.0199999996</v>
      </c>
    </row>
    <row r="154" spans="1:8" x14ac:dyDescent="0.25">
      <c r="A154" s="37">
        <f>VLOOKUP(B154,cod_ibge!$C$2:$D$646,2,FALSE)</f>
        <v>3513702</v>
      </c>
      <c r="B154" t="s">
        <v>159</v>
      </c>
      <c r="C154" s="2">
        <v>59488558.090000004</v>
      </c>
      <c r="D154" s="2">
        <v>16543029.84</v>
      </c>
      <c r="E154" s="2">
        <v>15508344.199999999</v>
      </c>
      <c r="F154" s="2">
        <v>57079561.18</v>
      </c>
      <c r="G154" s="2">
        <v>15964004.17</v>
      </c>
      <c r="H154" s="2">
        <v>15405106.02</v>
      </c>
    </row>
    <row r="155" spans="1:8" x14ac:dyDescent="0.25">
      <c r="A155" s="37">
        <f>VLOOKUP(B155,cod_ibge!$C$2:$D$646,2,FALSE)</f>
        <v>3513801</v>
      </c>
      <c r="B155" t="s">
        <v>160</v>
      </c>
      <c r="C155" s="2">
        <v>542756182.53999996</v>
      </c>
      <c r="D155" s="2">
        <v>146084547.69</v>
      </c>
      <c r="E155" s="2">
        <v>130482862.98</v>
      </c>
      <c r="F155" s="2">
        <v>508352704.12</v>
      </c>
      <c r="G155" s="2">
        <v>131844127.56</v>
      </c>
      <c r="H155" s="2">
        <v>114770567.33</v>
      </c>
    </row>
    <row r="156" spans="1:8" x14ac:dyDescent="0.25">
      <c r="A156" s="37">
        <f>VLOOKUP(B156,cod_ibge!$C$2:$D$646,2,FALSE)</f>
        <v>3513850</v>
      </c>
      <c r="B156" t="s">
        <v>161</v>
      </c>
      <c r="C156" s="2">
        <v>8394328.4499999993</v>
      </c>
      <c r="D156" s="2">
        <v>2098009.2000000002</v>
      </c>
      <c r="E156" s="2">
        <v>2059611.75</v>
      </c>
      <c r="F156" s="2">
        <v>7888942.8700000001</v>
      </c>
      <c r="G156" s="2">
        <v>2075170.84</v>
      </c>
      <c r="H156" s="2">
        <v>2016702.8</v>
      </c>
    </row>
    <row r="157" spans="1:8" x14ac:dyDescent="0.25">
      <c r="A157" s="37">
        <f>VLOOKUP(B157,cod_ibge!$C$2:$D$646,2,FALSE)</f>
        <v>3513900</v>
      </c>
      <c r="B157" t="s">
        <v>162</v>
      </c>
      <c r="C157" s="2">
        <v>16997245.379999999</v>
      </c>
      <c r="D157" s="2">
        <v>4762645.7</v>
      </c>
      <c r="E157" s="2">
        <v>4591154.29</v>
      </c>
      <c r="F157" s="2">
        <v>17500098.620000001</v>
      </c>
      <c r="G157" s="2">
        <v>4364637.04</v>
      </c>
      <c r="H157" s="2">
        <v>4110401.14</v>
      </c>
    </row>
    <row r="158" spans="1:8" x14ac:dyDescent="0.25">
      <c r="A158" s="37">
        <f>VLOOKUP(B158,cod_ibge!$C$2:$D$646,2,FALSE)</f>
        <v>3514007</v>
      </c>
      <c r="B158" t="s">
        <v>163</v>
      </c>
      <c r="C158" s="2">
        <v>11875863.51</v>
      </c>
      <c r="D158" s="2">
        <v>3414867.73</v>
      </c>
      <c r="E158" s="2">
        <v>3099685.3</v>
      </c>
      <c r="F158" s="2">
        <v>11114964.84</v>
      </c>
      <c r="G158" s="2">
        <v>3698437.87</v>
      </c>
      <c r="H158" s="2">
        <v>3401250.84</v>
      </c>
    </row>
    <row r="159" spans="1:8" x14ac:dyDescent="0.25">
      <c r="A159" s="37">
        <f>VLOOKUP(B159,cod_ibge!$C$2:$D$646,2,FALSE)</f>
        <v>3514106</v>
      </c>
      <c r="B159" t="s">
        <v>164</v>
      </c>
      <c r="C159" s="2">
        <v>37417222.549999997</v>
      </c>
      <c r="D159" s="2">
        <v>10521089.75</v>
      </c>
      <c r="E159" s="2">
        <v>9562218.8399999999</v>
      </c>
      <c r="F159" s="2">
        <v>35398218.380000003</v>
      </c>
      <c r="G159" s="2">
        <v>9703943.3200000003</v>
      </c>
      <c r="H159" s="2">
        <v>8712685.8200000003</v>
      </c>
    </row>
    <row r="160" spans="1:8" x14ac:dyDescent="0.25">
      <c r="A160" s="37">
        <f>VLOOKUP(B160,cod_ibge!$C$2:$D$646,2,FALSE)</f>
        <v>3514205</v>
      </c>
      <c r="B160" t="s">
        <v>165</v>
      </c>
      <c r="C160" s="2">
        <v>8309490.04</v>
      </c>
      <c r="D160" s="2">
        <v>2181596.14</v>
      </c>
      <c r="E160" s="2">
        <v>2144338.1</v>
      </c>
      <c r="F160" s="2">
        <v>7902393.7800000003</v>
      </c>
      <c r="G160" s="2">
        <v>2368091.9</v>
      </c>
      <c r="H160" s="2">
        <v>2284782.39</v>
      </c>
    </row>
    <row r="161" spans="1:8" x14ac:dyDescent="0.25">
      <c r="A161" s="37">
        <f>VLOOKUP(B161,cod_ibge!$C$2:$D$646,2,FALSE)</f>
        <v>3514304</v>
      </c>
      <c r="B161" t="s">
        <v>166</v>
      </c>
      <c r="C161" s="2">
        <v>21149208.949999999</v>
      </c>
      <c r="D161" s="2">
        <v>8086266.54</v>
      </c>
      <c r="E161" s="2">
        <v>7716121.7699999996</v>
      </c>
      <c r="F161" s="2">
        <v>20960929.32</v>
      </c>
      <c r="G161" s="2">
        <v>8857749.4800000004</v>
      </c>
      <c r="H161" s="2">
        <v>8304959.0800000001</v>
      </c>
    </row>
    <row r="162" spans="1:8" x14ac:dyDescent="0.25">
      <c r="A162" s="37">
        <f>VLOOKUP(B162,cod_ibge!$C$2:$D$646,2,FALSE)</f>
        <v>3514403</v>
      </c>
      <c r="B162" t="s">
        <v>167</v>
      </c>
      <c r="C162" s="2">
        <v>60454254.159999996</v>
      </c>
      <c r="D162" s="2">
        <v>19624212.629999999</v>
      </c>
      <c r="E162" s="2">
        <v>18290105.370000001</v>
      </c>
      <c r="F162" s="2">
        <v>58273648.07</v>
      </c>
      <c r="G162" s="2">
        <v>21795407.809999999</v>
      </c>
      <c r="H162" s="2">
        <v>21014070.129999999</v>
      </c>
    </row>
    <row r="163" spans="1:8" x14ac:dyDescent="0.25">
      <c r="A163" s="37">
        <f>VLOOKUP(B163,cod_ibge!$C$2:$D$646,2,FALSE)</f>
        <v>3514502</v>
      </c>
      <c r="B163" t="s">
        <v>168</v>
      </c>
      <c r="C163" s="2">
        <v>16939686.77</v>
      </c>
      <c r="D163" s="2">
        <v>4771031.1399999997</v>
      </c>
      <c r="E163" s="2">
        <v>4434229.7699999996</v>
      </c>
      <c r="F163" s="2">
        <v>16225568.51</v>
      </c>
      <c r="G163" s="2">
        <v>4610165.45</v>
      </c>
      <c r="H163" s="2">
        <v>4278832.63</v>
      </c>
    </row>
    <row r="164" spans="1:8" x14ac:dyDescent="0.25">
      <c r="A164" s="37">
        <f>VLOOKUP(B164,cod_ibge!$C$2:$D$646,2,FALSE)</f>
        <v>3514601</v>
      </c>
      <c r="B164" t="s">
        <v>169</v>
      </c>
      <c r="C164" s="2">
        <v>14963671.189999999</v>
      </c>
      <c r="D164" s="2">
        <v>4160602.15</v>
      </c>
      <c r="E164" s="2">
        <v>4003723.97</v>
      </c>
      <c r="F164" s="2">
        <v>14299266.960000001</v>
      </c>
      <c r="G164" s="2">
        <v>4357925.5599999996</v>
      </c>
      <c r="H164" s="2">
        <v>4127222.04</v>
      </c>
    </row>
    <row r="165" spans="1:8" x14ac:dyDescent="0.25">
      <c r="A165" s="37">
        <f>VLOOKUP(B165,cod_ibge!$C$2:$D$646,2,FALSE)</f>
        <v>3514700</v>
      </c>
      <c r="B165" t="s">
        <v>170</v>
      </c>
      <c r="C165" s="2">
        <v>14541281.130000001</v>
      </c>
      <c r="D165" s="2">
        <v>4313825.42</v>
      </c>
      <c r="E165" s="2">
        <v>4239451.43</v>
      </c>
      <c r="F165" s="2">
        <v>13991573.76</v>
      </c>
      <c r="G165" s="2">
        <v>4092782.25</v>
      </c>
      <c r="H165" s="2">
        <v>3950181.8</v>
      </c>
    </row>
    <row r="166" spans="1:8" x14ac:dyDescent="0.25">
      <c r="A166" s="37">
        <f>VLOOKUP(B166,cod_ibge!$C$2:$D$646,2,FALSE)</f>
        <v>3514809</v>
      </c>
      <c r="B166" t="s">
        <v>171</v>
      </c>
      <c r="C166" s="2">
        <v>20394391.789999999</v>
      </c>
      <c r="D166" s="2">
        <v>5605831.3499999996</v>
      </c>
      <c r="E166" s="2">
        <v>5272552.8600000003</v>
      </c>
      <c r="F166" s="2">
        <v>18694470.210000001</v>
      </c>
      <c r="G166" s="2">
        <v>5167185.9400000004</v>
      </c>
      <c r="H166" s="2">
        <v>4894172.17</v>
      </c>
    </row>
    <row r="167" spans="1:8" x14ac:dyDescent="0.25">
      <c r="A167" s="37">
        <f>VLOOKUP(B167,cod_ibge!$C$2:$D$646,2,FALSE)</f>
        <v>3514908</v>
      </c>
      <c r="B167" t="s">
        <v>172</v>
      </c>
      <c r="C167" s="2">
        <v>30170525.27</v>
      </c>
      <c r="D167" s="2">
        <v>7970937.5599999996</v>
      </c>
      <c r="E167" s="2">
        <v>7352397.9500000002</v>
      </c>
      <c r="F167" s="2">
        <v>28759949.84</v>
      </c>
      <c r="G167" s="2">
        <v>7729261.0700000003</v>
      </c>
      <c r="H167" s="2">
        <v>7109443.7400000002</v>
      </c>
    </row>
    <row r="168" spans="1:8" x14ac:dyDescent="0.25">
      <c r="A168" s="37">
        <f>VLOOKUP(B168,cod_ibge!$C$2:$D$646,2,FALSE)</f>
        <v>3514924</v>
      </c>
      <c r="B168" t="s">
        <v>173</v>
      </c>
      <c r="C168" s="2">
        <v>9387078.4499999993</v>
      </c>
      <c r="D168" s="2">
        <v>2460523.4500000002</v>
      </c>
      <c r="E168" s="2">
        <v>2404021.81</v>
      </c>
      <c r="F168" s="2">
        <v>8921608.2699999996</v>
      </c>
      <c r="G168" s="2">
        <v>2144101.91</v>
      </c>
      <c r="H168" s="2">
        <v>2144101.91</v>
      </c>
    </row>
    <row r="169" spans="1:8" x14ac:dyDescent="0.25">
      <c r="A169" s="37">
        <f>VLOOKUP(B169,cod_ibge!$C$2:$D$646,2,FALSE)</f>
        <v>3514957</v>
      </c>
      <c r="B169" t="s">
        <v>174</v>
      </c>
      <c r="C169" s="2">
        <v>8561810.7799999993</v>
      </c>
      <c r="D169" s="2">
        <v>2470632.6800000002</v>
      </c>
      <c r="E169" s="2">
        <v>2470632.6800000002</v>
      </c>
      <c r="F169" s="2">
        <v>8146959.6600000001</v>
      </c>
      <c r="G169" s="2">
        <v>2323668.0699999998</v>
      </c>
      <c r="H169" s="2">
        <v>2318768.0699999998</v>
      </c>
    </row>
    <row r="170" spans="1:8" x14ac:dyDescent="0.25">
      <c r="A170" s="37">
        <f>VLOOKUP(B170,cod_ibge!$C$2:$D$646,2,FALSE)</f>
        <v>3515004</v>
      </c>
      <c r="B170" t="s">
        <v>175</v>
      </c>
      <c r="C170" s="2">
        <v>334829604.04000002</v>
      </c>
      <c r="D170" s="2">
        <v>75348923.920000002</v>
      </c>
      <c r="E170" s="2">
        <v>72235836.189999998</v>
      </c>
      <c r="F170" s="2">
        <v>352829167.13</v>
      </c>
      <c r="G170" s="2">
        <v>82543312.579999998</v>
      </c>
      <c r="H170" s="2">
        <v>76753741.909999996</v>
      </c>
    </row>
    <row r="171" spans="1:8" x14ac:dyDescent="0.25">
      <c r="A171" s="37">
        <f>VLOOKUP(B171,cod_ibge!$C$2:$D$646,2,FALSE)</f>
        <v>3515103</v>
      </c>
      <c r="B171" t="s">
        <v>176</v>
      </c>
      <c r="C171" s="2">
        <v>59484509.609999999</v>
      </c>
      <c r="D171" s="2">
        <v>18247579.5</v>
      </c>
      <c r="E171" s="2">
        <v>15324199.99</v>
      </c>
      <c r="F171" s="2">
        <v>56597267.890000001</v>
      </c>
      <c r="G171" s="2">
        <v>16880178.079999998</v>
      </c>
      <c r="H171" s="2">
        <v>14091768.85</v>
      </c>
    </row>
    <row r="172" spans="1:8" x14ac:dyDescent="0.25">
      <c r="A172" s="37">
        <f>VLOOKUP(B172,cod_ibge!$C$2:$D$646,2,FALSE)</f>
        <v>3515129</v>
      </c>
      <c r="B172" t="s">
        <v>177</v>
      </c>
      <c r="C172" s="2">
        <v>9043913.9100000001</v>
      </c>
      <c r="D172" s="2">
        <v>2394481.7400000002</v>
      </c>
      <c r="E172" s="2">
        <v>2367623.0299999998</v>
      </c>
      <c r="F172" s="2">
        <v>7353547.9400000004</v>
      </c>
      <c r="G172" s="2">
        <v>2097014.27</v>
      </c>
      <c r="H172" s="2">
        <v>2048031.78</v>
      </c>
    </row>
    <row r="173" spans="1:8" x14ac:dyDescent="0.25">
      <c r="A173" s="37">
        <f>VLOOKUP(B173,cod_ibge!$C$2:$D$646,2,FALSE)</f>
        <v>3515152</v>
      </c>
      <c r="B173" t="s">
        <v>178</v>
      </c>
      <c r="C173" s="2">
        <v>29838903.120000001</v>
      </c>
      <c r="D173" s="2">
        <v>7357767.6799999997</v>
      </c>
      <c r="E173" s="2">
        <v>7032830.1500000004</v>
      </c>
      <c r="F173" s="2">
        <v>30575369.780000001</v>
      </c>
      <c r="G173" s="2">
        <v>7161570.0899999999</v>
      </c>
      <c r="H173" s="2">
        <v>7048779.1699999999</v>
      </c>
    </row>
    <row r="174" spans="1:8" x14ac:dyDescent="0.25">
      <c r="A174" s="37">
        <f>VLOOKUP(B174,cod_ibge!$C$2:$D$646,2,FALSE)</f>
        <v>3515186</v>
      </c>
      <c r="B174" t="s">
        <v>179</v>
      </c>
      <c r="C174" s="2">
        <v>58619251.280000001</v>
      </c>
      <c r="D174" s="2">
        <v>17413358.300000001</v>
      </c>
      <c r="E174" s="2">
        <v>16390945.42</v>
      </c>
      <c r="F174" s="2">
        <v>57166044.450000003</v>
      </c>
      <c r="G174" s="2">
        <v>18660949.649999999</v>
      </c>
      <c r="H174" s="2">
        <v>17128999.18</v>
      </c>
    </row>
    <row r="175" spans="1:8" x14ac:dyDescent="0.25">
      <c r="A175" s="37">
        <f>VLOOKUP(B175,cod_ibge!$C$2:$D$646,2,FALSE)</f>
        <v>3515194</v>
      </c>
      <c r="B175" t="s">
        <v>180</v>
      </c>
      <c r="C175" s="2">
        <v>11454565.17</v>
      </c>
      <c r="D175" s="2">
        <v>3079421.27</v>
      </c>
      <c r="E175" s="2">
        <v>2961345.23</v>
      </c>
      <c r="F175" s="2">
        <v>10762505.07</v>
      </c>
      <c r="G175" s="2">
        <v>2726466.91</v>
      </c>
      <c r="H175" s="2">
        <v>2653063.96</v>
      </c>
    </row>
    <row r="176" spans="1:8" x14ac:dyDescent="0.25">
      <c r="A176" s="37">
        <f>VLOOKUP(B176,cod_ibge!$C$2:$D$646,2,FALSE)</f>
        <v>3557303</v>
      </c>
      <c r="B176" t="s">
        <v>181</v>
      </c>
      <c r="C176" s="2">
        <v>16691316.15</v>
      </c>
      <c r="D176" s="2">
        <v>3865704.02</v>
      </c>
      <c r="E176" s="2">
        <v>3863366.59</v>
      </c>
      <c r="F176" s="2">
        <v>16140772.68</v>
      </c>
      <c r="G176" s="2">
        <v>3720269.69</v>
      </c>
      <c r="H176" s="2">
        <v>3660278.39</v>
      </c>
    </row>
    <row r="177" spans="1:8" x14ac:dyDescent="0.25">
      <c r="A177" s="37">
        <f>VLOOKUP(B177,cod_ibge!$C$2:$D$646,2,FALSE)</f>
        <v>3515202</v>
      </c>
      <c r="B177" t="s">
        <v>182</v>
      </c>
      <c r="C177" s="2">
        <v>20353589.43</v>
      </c>
      <c r="D177" s="2">
        <v>5843556.7800000003</v>
      </c>
      <c r="E177" s="2">
        <v>5784302.1699999999</v>
      </c>
      <c r="F177" s="2">
        <v>20946985.100000001</v>
      </c>
      <c r="G177" s="2">
        <v>6302630.2800000003</v>
      </c>
      <c r="H177" s="2">
        <v>6181639.2000000002</v>
      </c>
    </row>
    <row r="178" spans="1:8" x14ac:dyDescent="0.25">
      <c r="A178" s="37">
        <f>VLOOKUP(B178,cod_ibge!$C$2:$D$646,2,FALSE)</f>
        <v>3515301</v>
      </c>
      <c r="B178" t="s">
        <v>183</v>
      </c>
      <c r="C178" s="2">
        <v>9351225.4499999993</v>
      </c>
      <c r="D178" s="2">
        <v>3029338.59</v>
      </c>
      <c r="E178" s="2">
        <v>3023071.59</v>
      </c>
      <c r="F178" s="2">
        <v>9464023.8800000008</v>
      </c>
      <c r="G178" s="2">
        <v>2566816.7599999998</v>
      </c>
      <c r="H178" s="2">
        <v>2566237.5099999998</v>
      </c>
    </row>
    <row r="179" spans="1:8" x14ac:dyDescent="0.25">
      <c r="A179" s="37">
        <f>VLOOKUP(B179,cod_ibge!$C$2:$D$646,2,FALSE)</f>
        <v>3515350</v>
      </c>
      <c r="B179" t="s">
        <v>184</v>
      </c>
      <c r="C179" s="2">
        <v>13100647.77</v>
      </c>
      <c r="D179" s="2">
        <v>4095085.11</v>
      </c>
      <c r="E179" s="2">
        <v>3834750.75</v>
      </c>
      <c r="F179" s="2">
        <v>12334907.880000001</v>
      </c>
      <c r="G179" s="2">
        <v>3695331.18</v>
      </c>
      <c r="H179" s="2">
        <v>3440586.57</v>
      </c>
    </row>
    <row r="180" spans="1:8" x14ac:dyDescent="0.25">
      <c r="A180" s="37">
        <f>VLOOKUP(B180,cod_ibge!$C$2:$D$646,2,FALSE)</f>
        <v>3515400</v>
      </c>
      <c r="B180" t="s">
        <v>185</v>
      </c>
      <c r="C180" s="2">
        <v>24684936.050000001</v>
      </c>
      <c r="D180" s="2">
        <v>6163821.1200000001</v>
      </c>
      <c r="E180" s="2">
        <v>5915048.9699999997</v>
      </c>
      <c r="F180" s="2">
        <v>23793344.48</v>
      </c>
      <c r="G180" s="2">
        <v>6471728.4500000002</v>
      </c>
      <c r="H180" s="2">
        <v>6183945.3600000003</v>
      </c>
    </row>
    <row r="181" spans="1:8" x14ac:dyDescent="0.25">
      <c r="A181" s="37">
        <f>VLOOKUP(B181,cod_ibge!$C$2:$D$646,2,FALSE)</f>
        <v>3515509</v>
      </c>
      <c r="B181" t="s">
        <v>186</v>
      </c>
      <c r="C181" s="2">
        <v>90356252.319999993</v>
      </c>
      <c r="D181" s="2">
        <v>23057836.460000001</v>
      </c>
      <c r="E181" s="2">
        <v>22562177.34</v>
      </c>
      <c r="F181" s="2">
        <v>89890902.109999999</v>
      </c>
      <c r="G181" s="2">
        <v>24027153.899999999</v>
      </c>
      <c r="H181" s="2">
        <v>23236463.690000001</v>
      </c>
    </row>
    <row r="182" spans="1:8" x14ac:dyDescent="0.25">
      <c r="A182" s="37">
        <f>VLOOKUP(B182,cod_ibge!$C$2:$D$646,2,FALSE)</f>
        <v>3515608</v>
      </c>
      <c r="B182" t="s">
        <v>187</v>
      </c>
      <c r="C182" s="2">
        <v>12119421.59</v>
      </c>
      <c r="D182" s="2">
        <v>3308625.81</v>
      </c>
      <c r="E182" s="2">
        <v>3214209.85</v>
      </c>
      <c r="F182" s="2">
        <v>11654211.52</v>
      </c>
      <c r="G182" s="2">
        <v>2956277.72</v>
      </c>
      <c r="H182" s="2">
        <v>2899787.97</v>
      </c>
    </row>
    <row r="183" spans="1:8" x14ac:dyDescent="0.25">
      <c r="A183" s="37">
        <f>VLOOKUP(B183,cod_ibge!$C$2:$D$646,2,FALSE)</f>
        <v>3515657</v>
      </c>
      <c r="B183" t="s">
        <v>188</v>
      </c>
      <c r="C183" s="2">
        <v>8161729.3700000001</v>
      </c>
      <c r="D183" s="2">
        <v>2269968.38</v>
      </c>
      <c r="E183" s="2">
        <v>2194118.38</v>
      </c>
      <c r="F183" s="2">
        <v>7561448.8399999999</v>
      </c>
      <c r="G183" s="2">
        <v>2253462.42</v>
      </c>
      <c r="H183" s="2">
        <v>2100344.42</v>
      </c>
    </row>
    <row r="184" spans="1:8" x14ac:dyDescent="0.25">
      <c r="A184" s="37">
        <f>VLOOKUP(B184,cod_ibge!$C$2:$D$646,2,FALSE)</f>
        <v>3515707</v>
      </c>
      <c r="B184" t="s">
        <v>189</v>
      </c>
      <c r="C184" s="2">
        <v>131953442.06</v>
      </c>
      <c r="D184" s="2">
        <v>37230861.469999999</v>
      </c>
      <c r="E184" s="2">
        <v>35331072.340000004</v>
      </c>
      <c r="F184" s="2">
        <v>126478982.04000001</v>
      </c>
      <c r="G184" s="2">
        <v>38580755.020000003</v>
      </c>
      <c r="H184" s="2">
        <v>32623777.43</v>
      </c>
    </row>
    <row r="185" spans="1:8" x14ac:dyDescent="0.25">
      <c r="A185" s="37">
        <f>VLOOKUP(B185,cod_ibge!$C$2:$D$646,2,FALSE)</f>
        <v>3515806</v>
      </c>
      <c r="B185" t="s">
        <v>190</v>
      </c>
      <c r="C185" s="2">
        <v>8552531.0899999999</v>
      </c>
      <c r="D185" s="2">
        <v>2653771.7000000002</v>
      </c>
      <c r="E185" s="2">
        <v>2515359.17</v>
      </c>
      <c r="F185" s="2">
        <v>7954505.6500000004</v>
      </c>
      <c r="G185" s="2">
        <v>2562597.7999999998</v>
      </c>
      <c r="H185" s="2">
        <v>2451292.2000000002</v>
      </c>
    </row>
    <row r="186" spans="1:8" x14ac:dyDescent="0.25">
      <c r="A186" s="37">
        <f>VLOOKUP(B186,cod_ibge!$C$2:$D$646,2,FALSE)</f>
        <v>3515905</v>
      </c>
      <c r="B186" t="s">
        <v>191</v>
      </c>
      <c r="C186" s="2">
        <v>9703494.5099999998</v>
      </c>
      <c r="D186" s="2">
        <v>2949314.44</v>
      </c>
      <c r="E186" s="2">
        <v>2932236.94</v>
      </c>
      <c r="F186" s="2">
        <v>9302026.2899999991</v>
      </c>
      <c r="G186" s="2">
        <v>2811258.73</v>
      </c>
      <c r="H186" s="2">
        <v>2677873.96</v>
      </c>
    </row>
    <row r="187" spans="1:8" x14ac:dyDescent="0.25">
      <c r="A187" s="37">
        <f>VLOOKUP(B187,cod_ibge!$C$2:$D$646,2,FALSE)</f>
        <v>3516002</v>
      </c>
      <c r="B187" t="s">
        <v>192</v>
      </c>
      <c r="C187" s="2">
        <v>18802267.66</v>
      </c>
      <c r="D187" s="2">
        <v>5075545.3899999997</v>
      </c>
      <c r="E187" s="2">
        <v>5008381.04</v>
      </c>
      <c r="F187" s="2">
        <v>18668160.449999999</v>
      </c>
      <c r="G187" s="2">
        <v>5070963.75</v>
      </c>
      <c r="H187" s="2">
        <v>4921394.42</v>
      </c>
    </row>
    <row r="188" spans="1:8" x14ac:dyDescent="0.25">
      <c r="A188" s="37">
        <f>VLOOKUP(B188,cod_ibge!$C$2:$D$646,2,FALSE)</f>
        <v>3516101</v>
      </c>
      <c r="B188" t="s">
        <v>193</v>
      </c>
      <c r="C188" s="2">
        <v>12078007.1</v>
      </c>
      <c r="D188" s="2">
        <v>3363766.83</v>
      </c>
      <c r="E188" s="2">
        <v>3360157.43</v>
      </c>
      <c r="F188" s="2">
        <v>11322141.119999999</v>
      </c>
      <c r="G188" s="2">
        <v>3156805.46</v>
      </c>
      <c r="H188" s="2">
        <v>3156805.46</v>
      </c>
    </row>
    <row r="189" spans="1:8" x14ac:dyDescent="0.25">
      <c r="A189" s="37">
        <f>VLOOKUP(B189,cod_ibge!$C$2:$D$646,2,FALSE)</f>
        <v>3516200</v>
      </c>
      <c r="B189" t="s">
        <v>194</v>
      </c>
      <c r="C189" s="2">
        <v>384862592.41000003</v>
      </c>
      <c r="D189" s="2">
        <v>110894506.44</v>
      </c>
      <c r="E189" s="2">
        <v>88118601.939999998</v>
      </c>
      <c r="F189" s="2">
        <v>375404548.37</v>
      </c>
      <c r="G189" s="2">
        <v>108346486.54000001</v>
      </c>
      <c r="H189" s="2">
        <v>85827967.540000007</v>
      </c>
    </row>
    <row r="190" spans="1:8" x14ac:dyDescent="0.25">
      <c r="A190" s="37">
        <f>VLOOKUP(B190,cod_ibge!$C$2:$D$646,2,FALSE)</f>
        <v>3516309</v>
      </c>
      <c r="B190" t="s">
        <v>195</v>
      </c>
      <c r="C190" s="2">
        <v>110395328.84</v>
      </c>
      <c r="D190" s="2">
        <v>26006143.870000001</v>
      </c>
      <c r="E190" s="2">
        <v>24003630.460000001</v>
      </c>
      <c r="F190" s="2">
        <v>104957647.98</v>
      </c>
      <c r="G190" s="2">
        <v>30621611.93</v>
      </c>
      <c r="H190" s="2">
        <v>23924648.530000001</v>
      </c>
    </row>
    <row r="191" spans="1:8" x14ac:dyDescent="0.25">
      <c r="A191" s="37">
        <f>VLOOKUP(B191,cod_ibge!$C$2:$D$646,2,FALSE)</f>
        <v>3516408</v>
      </c>
      <c r="B191" t="s">
        <v>196</v>
      </c>
      <c r="C191" s="2">
        <v>132832861.38</v>
      </c>
      <c r="D191" s="2">
        <v>35808048.409999996</v>
      </c>
      <c r="E191" s="2">
        <v>31872138.379999999</v>
      </c>
      <c r="F191" s="2">
        <v>130542180.05</v>
      </c>
      <c r="G191" s="2">
        <v>38547425.060000002</v>
      </c>
      <c r="H191" s="2">
        <v>29994732.890000001</v>
      </c>
    </row>
    <row r="192" spans="1:8" x14ac:dyDescent="0.25">
      <c r="A192" s="37">
        <f>VLOOKUP(B192,cod_ibge!$C$2:$D$646,2,FALSE)</f>
        <v>3516507</v>
      </c>
      <c r="B192" t="s">
        <v>197</v>
      </c>
      <c r="C192" s="2">
        <v>9333872.0399999991</v>
      </c>
      <c r="D192" s="2">
        <v>2367702.5</v>
      </c>
      <c r="E192" s="2">
        <v>2354110.5</v>
      </c>
      <c r="F192" s="2">
        <v>8762478.5600000005</v>
      </c>
      <c r="G192" s="2">
        <v>2801038.3</v>
      </c>
      <c r="H192" s="2">
        <v>2625564.94</v>
      </c>
    </row>
    <row r="193" spans="1:8" x14ac:dyDescent="0.25">
      <c r="A193" s="37">
        <f>VLOOKUP(B193,cod_ibge!$C$2:$D$646,2,FALSE)</f>
        <v>3516606</v>
      </c>
      <c r="B193" t="s">
        <v>198</v>
      </c>
      <c r="C193" s="2">
        <v>13226581.630000001</v>
      </c>
      <c r="D193" s="2">
        <v>3583173.28</v>
      </c>
      <c r="E193" s="2">
        <v>3310678.35</v>
      </c>
      <c r="F193" s="2">
        <v>11510720.199999999</v>
      </c>
      <c r="G193" s="2">
        <v>3849507.66</v>
      </c>
      <c r="H193" s="2">
        <v>3370809.23</v>
      </c>
    </row>
    <row r="194" spans="1:8" x14ac:dyDescent="0.25">
      <c r="A194" s="37">
        <f>VLOOKUP(B194,cod_ibge!$C$2:$D$646,2,FALSE)</f>
        <v>3516705</v>
      </c>
      <c r="B194" t="s">
        <v>199</v>
      </c>
      <c r="C194" s="2">
        <v>57136542.009999998</v>
      </c>
      <c r="D194" s="2">
        <v>16739937.08</v>
      </c>
      <c r="E194" s="2">
        <v>14919721.41</v>
      </c>
      <c r="F194" s="2">
        <v>58938065.689999998</v>
      </c>
      <c r="G194" s="2">
        <v>15654754.529999999</v>
      </c>
      <c r="H194" s="2">
        <v>14989460.710000001</v>
      </c>
    </row>
    <row r="195" spans="1:8" x14ac:dyDescent="0.25">
      <c r="A195" s="37">
        <f>VLOOKUP(B195,cod_ibge!$C$2:$D$646,2,FALSE)</f>
        <v>3516804</v>
      </c>
      <c r="B195" t="s">
        <v>200</v>
      </c>
      <c r="C195" s="2">
        <v>9588096.5500000007</v>
      </c>
      <c r="D195" s="2">
        <v>2402466.64</v>
      </c>
      <c r="E195" s="2">
        <v>2350268.21</v>
      </c>
      <c r="F195" s="2">
        <v>9206215.4100000001</v>
      </c>
      <c r="G195" s="2">
        <v>2406518.4900000002</v>
      </c>
      <c r="H195" s="2">
        <v>2363838.71</v>
      </c>
    </row>
    <row r="196" spans="1:8" x14ac:dyDescent="0.25">
      <c r="A196" s="37">
        <f>VLOOKUP(B196,cod_ibge!$C$2:$D$646,2,FALSE)</f>
        <v>3516853</v>
      </c>
      <c r="B196" t="s">
        <v>201</v>
      </c>
      <c r="C196" s="2">
        <v>16690477.1</v>
      </c>
      <c r="D196" s="2">
        <v>5543650.29</v>
      </c>
      <c r="E196" s="2">
        <v>4180301.71</v>
      </c>
      <c r="F196" s="2">
        <v>21414215.09</v>
      </c>
      <c r="G196" s="2">
        <v>6141490.2199999997</v>
      </c>
      <c r="H196" s="2">
        <v>5035911.05</v>
      </c>
    </row>
    <row r="197" spans="1:8" x14ac:dyDescent="0.25">
      <c r="A197" s="37">
        <f>VLOOKUP(B197,cod_ibge!$C$2:$D$646,2,FALSE)</f>
        <v>3516903</v>
      </c>
      <c r="B197" t="s">
        <v>202</v>
      </c>
      <c r="C197" s="2">
        <v>20268415.940000001</v>
      </c>
      <c r="D197" s="2">
        <v>4954171.9400000004</v>
      </c>
      <c r="E197" s="2">
        <v>4839730.09</v>
      </c>
      <c r="F197" s="2">
        <v>21031900.100000001</v>
      </c>
      <c r="G197" s="2">
        <v>5134651.87</v>
      </c>
      <c r="H197" s="2">
        <v>4978915.66</v>
      </c>
    </row>
    <row r="198" spans="1:8" x14ac:dyDescent="0.25">
      <c r="A198" s="37">
        <f>VLOOKUP(B198,cod_ibge!$C$2:$D$646,2,FALSE)</f>
        <v>3517000</v>
      </c>
      <c r="B198" t="s">
        <v>203</v>
      </c>
      <c r="C198" s="2">
        <v>17306695.469999999</v>
      </c>
      <c r="D198" s="2">
        <v>5399978.8700000001</v>
      </c>
      <c r="E198" s="2">
        <v>5144225.5999999996</v>
      </c>
      <c r="F198" s="2">
        <v>16755152.57</v>
      </c>
      <c r="G198" s="2">
        <v>5501184.46</v>
      </c>
      <c r="H198" s="2">
        <v>5116067.1900000004</v>
      </c>
    </row>
    <row r="199" spans="1:8" x14ac:dyDescent="0.25">
      <c r="A199" s="37">
        <f>VLOOKUP(B199,cod_ibge!$C$2:$D$646,2,FALSE)</f>
        <v>3517109</v>
      </c>
      <c r="B199" t="s">
        <v>204</v>
      </c>
      <c r="C199" s="2">
        <v>12203292.1</v>
      </c>
      <c r="D199" s="2">
        <v>3428890.29</v>
      </c>
      <c r="E199" s="2">
        <v>3225780.96</v>
      </c>
      <c r="F199" s="2">
        <v>11202210.859999999</v>
      </c>
      <c r="G199" s="2">
        <v>3301650.78</v>
      </c>
      <c r="H199" s="2">
        <v>2917149.62</v>
      </c>
    </row>
    <row r="200" spans="1:8" x14ac:dyDescent="0.25">
      <c r="A200" s="37">
        <f>VLOOKUP(B200,cod_ibge!$C$2:$D$646,2,FALSE)</f>
        <v>3517208</v>
      </c>
      <c r="B200" t="s">
        <v>205</v>
      </c>
      <c r="C200" s="2">
        <v>16912488.52</v>
      </c>
      <c r="D200" s="2">
        <v>4744860.9000000004</v>
      </c>
      <c r="E200" s="2">
        <v>4710814.5</v>
      </c>
      <c r="F200" s="2">
        <v>17099734.289999999</v>
      </c>
      <c r="G200" s="2">
        <v>4809798.87</v>
      </c>
      <c r="H200" s="2">
        <v>4772300.0999999996</v>
      </c>
    </row>
    <row r="201" spans="1:8" x14ac:dyDescent="0.25">
      <c r="A201" s="37">
        <f>VLOOKUP(B201,cod_ibge!$C$2:$D$646,2,FALSE)</f>
        <v>3517307</v>
      </c>
      <c r="B201" t="s">
        <v>206</v>
      </c>
      <c r="C201" s="2">
        <v>10268073.720000001</v>
      </c>
      <c r="D201" s="2">
        <v>3265145.62</v>
      </c>
      <c r="E201" s="2">
        <v>3248964.21</v>
      </c>
      <c r="F201" s="2">
        <v>9352521.1699999999</v>
      </c>
      <c r="G201" s="2">
        <v>2439082.0499999998</v>
      </c>
      <c r="H201" s="2">
        <v>2439082.0499999998</v>
      </c>
    </row>
    <row r="202" spans="1:8" x14ac:dyDescent="0.25">
      <c r="A202" s="37">
        <f>VLOOKUP(B202,cod_ibge!$C$2:$D$646,2,FALSE)</f>
        <v>3517406</v>
      </c>
      <c r="B202" t="s">
        <v>207</v>
      </c>
      <c r="C202" s="2">
        <v>89169378.540000007</v>
      </c>
      <c r="D202" s="2">
        <v>25198015.649999999</v>
      </c>
      <c r="E202" s="2">
        <v>23043967.710000001</v>
      </c>
      <c r="F202" s="2">
        <v>84442664.150000006</v>
      </c>
      <c r="G202" s="2">
        <v>25895497.640000001</v>
      </c>
      <c r="H202" s="2">
        <v>23603258.34</v>
      </c>
    </row>
    <row r="203" spans="1:8" x14ac:dyDescent="0.25">
      <c r="A203" s="37">
        <f>VLOOKUP(B203,cod_ibge!$C$2:$D$646,2,FALSE)</f>
        <v>3517505</v>
      </c>
      <c r="B203" t="s">
        <v>208</v>
      </c>
      <c r="C203" s="2">
        <v>30749751.809999999</v>
      </c>
      <c r="D203" s="2">
        <v>9566165.1400000006</v>
      </c>
      <c r="E203" s="2">
        <v>8394615.7599999998</v>
      </c>
      <c r="F203" s="2">
        <v>30424170.600000001</v>
      </c>
      <c r="G203" s="2">
        <v>10950521.210000001</v>
      </c>
      <c r="H203" s="2">
        <v>9088771.6500000004</v>
      </c>
    </row>
    <row r="204" spans="1:8" x14ac:dyDescent="0.25">
      <c r="A204" s="37">
        <f>VLOOKUP(B204,cod_ibge!$C$2:$D$646,2,FALSE)</f>
        <v>3517604</v>
      </c>
      <c r="B204" t="s">
        <v>209</v>
      </c>
      <c r="C204" s="2">
        <v>20603960.510000002</v>
      </c>
      <c r="D204" s="2">
        <v>4590691.25</v>
      </c>
      <c r="E204" s="2">
        <v>4516742.01</v>
      </c>
      <c r="F204" s="2">
        <v>19205481.199999999</v>
      </c>
      <c r="G204" s="2">
        <v>4231190.3600000003</v>
      </c>
      <c r="H204" s="2">
        <v>4214694.83</v>
      </c>
    </row>
    <row r="205" spans="1:8" x14ac:dyDescent="0.25">
      <c r="A205" s="37">
        <f>VLOOKUP(B205,cod_ibge!$C$2:$D$646,2,FALSE)</f>
        <v>3517703</v>
      </c>
      <c r="B205" t="s">
        <v>210</v>
      </c>
      <c r="C205" s="2">
        <v>30937308.57</v>
      </c>
      <c r="D205" s="2">
        <v>9260196.2400000002</v>
      </c>
      <c r="E205" s="2">
        <v>9202378.8100000005</v>
      </c>
      <c r="F205" s="2">
        <v>33480910.41</v>
      </c>
      <c r="G205" s="2">
        <v>9627192.8399999999</v>
      </c>
      <c r="H205" s="2">
        <v>9586683</v>
      </c>
    </row>
    <row r="206" spans="1:8" x14ac:dyDescent="0.25">
      <c r="A206" s="37">
        <f>VLOOKUP(B206,cod_ibge!$C$2:$D$646,2,FALSE)</f>
        <v>3517802</v>
      </c>
      <c r="B206" t="s">
        <v>211</v>
      </c>
      <c r="C206" s="2">
        <v>16330002.710000001</v>
      </c>
      <c r="D206" s="2">
        <v>4824112.5</v>
      </c>
      <c r="E206" s="2">
        <v>4721061.8899999997</v>
      </c>
      <c r="F206" s="2">
        <v>15563899.140000001</v>
      </c>
      <c r="G206" s="2">
        <v>5173817.8</v>
      </c>
      <c r="H206" s="2">
        <v>5002462.84</v>
      </c>
    </row>
    <row r="207" spans="1:8" x14ac:dyDescent="0.25">
      <c r="A207" s="37">
        <f>VLOOKUP(B207,cod_ibge!$C$2:$D$646,2,FALSE)</f>
        <v>3517901</v>
      </c>
      <c r="B207" t="s">
        <v>212</v>
      </c>
      <c r="C207" s="2">
        <v>24601044.420000002</v>
      </c>
      <c r="D207" s="2">
        <v>7356515.3799999999</v>
      </c>
      <c r="E207" s="2">
        <v>6624611.5999999996</v>
      </c>
      <c r="F207" s="2">
        <v>22737879.07</v>
      </c>
      <c r="G207" s="2">
        <v>9896520.1099999994</v>
      </c>
      <c r="H207" s="2">
        <v>7929665.0999999996</v>
      </c>
    </row>
    <row r="208" spans="1:8" x14ac:dyDescent="0.25">
      <c r="A208" s="37">
        <f>VLOOKUP(B208,cod_ibge!$C$2:$D$646,2,FALSE)</f>
        <v>3518008</v>
      </c>
      <c r="B208" t="s">
        <v>213</v>
      </c>
      <c r="C208" s="2">
        <v>8057609.2699999996</v>
      </c>
      <c r="D208" s="2">
        <v>2378658.9500000002</v>
      </c>
      <c r="E208" s="2">
        <v>2306658.1</v>
      </c>
      <c r="F208" s="2">
        <v>7489587.5700000003</v>
      </c>
      <c r="G208" s="2">
        <v>2165388.87</v>
      </c>
      <c r="H208" s="2">
        <v>2149654.65</v>
      </c>
    </row>
    <row r="209" spans="1:8" x14ac:dyDescent="0.25">
      <c r="A209" s="37">
        <f>VLOOKUP(B209,cod_ibge!$C$2:$D$646,2,FALSE)</f>
        <v>3518107</v>
      </c>
      <c r="B209" t="s">
        <v>214</v>
      </c>
      <c r="C209" s="2">
        <v>13888658.300000001</v>
      </c>
      <c r="D209" s="2">
        <v>3650095.38</v>
      </c>
      <c r="E209" s="2">
        <v>3494020.16</v>
      </c>
      <c r="F209" s="2">
        <v>13520038.57</v>
      </c>
      <c r="G209" s="2">
        <v>4131653.98</v>
      </c>
      <c r="H209" s="2">
        <v>3994395.32</v>
      </c>
    </row>
    <row r="210" spans="1:8" x14ac:dyDescent="0.25">
      <c r="A210" s="37">
        <f>VLOOKUP(B210,cod_ibge!$C$2:$D$646,2,FALSE)</f>
        <v>3518206</v>
      </c>
      <c r="B210" t="s">
        <v>215</v>
      </c>
      <c r="C210" s="2">
        <v>50043041.280000001</v>
      </c>
      <c r="D210" s="2">
        <v>12956431.23</v>
      </c>
      <c r="E210" s="2">
        <v>12553985.84</v>
      </c>
      <c r="F210" s="2">
        <v>50292231.270000003</v>
      </c>
      <c r="G210" s="2">
        <v>12816476.439999999</v>
      </c>
      <c r="H210" s="2">
        <v>11720148.07</v>
      </c>
    </row>
    <row r="211" spans="1:8" x14ac:dyDescent="0.25">
      <c r="A211" s="37">
        <f>VLOOKUP(B211,cod_ibge!$C$2:$D$646,2,FALSE)</f>
        <v>3518305</v>
      </c>
      <c r="B211" t="s">
        <v>216</v>
      </c>
      <c r="C211" s="2">
        <v>69623079.790000007</v>
      </c>
      <c r="D211" s="2">
        <v>23873381.469999999</v>
      </c>
      <c r="E211" s="2">
        <v>18509664.440000001</v>
      </c>
      <c r="F211" s="2">
        <v>65164497.450000003</v>
      </c>
      <c r="G211" s="2">
        <v>20091741.850000001</v>
      </c>
      <c r="H211" s="2">
        <v>13578542.34</v>
      </c>
    </row>
    <row r="212" spans="1:8" x14ac:dyDescent="0.25">
      <c r="A212" s="37">
        <f>VLOOKUP(B212,cod_ibge!$C$2:$D$646,2,FALSE)</f>
        <v>3518404</v>
      </c>
      <c r="B212" t="s">
        <v>217</v>
      </c>
      <c r="C212" s="2">
        <v>161493445.09</v>
      </c>
      <c r="D212" s="2">
        <v>46280426.759999998</v>
      </c>
      <c r="E212" s="2">
        <v>38896936.880000003</v>
      </c>
      <c r="F212" s="2">
        <v>147576931.63</v>
      </c>
      <c r="G212" s="2">
        <v>43047464.119999997</v>
      </c>
      <c r="H212" s="2">
        <v>34718747.560000002</v>
      </c>
    </row>
    <row r="213" spans="1:8" x14ac:dyDescent="0.25">
      <c r="A213" s="37">
        <f>VLOOKUP(B213,cod_ibge!$C$2:$D$646,2,FALSE)</f>
        <v>3518503</v>
      </c>
      <c r="B213" t="s">
        <v>218</v>
      </c>
      <c r="C213" s="2">
        <v>22591748.5</v>
      </c>
      <c r="D213" s="2">
        <v>6749761.8799999999</v>
      </c>
      <c r="E213" s="2">
        <v>6681798.8799999999</v>
      </c>
      <c r="F213" s="2">
        <v>20781773.809999999</v>
      </c>
      <c r="G213" s="2">
        <v>5945496.71</v>
      </c>
      <c r="H213" s="2">
        <v>5909315.1399999997</v>
      </c>
    </row>
    <row r="214" spans="1:8" x14ac:dyDescent="0.25">
      <c r="A214" s="37">
        <f>VLOOKUP(B214,cod_ibge!$C$2:$D$646,2,FALSE)</f>
        <v>3518602</v>
      </c>
      <c r="B214" t="s">
        <v>219</v>
      </c>
      <c r="C214" s="2">
        <v>50610298.560000002</v>
      </c>
      <c r="D214" s="2">
        <v>14914618.68</v>
      </c>
      <c r="E214" s="2">
        <v>13314853.960000001</v>
      </c>
      <c r="F214" s="2">
        <v>46842942.960000001</v>
      </c>
      <c r="G214" s="2">
        <v>15552095.6</v>
      </c>
      <c r="H214" s="2">
        <v>12642064.720000001</v>
      </c>
    </row>
    <row r="215" spans="1:8" x14ac:dyDescent="0.25">
      <c r="A215" s="37">
        <f>VLOOKUP(B215,cod_ibge!$C$2:$D$646,2,FALSE)</f>
        <v>3518701</v>
      </c>
      <c r="B215" t="s">
        <v>220</v>
      </c>
      <c r="C215" s="2">
        <v>647134345.12</v>
      </c>
      <c r="D215" s="2">
        <v>201228773.27000001</v>
      </c>
      <c r="E215" s="2">
        <v>170267403.78</v>
      </c>
      <c r="F215" s="2">
        <v>650393166.04999995</v>
      </c>
      <c r="G215" s="2">
        <v>211904077.19</v>
      </c>
      <c r="H215" s="2">
        <v>168703807.22</v>
      </c>
    </row>
    <row r="216" spans="1:8" x14ac:dyDescent="0.25">
      <c r="A216" s="37">
        <f>VLOOKUP(B216,cod_ibge!$C$2:$D$646,2,FALSE)</f>
        <v>3518800</v>
      </c>
      <c r="B216" t="s">
        <v>221</v>
      </c>
      <c r="C216" s="2">
        <v>2009651325</v>
      </c>
      <c r="D216" s="2">
        <v>560563272.92999995</v>
      </c>
      <c r="E216" s="2">
        <v>423864203.73000002</v>
      </c>
      <c r="F216" s="2">
        <v>1890252535.28</v>
      </c>
      <c r="G216" s="2">
        <v>576629169.61000001</v>
      </c>
      <c r="H216" s="2">
        <v>389834531.39999998</v>
      </c>
    </row>
    <row r="217" spans="1:8" x14ac:dyDescent="0.25">
      <c r="A217" s="37">
        <f>VLOOKUP(B217,cod_ibge!$C$2:$D$646,2,FALSE)</f>
        <v>3518859</v>
      </c>
      <c r="B217" t="s">
        <v>222</v>
      </c>
      <c r="C217" s="2">
        <v>14874483.359999999</v>
      </c>
      <c r="D217" s="2">
        <v>4958929.5999999996</v>
      </c>
      <c r="E217" s="2">
        <v>4688061.92</v>
      </c>
      <c r="F217" s="2">
        <v>15097283.01</v>
      </c>
      <c r="G217" s="2">
        <v>5034273.22</v>
      </c>
      <c r="H217" s="2">
        <v>4687813.88</v>
      </c>
    </row>
    <row r="218" spans="1:8" x14ac:dyDescent="0.25">
      <c r="A218" s="37">
        <f>VLOOKUP(B218,cod_ibge!$C$2:$D$646,2,FALSE)</f>
        <v>3518909</v>
      </c>
      <c r="B218" t="s">
        <v>223</v>
      </c>
      <c r="C218" s="2">
        <v>11243287.6</v>
      </c>
      <c r="D218" s="2">
        <v>2831493.71</v>
      </c>
      <c r="E218" s="2">
        <v>2654307.9700000002</v>
      </c>
      <c r="F218" s="2">
        <v>10448633.380000001</v>
      </c>
      <c r="G218" s="2">
        <v>3083884.78</v>
      </c>
      <c r="H218" s="2">
        <v>2874518</v>
      </c>
    </row>
    <row r="219" spans="1:8" x14ac:dyDescent="0.25">
      <c r="A219" s="37">
        <f>VLOOKUP(B219,cod_ibge!$C$2:$D$646,2,FALSE)</f>
        <v>3519006</v>
      </c>
      <c r="B219" t="s">
        <v>224</v>
      </c>
      <c r="C219" s="2">
        <v>14943113.539999999</v>
      </c>
      <c r="D219" s="2">
        <v>4426159.3499999996</v>
      </c>
      <c r="E219" s="2">
        <v>4070646.24</v>
      </c>
      <c r="F219" s="2">
        <v>14219645.51</v>
      </c>
      <c r="G219" s="2">
        <v>4020894.6</v>
      </c>
      <c r="H219" s="2">
        <v>4012823.14</v>
      </c>
    </row>
    <row r="220" spans="1:8" x14ac:dyDescent="0.25">
      <c r="A220" s="37">
        <f>VLOOKUP(B220,cod_ibge!$C$2:$D$646,2,FALSE)</f>
        <v>3519055</v>
      </c>
      <c r="B220" t="s">
        <v>225</v>
      </c>
      <c r="C220" s="2">
        <v>39790535.899999999</v>
      </c>
      <c r="D220" s="2">
        <v>12954022.220000001</v>
      </c>
      <c r="E220" s="2">
        <v>11060158.640000001</v>
      </c>
      <c r="F220" s="2">
        <v>38461053.170000002</v>
      </c>
      <c r="G220" s="2">
        <v>11640315.33</v>
      </c>
      <c r="H220" s="2">
        <v>9451953.7400000002</v>
      </c>
    </row>
    <row r="221" spans="1:8" x14ac:dyDescent="0.25">
      <c r="A221" s="37">
        <f>VLOOKUP(B221,cod_ibge!$C$2:$D$646,2,FALSE)</f>
        <v>3519071</v>
      </c>
      <c r="B221" t="s">
        <v>226</v>
      </c>
      <c r="C221" s="2">
        <v>378560834.94</v>
      </c>
      <c r="D221" s="2">
        <v>93452049.269999996</v>
      </c>
      <c r="E221" s="2">
        <v>81856173.900000006</v>
      </c>
      <c r="F221" s="2">
        <v>373783550.12</v>
      </c>
      <c r="G221" s="2">
        <v>91952091.310000002</v>
      </c>
      <c r="H221" s="2">
        <v>78452101.950000003</v>
      </c>
    </row>
    <row r="222" spans="1:8" x14ac:dyDescent="0.25">
      <c r="A222" s="37">
        <f>VLOOKUP(B222,cod_ibge!$C$2:$D$646,2,FALSE)</f>
        <v>3519105</v>
      </c>
      <c r="B222" t="s">
        <v>227</v>
      </c>
      <c r="C222" s="2">
        <v>24091489.890000001</v>
      </c>
      <c r="D222" s="2">
        <v>6359384.1100000003</v>
      </c>
      <c r="E222" s="2">
        <v>6177372.1900000004</v>
      </c>
      <c r="F222" s="2">
        <v>23881245.010000002</v>
      </c>
      <c r="G222" s="2">
        <v>6046451.0800000001</v>
      </c>
      <c r="H222" s="2">
        <v>5909915.5999999996</v>
      </c>
    </row>
    <row r="223" spans="1:8" x14ac:dyDescent="0.25">
      <c r="A223" s="37">
        <f>VLOOKUP(B223,cod_ibge!$C$2:$D$646,2,FALSE)</f>
        <v>3519204</v>
      </c>
      <c r="B223" t="s">
        <v>228</v>
      </c>
      <c r="C223" s="2">
        <v>12398122.039999999</v>
      </c>
      <c r="D223" s="2">
        <v>3399135.18</v>
      </c>
      <c r="E223" s="2">
        <v>3292749.31</v>
      </c>
      <c r="F223" s="2">
        <v>11867863.07</v>
      </c>
      <c r="G223" s="2">
        <v>3356307.43</v>
      </c>
      <c r="H223" s="2">
        <v>3273718.12</v>
      </c>
    </row>
    <row r="224" spans="1:8" x14ac:dyDescent="0.25">
      <c r="A224" s="37">
        <f>VLOOKUP(B224,cod_ibge!$C$2:$D$646,2,FALSE)</f>
        <v>3519253</v>
      </c>
      <c r="B224" t="s">
        <v>229</v>
      </c>
      <c r="C224" s="2">
        <v>15275692.630000001</v>
      </c>
      <c r="D224" s="2">
        <v>3738843.01</v>
      </c>
      <c r="E224" s="2">
        <v>3697191.56</v>
      </c>
      <c r="F224" s="2">
        <v>13947843.59</v>
      </c>
      <c r="G224" s="2">
        <v>3837290.51</v>
      </c>
      <c r="H224" s="2">
        <v>3767205.08</v>
      </c>
    </row>
    <row r="225" spans="1:8" x14ac:dyDescent="0.25">
      <c r="A225" s="37">
        <f>VLOOKUP(B225,cod_ibge!$C$2:$D$646,2,FALSE)</f>
        <v>3519303</v>
      </c>
      <c r="B225" t="s">
        <v>230</v>
      </c>
      <c r="C225" s="2">
        <v>40377780.899999999</v>
      </c>
      <c r="D225" s="2">
        <v>11291433.59</v>
      </c>
      <c r="E225" s="2">
        <v>10059148</v>
      </c>
      <c r="F225" s="2">
        <v>38666788.920000002</v>
      </c>
      <c r="G225" s="2">
        <v>9551644.1600000001</v>
      </c>
      <c r="H225" s="2">
        <v>8203548.3300000001</v>
      </c>
    </row>
    <row r="226" spans="1:8" x14ac:dyDescent="0.25">
      <c r="A226" s="37">
        <f>VLOOKUP(B226,cod_ibge!$C$2:$D$646,2,FALSE)</f>
        <v>3519402</v>
      </c>
      <c r="B226" t="s">
        <v>231</v>
      </c>
      <c r="C226" s="2">
        <v>17766225.800000001</v>
      </c>
      <c r="D226" s="2">
        <v>4761241.24</v>
      </c>
      <c r="E226" s="2">
        <v>4528920.71</v>
      </c>
      <c r="F226" s="2">
        <v>17526535.199999999</v>
      </c>
      <c r="G226" s="2">
        <v>4509591.01</v>
      </c>
      <c r="H226" s="2">
        <v>4475447.1399999997</v>
      </c>
    </row>
    <row r="227" spans="1:8" x14ac:dyDescent="0.25">
      <c r="A227" s="37">
        <f>VLOOKUP(B227,cod_ibge!$C$2:$D$646,2,FALSE)</f>
        <v>3519501</v>
      </c>
      <c r="B227" t="s">
        <v>232</v>
      </c>
      <c r="C227" s="2">
        <v>13294560.710000001</v>
      </c>
      <c r="D227" s="2">
        <v>4143165.81</v>
      </c>
      <c r="E227" s="2">
        <v>3476074.7</v>
      </c>
      <c r="F227" s="2">
        <v>12615336.109999999</v>
      </c>
      <c r="G227" s="2">
        <v>4105757.49</v>
      </c>
      <c r="H227" s="2">
        <v>3564570.58</v>
      </c>
    </row>
    <row r="228" spans="1:8" x14ac:dyDescent="0.25">
      <c r="A228" s="37">
        <f>VLOOKUP(B228,cod_ibge!$C$2:$D$646,2,FALSE)</f>
        <v>3519600</v>
      </c>
      <c r="B228" t="s">
        <v>233</v>
      </c>
      <c r="C228" s="2">
        <v>68680049.469999999</v>
      </c>
      <c r="D228" s="2">
        <v>20350663.239999998</v>
      </c>
      <c r="E228" s="2">
        <v>18083446.52</v>
      </c>
      <c r="F228" s="2">
        <v>62749408.020000003</v>
      </c>
      <c r="G228" s="2">
        <v>18183110.57</v>
      </c>
      <c r="H228" s="2">
        <v>15502991.02</v>
      </c>
    </row>
    <row r="229" spans="1:8" x14ac:dyDescent="0.25">
      <c r="A229" s="37">
        <f>VLOOKUP(B229,cod_ibge!$C$2:$D$646,2,FALSE)</f>
        <v>3519709</v>
      </c>
      <c r="B229" t="s">
        <v>234</v>
      </c>
      <c r="C229" s="2">
        <v>96414219.180000007</v>
      </c>
      <c r="D229" s="2">
        <v>26174974.170000002</v>
      </c>
      <c r="E229" s="2">
        <v>23420059.850000001</v>
      </c>
      <c r="F229" s="2">
        <v>98973876.280000001</v>
      </c>
      <c r="G229" s="2">
        <v>25304493</v>
      </c>
      <c r="H229" s="2">
        <v>22811633.690000001</v>
      </c>
    </row>
    <row r="230" spans="1:8" x14ac:dyDescent="0.25">
      <c r="A230" s="37">
        <f>VLOOKUP(B230,cod_ibge!$C$2:$D$646,2,FALSE)</f>
        <v>3519808</v>
      </c>
      <c r="B230" t="s">
        <v>235</v>
      </c>
      <c r="C230" s="2">
        <v>19633345.41</v>
      </c>
      <c r="D230" s="2">
        <v>5291067.59</v>
      </c>
      <c r="E230" s="2">
        <v>5191755.8</v>
      </c>
      <c r="F230" s="2">
        <v>21287122.890000001</v>
      </c>
      <c r="G230" s="2">
        <v>5767991.7699999996</v>
      </c>
      <c r="H230" s="2">
        <v>5664720.6299999999</v>
      </c>
    </row>
    <row r="231" spans="1:8" x14ac:dyDescent="0.25">
      <c r="A231" s="37">
        <f>VLOOKUP(B231,cod_ibge!$C$2:$D$646,2,FALSE)</f>
        <v>3519907</v>
      </c>
      <c r="B231" t="s">
        <v>236</v>
      </c>
      <c r="C231" s="2">
        <v>19243904.670000002</v>
      </c>
      <c r="D231" s="2">
        <v>4752550.6900000004</v>
      </c>
      <c r="E231" s="2">
        <v>4675536.3</v>
      </c>
      <c r="F231" s="2">
        <v>17530711.289999999</v>
      </c>
      <c r="G231" s="2">
        <v>4293461.55</v>
      </c>
      <c r="H231" s="2">
        <v>4156783.11</v>
      </c>
    </row>
    <row r="232" spans="1:8" x14ac:dyDescent="0.25">
      <c r="A232" s="37">
        <f>VLOOKUP(B232,cod_ibge!$C$2:$D$646,2,FALSE)</f>
        <v>3520004</v>
      </c>
      <c r="B232" t="s">
        <v>237</v>
      </c>
      <c r="C232" s="2">
        <v>24696977.5</v>
      </c>
      <c r="D232" s="2">
        <v>6328071.0700000003</v>
      </c>
      <c r="E232" s="2">
        <v>5895101.8499999996</v>
      </c>
      <c r="F232" s="2">
        <v>24490702.050000001</v>
      </c>
      <c r="G232" s="2">
        <v>5891024.9800000004</v>
      </c>
      <c r="H232" s="2">
        <v>5529469.1900000004</v>
      </c>
    </row>
    <row r="233" spans="1:8" x14ac:dyDescent="0.25">
      <c r="A233" s="37">
        <f>VLOOKUP(B233,cod_ibge!$C$2:$D$646,2,FALSE)</f>
        <v>3520103</v>
      </c>
      <c r="B233" t="s">
        <v>238</v>
      </c>
      <c r="C233" s="2">
        <v>44636613.920000002</v>
      </c>
      <c r="D233" s="2">
        <v>12390859.359999999</v>
      </c>
      <c r="E233" s="2">
        <v>12376889.07</v>
      </c>
      <c r="F233" s="2">
        <v>34500206.939999998</v>
      </c>
      <c r="G233" s="2">
        <v>9585175.9299999997</v>
      </c>
      <c r="H233" s="2">
        <v>9515866.3200000003</v>
      </c>
    </row>
    <row r="234" spans="1:8" x14ac:dyDescent="0.25">
      <c r="A234" s="37">
        <f>VLOOKUP(B234,cod_ibge!$C$2:$D$646,2,FALSE)</f>
        <v>3520202</v>
      </c>
      <c r="B234" t="s">
        <v>239</v>
      </c>
      <c r="C234" s="2">
        <v>16678271.960000001</v>
      </c>
      <c r="D234" s="2">
        <v>5984128.0099999998</v>
      </c>
      <c r="E234" s="2">
        <v>5084579.3</v>
      </c>
      <c r="F234" s="2">
        <v>16458984.15</v>
      </c>
      <c r="G234" s="2">
        <v>4102668.45</v>
      </c>
      <c r="H234" s="2">
        <v>4020781.2</v>
      </c>
    </row>
    <row r="235" spans="1:8" x14ac:dyDescent="0.25">
      <c r="A235" s="37">
        <f>VLOOKUP(B235,cod_ibge!$C$2:$D$646,2,FALSE)</f>
        <v>3520301</v>
      </c>
      <c r="B235" t="s">
        <v>240</v>
      </c>
      <c r="C235" s="2">
        <v>36370409.619999997</v>
      </c>
      <c r="D235" s="2">
        <v>10978548.58</v>
      </c>
      <c r="E235" s="2">
        <v>10430203.52</v>
      </c>
      <c r="F235" s="2">
        <v>34768908.700000003</v>
      </c>
      <c r="G235" s="2">
        <v>12193219.390000001</v>
      </c>
      <c r="H235" s="2">
        <v>11988775.17</v>
      </c>
    </row>
    <row r="236" spans="1:8" x14ac:dyDescent="0.25">
      <c r="A236" s="37">
        <f>VLOOKUP(B236,cod_ibge!$C$2:$D$646,2,FALSE)</f>
        <v>3520400</v>
      </c>
      <c r="B236" t="s">
        <v>241</v>
      </c>
      <c r="C236" s="2">
        <v>75734384.170000002</v>
      </c>
      <c r="D236" s="2">
        <v>21094762.859999999</v>
      </c>
      <c r="E236" s="2">
        <v>21023051.559999999</v>
      </c>
      <c r="F236" s="2">
        <v>75966332.730000004</v>
      </c>
      <c r="G236" s="2">
        <v>24808983.890000001</v>
      </c>
      <c r="H236" s="2">
        <v>24007875.300000001</v>
      </c>
    </row>
    <row r="237" spans="1:8" x14ac:dyDescent="0.25">
      <c r="A237" s="37">
        <f>VLOOKUP(B237,cod_ibge!$C$2:$D$646,2,FALSE)</f>
        <v>3520426</v>
      </c>
      <c r="B237" t="s">
        <v>242</v>
      </c>
      <c r="C237" s="2">
        <v>33662761.640000001</v>
      </c>
      <c r="D237" s="2">
        <v>8812189.1099999994</v>
      </c>
      <c r="E237" s="2">
        <v>7752894.96</v>
      </c>
      <c r="F237" s="2">
        <v>30906813.100000001</v>
      </c>
      <c r="G237" s="2">
        <v>8461546.2799999993</v>
      </c>
      <c r="H237" s="2">
        <v>7179400.4900000002</v>
      </c>
    </row>
    <row r="238" spans="1:8" x14ac:dyDescent="0.25">
      <c r="A238" s="37">
        <f>VLOOKUP(B238,cod_ibge!$C$2:$D$646,2,FALSE)</f>
        <v>3520442</v>
      </c>
      <c r="B238" t="s">
        <v>243</v>
      </c>
      <c r="C238" s="2">
        <v>64087780.450000003</v>
      </c>
      <c r="D238" s="2">
        <v>17871633.210000001</v>
      </c>
      <c r="E238" s="2">
        <v>17399719.469999999</v>
      </c>
      <c r="F238" s="2">
        <v>59302261.509999998</v>
      </c>
      <c r="G238" s="2">
        <v>20325705.280000001</v>
      </c>
      <c r="H238" s="2">
        <v>18694597.949999999</v>
      </c>
    </row>
    <row r="239" spans="1:8" x14ac:dyDescent="0.25">
      <c r="A239" s="37">
        <f>VLOOKUP(B239,cod_ibge!$C$2:$D$646,2,FALSE)</f>
        <v>3520509</v>
      </c>
      <c r="B239" t="s">
        <v>244</v>
      </c>
      <c r="C239" s="2">
        <v>461861892.24000001</v>
      </c>
      <c r="D239" s="2">
        <v>141667892.46000001</v>
      </c>
      <c r="E239" s="2">
        <v>119556746.87</v>
      </c>
      <c r="F239" s="2">
        <v>468606180.16000003</v>
      </c>
      <c r="G239" s="2">
        <v>123620266.51000001</v>
      </c>
      <c r="H239" s="2">
        <v>104363887.55</v>
      </c>
    </row>
    <row r="240" spans="1:8" x14ac:dyDescent="0.25">
      <c r="A240" s="37">
        <f>VLOOKUP(B240,cod_ibge!$C$2:$D$646,2,FALSE)</f>
        <v>3520608</v>
      </c>
      <c r="B240" t="s">
        <v>245</v>
      </c>
      <c r="C240" s="2">
        <v>9088020.6699999999</v>
      </c>
      <c r="D240" s="2">
        <v>2382367.27</v>
      </c>
      <c r="E240" s="2">
        <v>2339237.36</v>
      </c>
      <c r="F240" s="2">
        <v>8652657.7400000002</v>
      </c>
      <c r="G240" s="2">
        <v>2470772.36</v>
      </c>
      <c r="H240" s="2">
        <v>2427688.19</v>
      </c>
    </row>
    <row r="241" spans="1:8" x14ac:dyDescent="0.25">
      <c r="A241" s="37">
        <f>VLOOKUP(B241,cod_ibge!$C$2:$D$646,2,FALSE)</f>
        <v>3520707</v>
      </c>
      <c r="B241" t="s">
        <v>246</v>
      </c>
      <c r="C241" s="2">
        <v>11469136.039999999</v>
      </c>
      <c r="D241" s="2">
        <v>3102520.04</v>
      </c>
      <c r="E241" s="2">
        <v>3017151.46</v>
      </c>
      <c r="F241" s="2">
        <v>10295374.189999999</v>
      </c>
      <c r="G241" s="2">
        <v>3134408.31</v>
      </c>
      <c r="H241" s="2">
        <v>2980305.24</v>
      </c>
    </row>
    <row r="242" spans="1:8" x14ac:dyDescent="0.25">
      <c r="A242" s="37">
        <f>VLOOKUP(B242,cod_ibge!$C$2:$D$646,2,FALSE)</f>
        <v>3520806</v>
      </c>
      <c r="B242" t="s">
        <v>247</v>
      </c>
      <c r="C242" s="2">
        <v>9613574.6799999997</v>
      </c>
      <c r="D242" s="2">
        <v>2830542.46</v>
      </c>
      <c r="E242" s="2">
        <v>2743874.83</v>
      </c>
      <c r="F242" s="2">
        <v>9270652.6099999994</v>
      </c>
      <c r="G242" s="2">
        <v>2835105.5</v>
      </c>
      <c r="H242" s="2">
        <v>2778468.11</v>
      </c>
    </row>
    <row r="243" spans="1:8" x14ac:dyDescent="0.25">
      <c r="A243" s="37">
        <f>VLOOKUP(B243,cod_ibge!$C$2:$D$646,2,FALSE)</f>
        <v>3520905</v>
      </c>
      <c r="B243" t="s">
        <v>248</v>
      </c>
      <c r="C243" s="2">
        <v>24507606.670000002</v>
      </c>
      <c r="D243" s="2">
        <v>6356258.6799999997</v>
      </c>
      <c r="E243" s="2">
        <v>6235270.8799999999</v>
      </c>
      <c r="F243" s="2">
        <v>23024543.129999999</v>
      </c>
      <c r="G243" s="2">
        <v>6161093.3899999997</v>
      </c>
      <c r="H243" s="2">
        <v>5712112.46</v>
      </c>
    </row>
    <row r="244" spans="1:8" x14ac:dyDescent="0.25">
      <c r="A244" s="37">
        <f>VLOOKUP(B244,cod_ibge!$C$2:$D$646,2,FALSE)</f>
        <v>3521002</v>
      </c>
      <c r="B244" t="s">
        <v>249</v>
      </c>
      <c r="C244" s="2">
        <v>36742728.119999997</v>
      </c>
      <c r="D244" s="2">
        <v>9398182.8100000005</v>
      </c>
      <c r="E244" s="2">
        <v>8674867.0899999999</v>
      </c>
      <c r="F244" s="2">
        <v>42098451.789999999</v>
      </c>
      <c r="G244" s="2">
        <v>9308052.2400000002</v>
      </c>
      <c r="H244" s="2">
        <v>8350617.4299999997</v>
      </c>
    </row>
    <row r="245" spans="1:8" x14ac:dyDescent="0.25">
      <c r="A245" s="37">
        <f>VLOOKUP(B245,cod_ibge!$C$2:$D$646,2,FALSE)</f>
        <v>3521101</v>
      </c>
      <c r="B245" t="s">
        <v>250</v>
      </c>
      <c r="C245" s="2">
        <v>16808024.77</v>
      </c>
      <c r="D245" s="2">
        <v>5013048.4000000004</v>
      </c>
      <c r="E245" s="2">
        <v>4591341.74</v>
      </c>
      <c r="F245" s="2">
        <v>15840459.1</v>
      </c>
      <c r="G245" s="2">
        <v>4570514.84</v>
      </c>
      <c r="H245" s="2">
        <v>4089644.65</v>
      </c>
    </row>
    <row r="246" spans="1:8" x14ac:dyDescent="0.25">
      <c r="A246" s="37">
        <f>VLOOKUP(B246,cod_ibge!$C$2:$D$646,2,FALSE)</f>
        <v>3521150</v>
      </c>
      <c r="B246" t="s">
        <v>251</v>
      </c>
      <c r="C246" s="2">
        <v>10649990.51</v>
      </c>
      <c r="D246" s="2">
        <v>3023524.99</v>
      </c>
      <c r="E246" s="2">
        <v>3023524.99</v>
      </c>
      <c r="F246" s="2">
        <v>10628565.970000001</v>
      </c>
      <c r="G246" s="2">
        <v>2731785.18</v>
      </c>
      <c r="H246" s="2">
        <v>2725577.03</v>
      </c>
    </row>
    <row r="247" spans="1:8" x14ac:dyDescent="0.25">
      <c r="A247" s="37">
        <f>VLOOKUP(B247,cod_ibge!$C$2:$D$646,2,FALSE)</f>
        <v>3521200</v>
      </c>
      <c r="B247" t="s">
        <v>252</v>
      </c>
      <c r="C247" s="2">
        <v>12130866.68</v>
      </c>
      <c r="D247" s="2">
        <v>3215032.23</v>
      </c>
      <c r="E247" s="2">
        <v>3081124.69</v>
      </c>
      <c r="F247" s="2">
        <v>11359386.539999999</v>
      </c>
      <c r="G247" s="2">
        <v>2775044.59</v>
      </c>
      <c r="H247" s="2">
        <v>2717693.8</v>
      </c>
    </row>
    <row r="248" spans="1:8" x14ac:dyDescent="0.25">
      <c r="A248" s="37">
        <f>VLOOKUP(B248,cod_ibge!$C$2:$D$646,2,FALSE)</f>
        <v>3521309</v>
      </c>
      <c r="B248" t="s">
        <v>253</v>
      </c>
      <c r="C248" s="2">
        <v>25986345.510000002</v>
      </c>
      <c r="D248" s="2">
        <v>7575502.3499999996</v>
      </c>
      <c r="E248" s="2">
        <v>7178324.3099999996</v>
      </c>
      <c r="F248" s="2">
        <v>25169008.739999998</v>
      </c>
      <c r="G248" s="2">
        <v>7341339.4299999997</v>
      </c>
      <c r="H248" s="2">
        <v>6970667.8700000001</v>
      </c>
    </row>
    <row r="249" spans="1:8" x14ac:dyDescent="0.25">
      <c r="A249" s="37">
        <f>VLOOKUP(B249,cod_ibge!$C$2:$D$646,2,FALSE)</f>
        <v>3521408</v>
      </c>
      <c r="B249" t="s">
        <v>254</v>
      </c>
      <c r="C249" s="2">
        <v>49921496.299999997</v>
      </c>
      <c r="D249" s="2">
        <v>13085776.82</v>
      </c>
      <c r="E249" s="2">
        <v>11948396.609999999</v>
      </c>
      <c r="F249" s="2">
        <v>45229959.07</v>
      </c>
      <c r="G249" s="2">
        <v>12757298.02</v>
      </c>
      <c r="H249" s="2">
        <v>11348270.76</v>
      </c>
    </row>
    <row r="250" spans="1:8" x14ac:dyDescent="0.25">
      <c r="A250" s="37">
        <f>VLOOKUP(B250,cod_ibge!$C$2:$D$646,2,FALSE)</f>
        <v>3521507</v>
      </c>
      <c r="B250" t="s">
        <v>255</v>
      </c>
      <c r="C250" s="2">
        <v>12823020.18</v>
      </c>
      <c r="D250" s="2">
        <v>3668430.78</v>
      </c>
      <c r="E250" s="2">
        <v>3430609.94</v>
      </c>
      <c r="F250" s="2">
        <v>11909920.859999999</v>
      </c>
      <c r="G250" s="2">
        <v>3567619.25</v>
      </c>
      <c r="H250" s="2">
        <v>3394833.01</v>
      </c>
    </row>
    <row r="251" spans="1:8" x14ac:dyDescent="0.25">
      <c r="A251" s="37">
        <f>VLOOKUP(B251,cod_ibge!$C$2:$D$646,2,FALSE)</f>
        <v>3521606</v>
      </c>
      <c r="B251" t="s">
        <v>256</v>
      </c>
      <c r="C251" s="2">
        <v>10639398.470000001</v>
      </c>
      <c r="D251" s="2">
        <v>2279190.7599999998</v>
      </c>
      <c r="E251" s="2">
        <v>2267768.21</v>
      </c>
      <c r="F251" s="2">
        <v>10061566.4</v>
      </c>
      <c r="G251" s="2">
        <v>2410558.5499999998</v>
      </c>
      <c r="H251" s="2">
        <v>2377631.77</v>
      </c>
    </row>
    <row r="252" spans="1:8" x14ac:dyDescent="0.25">
      <c r="A252" s="37">
        <f>VLOOKUP(B252,cod_ibge!$C$2:$D$646,2,FALSE)</f>
        <v>3521705</v>
      </c>
      <c r="B252" t="s">
        <v>257</v>
      </c>
      <c r="C252" s="2">
        <v>32864508.879999999</v>
      </c>
      <c r="D252" s="2">
        <v>9223483.25</v>
      </c>
      <c r="E252" s="2">
        <v>9045926.9499999993</v>
      </c>
      <c r="F252" s="2">
        <v>30087667.469999999</v>
      </c>
      <c r="G252" s="2">
        <v>6967584.4299999997</v>
      </c>
      <c r="H252" s="2">
        <v>6786388.6900000004</v>
      </c>
    </row>
    <row r="253" spans="1:8" x14ac:dyDescent="0.25">
      <c r="A253" s="37">
        <f>VLOOKUP(B253,cod_ibge!$C$2:$D$646,2,FALSE)</f>
        <v>3521804</v>
      </c>
      <c r="B253" t="s">
        <v>258</v>
      </c>
      <c r="C253" s="2">
        <v>46961542.420000002</v>
      </c>
      <c r="D253" s="2">
        <v>12973640.539999999</v>
      </c>
      <c r="E253" s="2">
        <v>12973243.039999999</v>
      </c>
      <c r="F253" s="2">
        <v>45758528.369999997</v>
      </c>
      <c r="G253" s="2">
        <v>11893866.800000001</v>
      </c>
      <c r="H253" s="2">
        <v>11416945.85</v>
      </c>
    </row>
    <row r="254" spans="1:8" x14ac:dyDescent="0.25">
      <c r="A254" s="37">
        <f>VLOOKUP(B254,cod_ibge!$C$2:$D$646,2,FALSE)</f>
        <v>3521903</v>
      </c>
      <c r="B254" t="s">
        <v>259</v>
      </c>
      <c r="C254" s="2">
        <v>29258040.27</v>
      </c>
      <c r="D254" s="2">
        <v>8226619.4699999997</v>
      </c>
      <c r="E254" s="2">
        <v>7942045.1200000001</v>
      </c>
      <c r="F254" s="2">
        <v>28838808.420000002</v>
      </c>
      <c r="G254" s="2">
        <v>7640921.2400000002</v>
      </c>
      <c r="H254" s="2">
        <v>7366664.7599999998</v>
      </c>
    </row>
    <row r="255" spans="1:8" x14ac:dyDescent="0.25">
      <c r="A255" s="37">
        <f>VLOOKUP(B255,cod_ibge!$C$2:$D$646,2,FALSE)</f>
        <v>3522000</v>
      </c>
      <c r="B255" t="s">
        <v>260</v>
      </c>
      <c r="C255" s="2">
        <v>11209644.390000001</v>
      </c>
      <c r="D255" s="2">
        <v>3252617.1</v>
      </c>
      <c r="E255" s="2">
        <v>2996943.99</v>
      </c>
      <c r="F255" s="2">
        <v>10115908.93</v>
      </c>
      <c r="G255" s="2">
        <v>2986734.39</v>
      </c>
      <c r="H255" s="2">
        <v>2795194.08</v>
      </c>
    </row>
    <row r="256" spans="1:8" x14ac:dyDescent="0.25">
      <c r="A256" s="37">
        <f>VLOOKUP(B256,cod_ibge!$C$2:$D$646,2,FALSE)</f>
        <v>3522109</v>
      </c>
      <c r="B256" t="s">
        <v>261</v>
      </c>
      <c r="C256" s="2">
        <v>144979347.63999999</v>
      </c>
      <c r="D256" s="2">
        <v>46704617.539999999</v>
      </c>
      <c r="E256" s="2">
        <v>41296997.270000003</v>
      </c>
      <c r="F256" s="2">
        <v>147238607.53999999</v>
      </c>
      <c r="G256" s="2">
        <v>49485318.700000003</v>
      </c>
      <c r="H256" s="2">
        <v>44370688.969999999</v>
      </c>
    </row>
    <row r="257" spans="1:8" x14ac:dyDescent="0.25">
      <c r="A257" s="37">
        <f>VLOOKUP(B257,cod_ibge!$C$2:$D$646,2,FALSE)</f>
        <v>3522158</v>
      </c>
      <c r="B257" t="s">
        <v>262</v>
      </c>
      <c r="C257" s="2">
        <v>8250535.4100000001</v>
      </c>
      <c r="D257" s="2">
        <v>2285253.44</v>
      </c>
      <c r="E257" s="2">
        <v>2190444.79</v>
      </c>
      <c r="F257" s="2">
        <v>8553118.0299999993</v>
      </c>
      <c r="G257" s="2">
        <v>2123055.56</v>
      </c>
      <c r="H257" s="2">
        <v>2047196.53</v>
      </c>
    </row>
    <row r="258" spans="1:8" x14ac:dyDescent="0.25">
      <c r="A258" s="37">
        <f>VLOOKUP(B258,cod_ibge!$C$2:$D$646,2,FALSE)</f>
        <v>3522208</v>
      </c>
      <c r="B258" t="s">
        <v>263</v>
      </c>
      <c r="C258" s="2">
        <v>171855920.16999999</v>
      </c>
      <c r="D258" s="2">
        <v>46296644.799999997</v>
      </c>
      <c r="E258" s="2">
        <v>35822611.969999999</v>
      </c>
      <c r="F258" s="2">
        <v>159440209.93000001</v>
      </c>
      <c r="G258" s="2">
        <v>36494516.270000003</v>
      </c>
      <c r="H258" s="2">
        <v>30254562.73</v>
      </c>
    </row>
    <row r="259" spans="1:8" x14ac:dyDescent="0.25">
      <c r="A259" s="37">
        <f>VLOOKUP(B259,cod_ibge!$C$2:$D$646,2,FALSE)</f>
        <v>3522307</v>
      </c>
      <c r="B259" t="s">
        <v>264</v>
      </c>
      <c r="C259" s="2">
        <v>186638122.36000001</v>
      </c>
      <c r="D259" s="2">
        <v>59966963.57</v>
      </c>
      <c r="E259" s="2">
        <v>48583624.43</v>
      </c>
      <c r="F259" s="2">
        <v>180798243.97</v>
      </c>
      <c r="G259" s="2">
        <v>57886029.020000003</v>
      </c>
      <c r="H259" s="2">
        <v>45240899.689999998</v>
      </c>
    </row>
    <row r="260" spans="1:8" x14ac:dyDescent="0.25">
      <c r="A260" s="37">
        <f>VLOOKUP(B260,cod_ibge!$C$2:$D$646,2,FALSE)</f>
        <v>3522406</v>
      </c>
      <c r="B260" t="s">
        <v>265</v>
      </c>
      <c r="C260" s="2">
        <v>102248685.62</v>
      </c>
      <c r="D260" s="2">
        <v>28382031.32</v>
      </c>
      <c r="E260" s="2">
        <v>26184061.82</v>
      </c>
      <c r="F260" s="2">
        <v>102940058.5</v>
      </c>
      <c r="G260" s="2">
        <v>30889482.100000001</v>
      </c>
      <c r="H260" s="2">
        <v>28830539.469999999</v>
      </c>
    </row>
    <row r="261" spans="1:8" x14ac:dyDescent="0.25">
      <c r="A261" s="37">
        <f>VLOOKUP(B261,cod_ibge!$C$2:$D$646,2,FALSE)</f>
        <v>3522505</v>
      </c>
      <c r="B261" t="s">
        <v>266</v>
      </c>
      <c r="C261" s="2">
        <v>346268121.69</v>
      </c>
      <c r="D261" s="2">
        <v>115559548.81</v>
      </c>
      <c r="E261" s="2">
        <v>100324091.12</v>
      </c>
      <c r="F261" s="2">
        <v>339013965.94</v>
      </c>
      <c r="G261" s="2">
        <v>89539098.950000003</v>
      </c>
      <c r="H261" s="2">
        <v>75098169.959999993</v>
      </c>
    </row>
    <row r="262" spans="1:8" x14ac:dyDescent="0.25">
      <c r="A262" s="37">
        <f>VLOOKUP(B262,cod_ibge!$C$2:$D$646,2,FALSE)</f>
        <v>3522604</v>
      </c>
      <c r="B262" t="s">
        <v>267</v>
      </c>
      <c r="C262" s="2">
        <v>126703059</v>
      </c>
      <c r="D262" s="2">
        <v>35691428.68</v>
      </c>
      <c r="E262" s="2">
        <v>30501816.350000001</v>
      </c>
      <c r="F262" s="2">
        <v>126660723.19</v>
      </c>
      <c r="G262" s="2">
        <v>34472958.340000004</v>
      </c>
      <c r="H262" s="2">
        <v>30302272.399999999</v>
      </c>
    </row>
    <row r="263" spans="1:8" x14ac:dyDescent="0.25">
      <c r="A263" s="37">
        <f>VLOOKUP(B263,cod_ibge!$C$2:$D$646,2,FALSE)</f>
        <v>3522653</v>
      </c>
      <c r="B263" t="s">
        <v>268</v>
      </c>
      <c r="C263" s="2">
        <v>9131538.1799999997</v>
      </c>
      <c r="D263" s="2">
        <v>2788245.79</v>
      </c>
      <c r="E263" s="2">
        <v>2788245.79</v>
      </c>
      <c r="F263" s="2">
        <v>8568207.3300000001</v>
      </c>
      <c r="G263" s="2">
        <v>2655550.34</v>
      </c>
      <c r="H263" s="2">
        <v>2655437.0499999998</v>
      </c>
    </row>
    <row r="264" spans="1:8" x14ac:dyDescent="0.25">
      <c r="A264" s="37">
        <f>VLOOKUP(B264,cod_ibge!$C$2:$D$646,2,FALSE)</f>
        <v>3522703</v>
      </c>
      <c r="B264" t="s">
        <v>269</v>
      </c>
      <c r="C264" s="2">
        <v>62699299.210000001</v>
      </c>
      <c r="D264" s="2">
        <v>18082738.600000001</v>
      </c>
      <c r="E264" s="2">
        <v>16586855.470000001</v>
      </c>
      <c r="F264" s="2">
        <v>60163155.270000003</v>
      </c>
      <c r="G264" s="2">
        <v>17522628.09</v>
      </c>
      <c r="H264" s="2">
        <v>15736221.890000001</v>
      </c>
    </row>
    <row r="265" spans="1:8" x14ac:dyDescent="0.25">
      <c r="A265" s="37">
        <f>VLOOKUP(B265,cod_ibge!$C$2:$D$646,2,FALSE)</f>
        <v>3522802</v>
      </c>
      <c r="B265" t="s">
        <v>270</v>
      </c>
      <c r="C265" s="2">
        <v>20400435.649999999</v>
      </c>
      <c r="D265" s="2">
        <v>5465521.1699999999</v>
      </c>
      <c r="E265" s="2">
        <v>5407902.3899999997</v>
      </c>
      <c r="F265" s="2">
        <v>19543616.399999999</v>
      </c>
      <c r="G265" s="2">
        <v>5115370.54</v>
      </c>
      <c r="H265" s="2">
        <v>5084979.8</v>
      </c>
    </row>
    <row r="266" spans="1:8" x14ac:dyDescent="0.25">
      <c r="A266" s="37">
        <f>VLOOKUP(B266,cod_ibge!$C$2:$D$646,2,FALSE)</f>
        <v>3522901</v>
      </c>
      <c r="B266" t="s">
        <v>271</v>
      </c>
      <c r="C266" s="2">
        <v>23407646.260000002</v>
      </c>
      <c r="D266" s="2">
        <v>6528765.4199999999</v>
      </c>
      <c r="E266" s="2">
        <v>6243133.9199999999</v>
      </c>
      <c r="F266" s="2">
        <v>23565398.32</v>
      </c>
      <c r="G266" s="2">
        <v>6420144.7699999996</v>
      </c>
      <c r="H266" s="2">
        <v>6157887.1799999997</v>
      </c>
    </row>
    <row r="267" spans="1:8" x14ac:dyDescent="0.25">
      <c r="A267" s="37">
        <f>VLOOKUP(B267,cod_ibge!$C$2:$D$646,2,FALSE)</f>
        <v>3523008</v>
      </c>
      <c r="B267" t="s">
        <v>272</v>
      </c>
      <c r="C267" s="2">
        <v>11552434.57</v>
      </c>
      <c r="D267" s="2">
        <v>3778452.63</v>
      </c>
      <c r="E267" s="2">
        <v>3703530.22</v>
      </c>
      <c r="F267" s="2">
        <v>10835434.609999999</v>
      </c>
      <c r="G267" s="2">
        <v>3636729.91</v>
      </c>
      <c r="H267" s="2">
        <v>3588318.33</v>
      </c>
    </row>
    <row r="268" spans="1:8" x14ac:dyDescent="0.25">
      <c r="A268" s="37">
        <f>VLOOKUP(B268,cod_ibge!$C$2:$D$646,2,FALSE)</f>
        <v>3523107</v>
      </c>
      <c r="B268" t="s">
        <v>273</v>
      </c>
      <c r="C268" s="2">
        <v>245136285.69</v>
      </c>
      <c r="D268" s="2">
        <v>87720001.040000007</v>
      </c>
      <c r="E268" s="2">
        <v>72223461.439999998</v>
      </c>
      <c r="F268" s="2">
        <v>249257868.06999999</v>
      </c>
      <c r="G268" s="2">
        <v>90170452.730000004</v>
      </c>
      <c r="H268" s="2">
        <v>60054860.460000001</v>
      </c>
    </row>
    <row r="269" spans="1:8" x14ac:dyDescent="0.25">
      <c r="A269" s="37">
        <f>VLOOKUP(B269,cod_ibge!$C$2:$D$646,2,FALSE)</f>
        <v>3523206</v>
      </c>
      <c r="B269" t="s">
        <v>274</v>
      </c>
      <c r="C269" s="2">
        <v>50895698.590000004</v>
      </c>
      <c r="D269" s="2">
        <v>12883270.359999999</v>
      </c>
      <c r="E269" s="2">
        <v>12283122.07</v>
      </c>
      <c r="F269" s="2">
        <v>47703976.369999997</v>
      </c>
      <c r="G269" s="2">
        <v>11717996.640000001</v>
      </c>
      <c r="H269" s="2">
        <v>11596876.619999999</v>
      </c>
    </row>
    <row r="270" spans="1:8" x14ac:dyDescent="0.25">
      <c r="A270" s="37">
        <f>VLOOKUP(B270,cod_ibge!$C$2:$D$646,2,FALSE)</f>
        <v>3523305</v>
      </c>
      <c r="B270" t="s">
        <v>275</v>
      </c>
      <c r="C270" s="2">
        <v>20710079.77</v>
      </c>
      <c r="D270" s="2">
        <v>5757245.5</v>
      </c>
      <c r="E270" s="2">
        <v>5720826.1299999999</v>
      </c>
      <c r="F270" s="2">
        <v>19445622.57</v>
      </c>
      <c r="G270" s="2">
        <v>5491629.0499999998</v>
      </c>
      <c r="H270" s="2">
        <v>5186743.8099999996</v>
      </c>
    </row>
    <row r="271" spans="1:8" x14ac:dyDescent="0.25">
      <c r="A271" s="37">
        <f>VLOOKUP(B271,cod_ibge!$C$2:$D$646,2,FALSE)</f>
        <v>3523404</v>
      </c>
      <c r="B271" t="s">
        <v>276</v>
      </c>
      <c r="C271" s="2">
        <v>199949378.97999999</v>
      </c>
      <c r="D271" s="2">
        <v>64811507.460000001</v>
      </c>
      <c r="E271" s="2">
        <v>57647671.189999998</v>
      </c>
      <c r="F271" s="2">
        <v>202716731.03999999</v>
      </c>
      <c r="G271" s="2">
        <v>68074381.730000004</v>
      </c>
      <c r="H271" s="2">
        <v>50500208.600000001</v>
      </c>
    </row>
    <row r="272" spans="1:8" x14ac:dyDescent="0.25">
      <c r="A272" s="37">
        <f>VLOOKUP(B272,cod_ibge!$C$2:$D$646,2,FALSE)</f>
        <v>3523503</v>
      </c>
      <c r="B272" t="s">
        <v>277</v>
      </c>
      <c r="C272" s="2">
        <v>38997470</v>
      </c>
      <c r="D272" s="2">
        <v>8567613.7300000004</v>
      </c>
      <c r="E272" s="2">
        <v>7541805.75</v>
      </c>
      <c r="F272" s="2">
        <v>30217166.329999998</v>
      </c>
      <c r="G272" s="2">
        <v>9391030.4900000002</v>
      </c>
      <c r="H272" s="2">
        <v>7760393.1699999999</v>
      </c>
    </row>
    <row r="273" spans="1:8" x14ac:dyDescent="0.25">
      <c r="A273" s="37">
        <f>VLOOKUP(B273,cod_ibge!$C$2:$D$646,2,FALSE)</f>
        <v>3523602</v>
      </c>
      <c r="B273" t="s">
        <v>278</v>
      </c>
      <c r="C273" s="2">
        <v>34321018.289999999</v>
      </c>
      <c r="D273" s="2">
        <v>10889563.220000001</v>
      </c>
      <c r="E273" s="2">
        <v>8829224.0500000007</v>
      </c>
      <c r="F273" s="2">
        <v>32978458.850000001</v>
      </c>
      <c r="G273" s="2">
        <v>10086009.23</v>
      </c>
      <c r="H273" s="2">
        <v>8953955.5600000005</v>
      </c>
    </row>
    <row r="274" spans="1:8" x14ac:dyDescent="0.25">
      <c r="A274" s="37">
        <f>VLOOKUP(B274,cod_ibge!$C$2:$D$646,2,FALSE)</f>
        <v>3523701</v>
      </c>
      <c r="B274" t="s">
        <v>279</v>
      </c>
      <c r="C274" s="2">
        <v>9948334.0899999999</v>
      </c>
      <c r="D274" s="2">
        <v>2629504.04</v>
      </c>
      <c r="E274" s="2">
        <v>2601294.65</v>
      </c>
      <c r="F274" s="2">
        <v>9208082.1199999992</v>
      </c>
      <c r="G274" s="2">
        <v>2806495.54</v>
      </c>
      <c r="H274" s="2">
        <v>2778876.54</v>
      </c>
    </row>
    <row r="275" spans="1:8" x14ac:dyDescent="0.25">
      <c r="A275" s="37">
        <f>VLOOKUP(B275,cod_ibge!$C$2:$D$646,2,FALSE)</f>
        <v>3523800</v>
      </c>
      <c r="B275" t="s">
        <v>280</v>
      </c>
      <c r="C275" s="2">
        <v>11200973.029999999</v>
      </c>
      <c r="D275" s="2">
        <v>3014206.96</v>
      </c>
      <c r="E275" s="2">
        <v>2597243.91</v>
      </c>
      <c r="F275" s="2">
        <v>10468386.09</v>
      </c>
      <c r="G275" s="2">
        <v>2990484.49</v>
      </c>
      <c r="H275" s="2">
        <v>2884217.45</v>
      </c>
    </row>
    <row r="276" spans="1:8" x14ac:dyDescent="0.25">
      <c r="A276" s="37">
        <f>VLOOKUP(B276,cod_ibge!$C$2:$D$646,2,FALSE)</f>
        <v>3523909</v>
      </c>
      <c r="B276" t="s">
        <v>281</v>
      </c>
      <c r="C276" s="2">
        <v>322793560.99000001</v>
      </c>
      <c r="D276" s="2">
        <v>123019883.26000001</v>
      </c>
      <c r="E276" s="2">
        <v>83357030.590000004</v>
      </c>
      <c r="F276" s="2">
        <v>319302203.39999998</v>
      </c>
      <c r="G276" s="2">
        <v>116513998.87</v>
      </c>
      <c r="H276" s="2">
        <v>81788104.409999996</v>
      </c>
    </row>
    <row r="277" spans="1:8" x14ac:dyDescent="0.25">
      <c r="A277" s="37">
        <f>VLOOKUP(B277,cod_ibge!$C$2:$D$646,2,FALSE)</f>
        <v>3524006</v>
      </c>
      <c r="B277" t="s">
        <v>282</v>
      </c>
      <c r="C277" s="2">
        <v>163852866.36000001</v>
      </c>
      <c r="D277" s="2">
        <v>48296258.920000002</v>
      </c>
      <c r="E277" s="2">
        <v>43234137.890000001</v>
      </c>
      <c r="F277" s="2">
        <v>168268860.27000001</v>
      </c>
      <c r="G277" s="2">
        <v>55105984.549999997</v>
      </c>
      <c r="H277" s="2">
        <v>48073394.68</v>
      </c>
    </row>
    <row r="278" spans="1:8" x14ac:dyDescent="0.25">
      <c r="A278" s="37">
        <f>VLOOKUP(B278,cod_ibge!$C$2:$D$646,2,FALSE)</f>
        <v>3524105</v>
      </c>
      <c r="B278" t="s">
        <v>283</v>
      </c>
      <c r="C278" s="2">
        <v>60925666.140000001</v>
      </c>
      <c r="D278" s="2">
        <v>16448949.57</v>
      </c>
      <c r="E278" s="2">
        <v>15630457.539999999</v>
      </c>
      <c r="F278" s="2">
        <v>56891038.869999997</v>
      </c>
      <c r="G278" s="2">
        <v>15184969.199999999</v>
      </c>
      <c r="H278" s="2">
        <v>15134799.5</v>
      </c>
    </row>
    <row r="279" spans="1:8" x14ac:dyDescent="0.25">
      <c r="A279" s="37">
        <f>VLOOKUP(B279,cod_ibge!$C$2:$D$646,2,FALSE)</f>
        <v>3524204</v>
      </c>
      <c r="B279" t="s">
        <v>284</v>
      </c>
      <c r="C279" s="2">
        <v>13443697.01</v>
      </c>
      <c r="D279" s="2">
        <v>3345630.65</v>
      </c>
      <c r="E279" s="2">
        <v>3289894.01</v>
      </c>
      <c r="F279" s="2">
        <v>12555183.109999999</v>
      </c>
      <c r="G279" s="2">
        <v>3519210.38</v>
      </c>
      <c r="H279" s="2">
        <v>3476079.27</v>
      </c>
    </row>
    <row r="280" spans="1:8" x14ac:dyDescent="0.25">
      <c r="A280" s="37">
        <f>VLOOKUP(B280,cod_ibge!$C$2:$D$646,2,FALSE)</f>
        <v>3524303</v>
      </c>
      <c r="B280" t="s">
        <v>285</v>
      </c>
      <c r="C280" s="2">
        <v>127297708</v>
      </c>
      <c r="D280" s="2">
        <v>32809783.579999998</v>
      </c>
      <c r="E280" s="2">
        <v>31155614.5</v>
      </c>
      <c r="F280" s="2">
        <v>134248047.81</v>
      </c>
      <c r="G280" s="2">
        <v>32654151.710000001</v>
      </c>
      <c r="H280" s="2">
        <v>30306242.109999999</v>
      </c>
    </row>
    <row r="281" spans="1:8" x14ac:dyDescent="0.25">
      <c r="A281" s="37">
        <f>VLOOKUP(B281,cod_ibge!$C$2:$D$646,2,FALSE)</f>
        <v>3524402</v>
      </c>
      <c r="B281" t="s">
        <v>286</v>
      </c>
      <c r="C281" s="2">
        <v>379568980.74000001</v>
      </c>
      <c r="D281" s="2">
        <v>106941991.8</v>
      </c>
      <c r="E281" s="2">
        <v>85733273.819999993</v>
      </c>
      <c r="F281" s="2">
        <v>360540138.91000003</v>
      </c>
      <c r="G281" s="2">
        <v>98503884.519999996</v>
      </c>
      <c r="H281" s="2">
        <v>74150813.099999994</v>
      </c>
    </row>
    <row r="282" spans="1:8" x14ac:dyDescent="0.25">
      <c r="A282" s="37">
        <f>VLOOKUP(B282,cod_ibge!$C$2:$D$646,2,FALSE)</f>
        <v>3524501</v>
      </c>
      <c r="B282" t="s">
        <v>287</v>
      </c>
      <c r="C282" s="2">
        <v>14451791.82</v>
      </c>
      <c r="D282" s="2">
        <v>3791656.92</v>
      </c>
      <c r="E282" s="2">
        <v>3787333.84</v>
      </c>
      <c r="F282" s="2">
        <v>12703929.869999999</v>
      </c>
      <c r="G282" s="2">
        <v>2987625.57</v>
      </c>
      <c r="H282" s="2">
        <v>2964451.14</v>
      </c>
    </row>
    <row r="283" spans="1:8" x14ac:dyDescent="0.25">
      <c r="A283" s="37">
        <f>VLOOKUP(B283,cod_ibge!$C$2:$D$646,2,FALSE)</f>
        <v>3524600</v>
      </c>
      <c r="B283" t="s">
        <v>288</v>
      </c>
      <c r="C283" s="2">
        <v>23352407.359999999</v>
      </c>
      <c r="D283" s="2">
        <v>7295429.1600000001</v>
      </c>
      <c r="E283" s="2">
        <v>6621725.25</v>
      </c>
      <c r="F283" s="2">
        <v>22071832.739999998</v>
      </c>
      <c r="G283" s="2">
        <v>6055932.3200000003</v>
      </c>
      <c r="H283" s="2">
        <v>5495645.0300000003</v>
      </c>
    </row>
    <row r="284" spans="1:8" x14ac:dyDescent="0.25">
      <c r="A284" s="37">
        <f>VLOOKUP(B284,cod_ibge!$C$2:$D$646,2,FALSE)</f>
        <v>3524709</v>
      </c>
      <c r="B284" t="s">
        <v>289</v>
      </c>
      <c r="C284" s="2">
        <v>209088866.16999999</v>
      </c>
      <c r="D284" s="2">
        <v>77125245.760000005</v>
      </c>
      <c r="E284" s="2">
        <v>70932254.170000002</v>
      </c>
      <c r="F284" s="2">
        <v>206281957</v>
      </c>
      <c r="G284" s="2">
        <v>70744973.159999996</v>
      </c>
      <c r="H284" s="2">
        <v>61066837.960000001</v>
      </c>
    </row>
    <row r="285" spans="1:8" x14ac:dyDescent="0.25">
      <c r="A285" s="37">
        <f>VLOOKUP(B285,cod_ibge!$C$2:$D$646,2,FALSE)</f>
        <v>3524808</v>
      </c>
      <c r="B285" t="s">
        <v>290</v>
      </c>
      <c r="C285" s="2">
        <v>67648472.730000004</v>
      </c>
      <c r="D285" s="2">
        <v>18819702.199999999</v>
      </c>
      <c r="E285" s="2">
        <v>18148098.370000001</v>
      </c>
      <c r="F285" s="2">
        <v>65424212.130000003</v>
      </c>
      <c r="G285" s="2">
        <v>18690401.059999999</v>
      </c>
      <c r="H285" s="2">
        <v>18250460.460000001</v>
      </c>
    </row>
    <row r="286" spans="1:8" x14ac:dyDescent="0.25">
      <c r="A286" s="37">
        <f>VLOOKUP(B286,cod_ibge!$C$2:$D$646,2,FALSE)</f>
        <v>3524907</v>
      </c>
      <c r="B286" t="s">
        <v>291</v>
      </c>
      <c r="C286" s="2">
        <v>16585919.279999999</v>
      </c>
      <c r="D286" s="2">
        <v>4840817.87</v>
      </c>
      <c r="E286" s="2">
        <v>4299087.79</v>
      </c>
      <c r="F286" s="2">
        <v>15321980.07</v>
      </c>
      <c r="G286" s="2">
        <v>4741887.74</v>
      </c>
      <c r="H286" s="2">
        <v>4071881.1</v>
      </c>
    </row>
    <row r="287" spans="1:8" x14ac:dyDescent="0.25">
      <c r="A287" s="37">
        <f>VLOOKUP(B287,cod_ibge!$C$2:$D$646,2,FALSE)</f>
        <v>3525003</v>
      </c>
      <c r="B287" t="s">
        <v>292</v>
      </c>
      <c r="C287" s="2">
        <v>147212353.46000001</v>
      </c>
      <c r="D287" s="2">
        <v>41115393.460000001</v>
      </c>
      <c r="E287" s="2">
        <v>33303769.690000001</v>
      </c>
      <c r="F287" s="2">
        <v>143531797.03</v>
      </c>
      <c r="G287" s="2">
        <v>43386914.990000002</v>
      </c>
      <c r="H287" s="2">
        <v>32405329.68</v>
      </c>
    </row>
    <row r="288" spans="1:8" x14ac:dyDescent="0.25">
      <c r="A288" s="37">
        <f>VLOOKUP(B288,cod_ibge!$C$2:$D$646,2,FALSE)</f>
        <v>3525102</v>
      </c>
      <c r="B288" t="s">
        <v>293</v>
      </c>
      <c r="C288" s="2">
        <v>61944438.259999998</v>
      </c>
      <c r="D288" s="2">
        <v>17333091.32</v>
      </c>
      <c r="E288" s="2">
        <v>15917918.41</v>
      </c>
      <c r="F288" s="2">
        <v>58654274.68</v>
      </c>
      <c r="G288" s="2">
        <v>16974216.609999999</v>
      </c>
      <c r="H288" s="2">
        <v>15287813.51</v>
      </c>
    </row>
    <row r="289" spans="1:8" x14ac:dyDescent="0.25">
      <c r="A289" s="37">
        <f>VLOOKUP(B289,cod_ibge!$C$2:$D$646,2,FALSE)</f>
        <v>3525201</v>
      </c>
      <c r="B289" t="s">
        <v>294</v>
      </c>
      <c r="C289" s="2">
        <v>65646916.25</v>
      </c>
      <c r="D289" s="2">
        <v>18795314.079999998</v>
      </c>
      <c r="E289" s="2">
        <v>16990140.559999999</v>
      </c>
      <c r="F289" s="2">
        <v>67285038.040000007</v>
      </c>
      <c r="G289" s="2">
        <v>20907878.27</v>
      </c>
      <c r="H289" s="2">
        <v>18622230.620000001</v>
      </c>
    </row>
    <row r="290" spans="1:8" x14ac:dyDescent="0.25">
      <c r="A290" s="37">
        <f>VLOOKUP(B290,cod_ibge!$C$2:$D$646,2,FALSE)</f>
        <v>3525300</v>
      </c>
      <c r="B290" t="s">
        <v>295</v>
      </c>
      <c r="C290" s="2">
        <v>179421586.77000001</v>
      </c>
      <c r="D290" s="2">
        <v>53798472.240000002</v>
      </c>
      <c r="E290" s="2">
        <v>47359065.409999996</v>
      </c>
      <c r="F290" s="2">
        <v>178060773.59</v>
      </c>
      <c r="G290" s="2">
        <v>52476771.390000001</v>
      </c>
      <c r="H290" s="2">
        <v>45564951.729999997</v>
      </c>
    </row>
    <row r="291" spans="1:8" x14ac:dyDescent="0.25">
      <c r="A291" s="37">
        <f>VLOOKUP(B291,cod_ibge!$C$2:$D$646,2,FALSE)</f>
        <v>3525409</v>
      </c>
      <c r="B291" t="s">
        <v>296</v>
      </c>
      <c r="C291" s="2">
        <v>9964739.3699999992</v>
      </c>
      <c r="D291" s="2">
        <v>2930183.6</v>
      </c>
      <c r="E291" s="2">
        <v>2855290.98</v>
      </c>
      <c r="F291" s="2">
        <v>9210318.1799999997</v>
      </c>
      <c r="G291" s="2">
        <v>2601017.44</v>
      </c>
      <c r="H291" s="2">
        <v>2595397.15</v>
      </c>
    </row>
    <row r="292" spans="1:8" x14ac:dyDescent="0.25">
      <c r="A292" s="37">
        <f>VLOOKUP(B292,cod_ibge!$C$2:$D$646,2,FALSE)</f>
        <v>3525508</v>
      </c>
      <c r="B292" t="s">
        <v>297</v>
      </c>
      <c r="C292" s="2">
        <v>17729432.41</v>
      </c>
      <c r="D292" s="2">
        <v>4648549.6100000003</v>
      </c>
      <c r="E292" s="2">
        <v>4627481.8099999996</v>
      </c>
      <c r="F292" s="2">
        <v>17387612.5</v>
      </c>
      <c r="G292" s="2">
        <v>4456987.71</v>
      </c>
      <c r="H292" s="2">
        <v>4357162.53</v>
      </c>
    </row>
    <row r="293" spans="1:8" x14ac:dyDescent="0.25">
      <c r="A293" s="37">
        <f>VLOOKUP(B293,cod_ibge!$C$2:$D$646,2,FALSE)</f>
        <v>3525607</v>
      </c>
      <c r="B293" t="s">
        <v>298</v>
      </c>
      <c r="C293" s="2">
        <v>12478190.07</v>
      </c>
      <c r="D293" s="2">
        <v>3610108.84</v>
      </c>
      <c r="E293" s="2">
        <v>3543910.19</v>
      </c>
      <c r="F293" s="2">
        <v>11152621.1</v>
      </c>
      <c r="G293" s="2">
        <v>3240069.75</v>
      </c>
      <c r="H293" s="2">
        <v>3055385.01</v>
      </c>
    </row>
    <row r="294" spans="1:8" x14ac:dyDescent="0.25">
      <c r="A294" s="37">
        <f>VLOOKUP(B294,cod_ibge!$C$2:$D$646,2,FALSE)</f>
        <v>3525706</v>
      </c>
      <c r="B294" t="s">
        <v>299</v>
      </c>
      <c r="C294" s="2">
        <v>57528385.390000001</v>
      </c>
      <c r="D294" s="2">
        <v>14751020.6</v>
      </c>
      <c r="E294" s="2">
        <v>14534828.289999999</v>
      </c>
      <c r="F294" s="2">
        <v>53257322.210000001</v>
      </c>
      <c r="G294" s="2">
        <v>15328267.029999999</v>
      </c>
      <c r="H294" s="2">
        <v>14918647.859999999</v>
      </c>
    </row>
    <row r="295" spans="1:8" x14ac:dyDescent="0.25">
      <c r="A295" s="37">
        <f>VLOOKUP(B295,cod_ibge!$C$2:$D$646,2,FALSE)</f>
        <v>3525805</v>
      </c>
      <c r="B295" t="s">
        <v>300</v>
      </c>
      <c r="C295" s="2">
        <v>9288648.4299999997</v>
      </c>
      <c r="D295" s="2">
        <v>2158087.2400000002</v>
      </c>
      <c r="E295" s="2">
        <v>2158087.2400000002</v>
      </c>
      <c r="F295" s="2">
        <v>9779349.9700000007</v>
      </c>
      <c r="G295" s="2">
        <v>2168168.4</v>
      </c>
      <c r="H295" s="2">
        <v>2030054.48</v>
      </c>
    </row>
    <row r="296" spans="1:8" x14ac:dyDescent="0.25">
      <c r="A296" s="37">
        <f>VLOOKUP(B296,cod_ibge!$C$2:$D$646,2,FALSE)</f>
        <v>3525854</v>
      </c>
      <c r="B296" t="s">
        <v>301</v>
      </c>
      <c r="C296" s="2">
        <v>10175274.09</v>
      </c>
      <c r="D296" s="2">
        <v>3112426.95</v>
      </c>
      <c r="E296" s="2">
        <v>2622172.61</v>
      </c>
      <c r="F296" s="2">
        <v>9947160.0700000003</v>
      </c>
      <c r="G296" s="2">
        <v>3125889.27</v>
      </c>
      <c r="H296" s="2">
        <v>2556290.36</v>
      </c>
    </row>
    <row r="297" spans="1:8" x14ac:dyDescent="0.25">
      <c r="A297" s="37">
        <f>VLOOKUP(B297,cod_ibge!$C$2:$D$646,2,FALSE)</f>
        <v>3525904</v>
      </c>
      <c r="B297" t="s">
        <v>302</v>
      </c>
      <c r="C297" s="2">
        <v>1069672331.96</v>
      </c>
      <c r="D297" s="2">
        <v>331764266.38999999</v>
      </c>
      <c r="E297" s="2">
        <v>291017414.92000002</v>
      </c>
      <c r="F297" s="2">
        <v>1025428073.49</v>
      </c>
      <c r="G297" s="2">
        <v>326554306.41000003</v>
      </c>
      <c r="H297" s="2">
        <v>288146858.61000001</v>
      </c>
    </row>
    <row r="298" spans="1:8" x14ac:dyDescent="0.25">
      <c r="A298" s="37">
        <f>VLOOKUP(B298,cod_ibge!$C$2:$D$646,2,FALSE)</f>
        <v>3526001</v>
      </c>
      <c r="B298" t="s">
        <v>303</v>
      </c>
      <c r="C298" s="2">
        <v>35133740.240000002</v>
      </c>
      <c r="D298" s="2">
        <v>9836204.2599999998</v>
      </c>
      <c r="E298" s="2">
        <v>8997796.4900000002</v>
      </c>
      <c r="F298" s="2">
        <v>32338381.140000001</v>
      </c>
      <c r="G298" s="2">
        <v>10307172.050000001</v>
      </c>
      <c r="H298" s="2">
        <v>9391159.9100000001</v>
      </c>
    </row>
    <row r="299" spans="1:8" x14ac:dyDescent="0.25">
      <c r="A299" s="37">
        <f>VLOOKUP(B299,cod_ibge!$C$2:$D$646,2,FALSE)</f>
        <v>3526100</v>
      </c>
      <c r="B299" t="s">
        <v>304</v>
      </c>
      <c r="C299" s="2">
        <v>23108340.170000002</v>
      </c>
      <c r="D299" s="2">
        <v>5510483.7300000004</v>
      </c>
      <c r="E299" s="2">
        <v>5168619.7699999996</v>
      </c>
      <c r="F299" s="2">
        <v>21681008.800000001</v>
      </c>
      <c r="G299" s="2">
        <v>4527795.28</v>
      </c>
      <c r="H299" s="2">
        <v>4282289.1399999997</v>
      </c>
    </row>
    <row r="300" spans="1:8" x14ac:dyDescent="0.25">
      <c r="A300" s="37">
        <f>VLOOKUP(B300,cod_ibge!$C$2:$D$646,2,FALSE)</f>
        <v>3526209</v>
      </c>
      <c r="B300" t="s">
        <v>305</v>
      </c>
      <c r="C300" s="2">
        <v>33377510.550000001</v>
      </c>
      <c r="D300" s="2">
        <v>8458961.1199999992</v>
      </c>
      <c r="E300" s="2">
        <v>8057966.8499999996</v>
      </c>
      <c r="F300" s="2">
        <v>27883490.649999999</v>
      </c>
      <c r="G300" s="2">
        <v>5894930.6600000001</v>
      </c>
      <c r="H300" s="2">
        <v>5352766.3600000003</v>
      </c>
    </row>
    <row r="301" spans="1:8" x14ac:dyDescent="0.25">
      <c r="A301" s="37">
        <f>VLOOKUP(B301,cod_ibge!$C$2:$D$646,2,FALSE)</f>
        <v>3526308</v>
      </c>
      <c r="B301" t="s">
        <v>306</v>
      </c>
      <c r="C301" s="2">
        <v>9271177.4100000001</v>
      </c>
      <c r="D301" s="2">
        <v>2541320.5499999998</v>
      </c>
      <c r="E301" s="2">
        <v>2455117.65</v>
      </c>
      <c r="F301" s="2">
        <v>8821464.8900000006</v>
      </c>
      <c r="G301" s="2">
        <v>2257134.63</v>
      </c>
      <c r="H301" s="2">
        <v>2093895.25</v>
      </c>
    </row>
    <row r="302" spans="1:8" x14ac:dyDescent="0.25">
      <c r="A302" s="37">
        <f>VLOOKUP(B302,cod_ibge!$C$2:$D$646,2,FALSE)</f>
        <v>3526407</v>
      </c>
      <c r="B302" t="s">
        <v>307</v>
      </c>
      <c r="C302" s="2">
        <v>42608277.350000001</v>
      </c>
      <c r="D302" s="2">
        <v>11768896.27</v>
      </c>
      <c r="E302" s="2">
        <v>11706527.76</v>
      </c>
      <c r="F302" s="2">
        <v>41513237.670000002</v>
      </c>
      <c r="G302" s="2">
        <v>11710589.390000001</v>
      </c>
      <c r="H302" s="2">
        <v>10952422.439999999</v>
      </c>
    </row>
    <row r="303" spans="1:8" x14ac:dyDescent="0.25">
      <c r="A303" s="37">
        <f>VLOOKUP(B303,cod_ibge!$C$2:$D$646,2,FALSE)</f>
        <v>3526506</v>
      </c>
      <c r="B303" t="s">
        <v>308</v>
      </c>
      <c r="C303" s="2">
        <v>16293877.65</v>
      </c>
      <c r="D303" s="2">
        <v>4706773.29</v>
      </c>
      <c r="E303" s="2">
        <v>4472800.05</v>
      </c>
      <c r="F303" s="2">
        <v>15056528.49</v>
      </c>
      <c r="G303" s="2">
        <v>4642492.7699999996</v>
      </c>
      <c r="H303" s="2">
        <v>4420370.7699999996</v>
      </c>
    </row>
    <row r="304" spans="1:8" x14ac:dyDescent="0.25">
      <c r="A304" s="37">
        <f>VLOOKUP(B304,cod_ibge!$C$2:$D$646,2,FALSE)</f>
        <v>3526605</v>
      </c>
      <c r="B304" t="s">
        <v>309</v>
      </c>
      <c r="C304" s="2">
        <v>12140807.33</v>
      </c>
      <c r="D304" s="2">
        <v>3417529.08</v>
      </c>
      <c r="E304" s="2">
        <v>3390890.91</v>
      </c>
      <c r="F304" s="2">
        <v>11491064.449999999</v>
      </c>
      <c r="G304" s="2">
        <v>3594409.71</v>
      </c>
      <c r="H304" s="2">
        <v>3539303.62</v>
      </c>
    </row>
    <row r="305" spans="1:8" x14ac:dyDescent="0.25">
      <c r="A305" s="37">
        <f>VLOOKUP(B305,cod_ibge!$C$2:$D$646,2,FALSE)</f>
        <v>3526704</v>
      </c>
      <c r="B305" t="s">
        <v>310</v>
      </c>
      <c r="C305" s="2">
        <v>142864732.31</v>
      </c>
      <c r="D305" s="2">
        <v>36008805.270000003</v>
      </c>
      <c r="E305" s="2">
        <v>33709440.829999998</v>
      </c>
      <c r="F305" s="2">
        <v>145051044.94</v>
      </c>
      <c r="G305" s="2">
        <v>36368019.579999998</v>
      </c>
      <c r="H305" s="2">
        <v>33436316.420000002</v>
      </c>
    </row>
    <row r="306" spans="1:8" x14ac:dyDescent="0.25">
      <c r="A306" s="37">
        <f>VLOOKUP(B306,cod_ibge!$C$2:$D$646,2,FALSE)</f>
        <v>3526803</v>
      </c>
      <c r="B306" t="s">
        <v>311</v>
      </c>
      <c r="C306" s="2">
        <v>101331183.95</v>
      </c>
      <c r="D306" s="2">
        <v>27986232.809999999</v>
      </c>
      <c r="E306" s="2">
        <v>25843129.16</v>
      </c>
      <c r="F306" s="2">
        <v>100329404.86</v>
      </c>
      <c r="G306" s="2">
        <v>28150120.57</v>
      </c>
      <c r="H306" s="2">
        <v>25845189.120000001</v>
      </c>
    </row>
    <row r="307" spans="1:8" x14ac:dyDescent="0.25">
      <c r="A307" s="37">
        <f>VLOOKUP(B307,cod_ibge!$C$2:$D$646,2,FALSE)</f>
        <v>3526902</v>
      </c>
      <c r="B307" t="s">
        <v>312</v>
      </c>
      <c r="C307" s="2">
        <v>441662956.35000002</v>
      </c>
      <c r="D307" s="2">
        <v>144418791.69</v>
      </c>
      <c r="E307" s="2">
        <v>111040050.76000001</v>
      </c>
      <c r="F307" s="2">
        <v>434228434.88</v>
      </c>
      <c r="G307" s="2">
        <v>152260289.66999999</v>
      </c>
      <c r="H307" s="2">
        <v>108429730.04000001</v>
      </c>
    </row>
    <row r="308" spans="1:8" x14ac:dyDescent="0.25">
      <c r="A308" s="37">
        <f>VLOOKUP(B308,cod_ibge!$C$2:$D$646,2,FALSE)</f>
        <v>3527009</v>
      </c>
      <c r="B308" t="s">
        <v>313</v>
      </c>
      <c r="C308" s="2">
        <v>13148300.43</v>
      </c>
      <c r="D308" s="2">
        <v>3662163.77</v>
      </c>
      <c r="E308" s="2">
        <v>3516129.04</v>
      </c>
      <c r="F308" s="2">
        <v>12488718.08</v>
      </c>
      <c r="G308" s="2">
        <v>4722332.1500000004</v>
      </c>
      <c r="H308" s="2">
        <v>4524752.32</v>
      </c>
    </row>
    <row r="309" spans="1:8" x14ac:dyDescent="0.25">
      <c r="A309" s="37">
        <f>VLOOKUP(B309,cod_ibge!$C$2:$D$646,2,FALSE)</f>
        <v>3527108</v>
      </c>
      <c r="B309" t="s">
        <v>314</v>
      </c>
      <c r="C309" s="2">
        <v>104263874.59</v>
      </c>
      <c r="D309" s="2">
        <v>34904116.490000002</v>
      </c>
      <c r="E309" s="2">
        <v>30019861.030000001</v>
      </c>
      <c r="F309" s="2">
        <v>98413533.989999995</v>
      </c>
      <c r="G309" s="2">
        <v>30750806.079999998</v>
      </c>
      <c r="H309" s="2">
        <v>28100307.710000001</v>
      </c>
    </row>
    <row r="310" spans="1:8" x14ac:dyDescent="0.25">
      <c r="A310" s="37">
        <f>VLOOKUP(B310,cod_ibge!$C$2:$D$646,2,FALSE)</f>
        <v>3527207</v>
      </c>
      <c r="B310" t="s">
        <v>315</v>
      </c>
      <c r="C310" s="2">
        <v>95883762.900000006</v>
      </c>
      <c r="D310" s="2">
        <v>28742969.149999999</v>
      </c>
      <c r="E310" s="2">
        <v>23199969.329999998</v>
      </c>
      <c r="F310" s="2">
        <v>96225961.810000002</v>
      </c>
      <c r="G310" s="2">
        <v>28966792.079999998</v>
      </c>
      <c r="H310" s="2">
        <v>20466994.239999998</v>
      </c>
    </row>
    <row r="311" spans="1:8" x14ac:dyDescent="0.25">
      <c r="A311" s="37">
        <f>VLOOKUP(B311,cod_ibge!$C$2:$D$646,2,FALSE)</f>
        <v>3527256</v>
      </c>
      <c r="B311" t="s">
        <v>316</v>
      </c>
      <c r="C311" s="2">
        <v>8867987.8300000001</v>
      </c>
      <c r="D311" s="2">
        <v>2548348.41</v>
      </c>
      <c r="E311" s="2">
        <v>2411018.69</v>
      </c>
      <c r="F311" s="2">
        <v>8187051.9100000001</v>
      </c>
      <c r="G311" s="2">
        <v>2469718.86</v>
      </c>
      <c r="H311" s="2">
        <v>2353869.35</v>
      </c>
    </row>
    <row r="312" spans="1:8" x14ac:dyDescent="0.25">
      <c r="A312" s="37">
        <f>VLOOKUP(B312,cod_ibge!$C$2:$D$646,2,FALSE)</f>
        <v>3527306</v>
      </c>
      <c r="B312" t="s">
        <v>317</v>
      </c>
      <c r="C312" s="2">
        <v>255581355.56</v>
      </c>
      <c r="D312" s="2">
        <v>84429329.200000003</v>
      </c>
      <c r="E312" s="2">
        <v>74707115.390000001</v>
      </c>
      <c r="F312" s="2">
        <v>229980880.86000001</v>
      </c>
      <c r="G312" s="2">
        <v>78281111.599999994</v>
      </c>
      <c r="H312" s="2">
        <v>64087913.840000004</v>
      </c>
    </row>
    <row r="313" spans="1:8" x14ac:dyDescent="0.25">
      <c r="A313" s="37">
        <f>VLOOKUP(B313,cod_ibge!$C$2:$D$646,2,FALSE)</f>
        <v>3527405</v>
      </c>
      <c r="B313" t="s">
        <v>318</v>
      </c>
      <c r="C313" s="2">
        <v>27768100.199999999</v>
      </c>
      <c r="D313" s="2">
        <v>8327071.0599999996</v>
      </c>
      <c r="E313" s="2">
        <v>8093884.5099999998</v>
      </c>
      <c r="F313" s="2">
        <v>25775517.239999998</v>
      </c>
      <c r="G313" s="2">
        <v>8333837.0099999998</v>
      </c>
      <c r="H313" s="2">
        <v>8148116.7300000004</v>
      </c>
    </row>
    <row r="314" spans="1:8" x14ac:dyDescent="0.25">
      <c r="A314" s="37">
        <f>VLOOKUP(B314,cod_ibge!$C$2:$D$646,2,FALSE)</f>
        <v>3527504</v>
      </c>
      <c r="B314" t="s">
        <v>319</v>
      </c>
      <c r="C314" s="2">
        <v>9459000.9499999993</v>
      </c>
      <c r="D314" s="2">
        <v>2888493.1</v>
      </c>
      <c r="E314" s="2">
        <v>2767005.93</v>
      </c>
      <c r="F314" s="2">
        <v>9063632.2100000009</v>
      </c>
      <c r="G314" s="2">
        <v>2793207.41</v>
      </c>
      <c r="H314" s="2">
        <v>2679736.52</v>
      </c>
    </row>
    <row r="315" spans="1:8" x14ac:dyDescent="0.25">
      <c r="A315" s="37">
        <f>VLOOKUP(B315,cod_ibge!$C$2:$D$646,2,FALSE)</f>
        <v>3527603</v>
      </c>
      <c r="B315" t="s">
        <v>320</v>
      </c>
      <c r="C315" s="2">
        <v>41579938.740000002</v>
      </c>
      <c r="D315" s="2">
        <v>13067943.609999999</v>
      </c>
      <c r="E315" s="2">
        <v>12617556.49</v>
      </c>
      <c r="F315" s="2">
        <v>41777432.25</v>
      </c>
      <c r="G315" s="2">
        <v>11761566.18</v>
      </c>
      <c r="H315" s="2">
        <v>11326033.529999999</v>
      </c>
    </row>
    <row r="316" spans="1:8" x14ac:dyDescent="0.25">
      <c r="A316" s="37">
        <f>VLOOKUP(B316,cod_ibge!$C$2:$D$646,2,FALSE)</f>
        <v>3527702</v>
      </c>
      <c r="B316" t="s">
        <v>321</v>
      </c>
      <c r="C316" s="2">
        <v>9453887.5500000007</v>
      </c>
      <c r="D316" s="2">
        <v>2572372.94</v>
      </c>
      <c r="E316" s="2">
        <v>2565667.36</v>
      </c>
      <c r="F316" s="2">
        <v>8856510.3100000005</v>
      </c>
      <c r="G316" s="2">
        <v>2245457.08</v>
      </c>
      <c r="H316" s="2">
        <v>2239626.91</v>
      </c>
    </row>
    <row r="317" spans="1:8" x14ac:dyDescent="0.25">
      <c r="A317" s="37">
        <f>VLOOKUP(B317,cod_ibge!$C$2:$D$646,2,FALSE)</f>
        <v>3527801</v>
      </c>
      <c r="B317" t="s">
        <v>322</v>
      </c>
      <c r="C317" s="2">
        <v>9100212.3100000005</v>
      </c>
      <c r="D317" s="2">
        <v>2666764.4900000002</v>
      </c>
      <c r="E317" s="2">
        <v>2604469.17</v>
      </c>
      <c r="F317" s="2">
        <v>9159987.7200000007</v>
      </c>
      <c r="G317" s="2">
        <v>2556641.23</v>
      </c>
      <c r="H317" s="2">
        <v>2455746.73</v>
      </c>
    </row>
    <row r="318" spans="1:8" x14ac:dyDescent="0.25">
      <c r="A318" s="37">
        <f>VLOOKUP(B318,cod_ibge!$C$2:$D$646,2,FALSE)</f>
        <v>3527900</v>
      </c>
      <c r="B318" t="s">
        <v>323</v>
      </c>
      <c r="C318" s="2">
        <v>10925558.1</v>
      </c>
      <c r="D318" s="2">
        <v>3453140.75</v>
      </c>
      <c r="E318" s="2">
        <v>3387872.82</v>
      </c>
      <c r="F318" s="2">
        <v>10458163.93</v>
      </c>
      <c r="G318" s="2">
        <v>3501660.66</v>
      </c>
      <c r="H318" s="2">
        <v>3433686.87</v>
      </c>
    </row>
    <row r="319" spans="1:8" x14ac:dyDescent="0.25">
      <c r="A319" s="37">
        <f>VLOOKUP(B319,cod_ibge!$C$2:$D$646,2,FALSE)</f>
        <v>3528007</v>
      </c>
      <c r="B319" t="s">
        <v>324</v>
      </c>
      <c r="C319" s="2">
        <v>28861997.399999999</v>
      </c>
      <c r="D319" s="2">
        <v>9491248.3800000008</v>
      </c>
      <c r="E319" s="2">
        <v>8191686.8600000003</v>
      </c>
      <c r="F319" s="2">
        <v>31567318.239999998</v>
      </c>
      <c r="G319" s="2">
        <v>9284134.4900000002</v>
      </c>
      <c r="H319" s="2">
        <v>8364556.25</v>
      </c>
    </row>
    <row r="320" spans="1:8" x14ac:dyDescent="0.25">
      <c r="A320" s="37">
        <f>VLOOKUP(B320,cod_ibge!$C$2:$D$646,2,FALSE)</f>
        <v>3528106</v>
      </c>
      <c r="B320" t="s">
        <v>325</v>
      </c>
      <c r="C320" s="2">
        <v>13346577.289999999</v>
      </c>
      <c r="D320" s="2">
        <v>2826575.1</v>
      </c>
      <c r="E320" s="2">
        <v>2793165.32</v>
      </c>
      <c r="F320" s="2">
        <v>13139708.41</v>
      </c>
      <c r="G320" s="2">
        <v>2634319.35</v>
      </c>
      <c r="H320" s="2">
        <v>2581981.35</v>
      </c>
    </row>
    <row r="321" spans="1:8" x14ac:dyDescent="0.25">
      <c r="A321" s="37">
        <f>VLOOKUP(B321,cod_ibge!$C$2:$D$646,2,FALSE)</f>
        <v>3528205</v>
      </c>
      <c r="B321" t="s">
        <v>326</v>
      </c>
      <c r="C321" s="2">
        <v>10839100.16</v>
      </c>
      <c r="D321" s="2">
        <v>2741387.17</v>
      </c>
      <c r="E321" s="2">
        <v>2622284.81</v>
      </c>
      <c r="F321" s="2">
        <v>10419974.82</v>
      </c>
      <c r="G321" s="2">
        <v>3006961.7</v>
      </c>
      <c r="H321" s="2">
        <v>2874134.5</v>
      </c>
    </row>
    <row r="322" spans="1:8" x14ac:dyDescent="0.25">
      <c r="A322" s="37">
        <f>VLOOKUP(B322,cod_ibge!$C$2:$D$646,2,FALSE)</f>
        <v>3528304</v>
      </c>
      <c r="B322" t="s">
        <v>327</v>
      </c>
      <c r="C322" s="2">
        <v>10938531.289999999</v>
      </c>
      <c r="D322" s="2">
        <v>2557535.63</v>
      </c>
      <c r="E322" s="2">
        <v>2475757.9500000002</v>
      </c>
      <c r="F322" s="2">
        <v>11074265.279999999</v>
      </c>
      <c r="G322" s="2">
        <v>2660713.2400000002</v>
      </c>
      <c r="H322" s="2">
        <v>2495296.4900000002</v>
      </c>
    </row>
    <row r="323" spans="1:8" x14ac:dyDescent="0.25">
      <c r="A323" s="37">
        <f>VLOOKUP(B323,cod_ibge!$C$2:$D$646,2,FALSE)</f>
        <v>3528403</v>
      </c>
      <c r="B323" t="s">
        <v>328</v>
      </c>
      <c r="C323" s="2">
        <v>66987041.280000001</v>
      </c>
      <c r="D323" s="2">
        <v>20147444.350000001</v>
      </c>
      <c r="E323" s="2">
        <v>13799382.289999999</v>
      </c>
      <c r="F323" s="2">
        <v>67060774.840000004</v>
      </c>
      <c r="G323" s="2">
        <v>15847010.300000001</v>
      </c>
      <c r="H323" s="2">
        <v>12809728.109999999</v>
      </c>
    </row>
    <row r="324" spans="1:8" x14ac:dyDescent="0.25">
      <c r="A324" s="37">
        <f>VLOOKUP(B324,cod_ibge!$C$2:$D$646,2,FALSE)</f>
        <v>3528502</v>
      </c>
      <c r="B324" t="s">
        <v>329</v>
      </c>
      <c r="C324" s="2">
        <v>110968281.22</v>
      </c>
      <c r="D324" s="2">
        <v>31951948.489999998</v>
      </c>
      <c r="E324" s="2">
        <v>26300519.59</v>
      </c>
      <c r="F324" s="2">
        <v>106107939.56999999</v>
      </c>
      <c r="G324" s="2">
        <v>30427358.100000001</v>
      </c>
      <c r="H324" s="2">
        <v>22097327.75</v>
      </c>
    </row>
    <row r="325" spans="1:8" x14ac:dyDescent="0.25">
      <c r="A325" s="37">
        <f>VLOOKUP(B325,cod_ibge!$C$2:$D$646,2,FALSE)</f>
        <v>3528601</v>
      </c>
      <c r="B325" t="s">
        <v>330</v>
      </c>
      <c r="C325" s="2">
        <v>14326074.65</v>
      </c>
      <c r="D325" s="2">
        <v>3354558.25</v>
      </c>
      <c r="E325" s="2">
        <v>3222110.42</v>
      </c>
      <c r="F325" s="2">
        <v>13365336.789999999</v>
      </c>
      <c r="G325" s="2">
        <v>3939210.4</v>
      </c>
      <c r="H325" s="2">
        <v>3842912.75</v>
      </c>
    </row>
    <row r="326" spans="1:8" x14ac:dyDescent="0.25">
      <c r="A326" s="37">
        <f>VLOOKUP(B326,cod_ibge!$C$2:$D$646,2,FALSE)</f>
        <v>3528700</v>
      </c>
      <c r="B326" t="s">
        <v>331</v>
      </c>
      <c r="C326" s="2">
        <v>12929602.23</v>
      </c>
      <c r="D326" s="2">
        <v>4249883.87</v>
      </c>
      <c r="E326" s="2">
        <v>4180646.74</v>
      </c>
      <c r="F326" s="2">
        <v>7861827.5499999998</v>
      </c>
      <c r="G326" s="2">
        <v>3003046.82</v>
      </c>
      <c r="H326" s="2">
        <v>2844890.45</v>
      </c>
    </row>
    <row r="327" spans="1:8" x14ac:dyDescent="0.25">
      <c r="A327" s="37">
        <f>VLOOKUP(B327,cod_ibge!$C$2:$D$646,2,FALSE)</f>
        <v>3528809</v>
      </c>
      <c r="B327" t="s">
        <v>332</v>
      </c>
      <c r="C327" s="2">
        <v>27931530.370000001</v>
      </c>
      <c r="D327" s="2">
        <v>9396573.8300000001</v>
      </c>
      <c r="E327" s="2">
        <v>8994880.2799999993</v>
      </c>
      <c r="F327" s="2">
        <v>26433409.039999999</v>
      </c>
      <c r="G327" s="2">
        <v>8420723.2300000004</v>
      </c>
      <c r="H327" s="2">
        <v>7939815.75</v>
      </c>
    </row>
    <row r="328" spans="1:8" x14ac:dyDescent="0.25">
      <c r="A328" s="37">
        <f>VLOOKUP(B328,cod_ibge!$C$2:$D$646,2,FALSE)</f>
        <v>3528858</v>
      </c>
      <c r="B328" t="s">
        <v>333</v>
      </c>
      <c r="C328" s="2">
        <v>12698686.029999999</v>
      </c>
      <c r="D328" s="2">
        <v>3736253.65</v>
      </c>
      <c r="E328" s="2">
        <v>3704509.14</v>
      </c>
      <c r="F328" s="2">
        <v>12989375.01</v>
      </c>
      <c r="G328" s="2">
        <v>3499139.68</v>
      </c>
      <c r="H328" s="2">
        <v>3463075.82</v>
      </c>
    </row>
    <row r="329" spans="1:8" x14ac:dyDescent="0.25">
      <c r="A329" s="37">
        <f>VLOOKUP(B329,cod_ibge!$C$2:$D$646,2,FALSE)</f>
        <v>3528908</v>
      </c>
      <c r="B329" t="s">
        <v>334</v>
      </c>
      <c r="C329" s="2">
        <v>8922143.1899999995</v>
      </c>
      <c r="D329" s="2">
        <v>2578090.58</v>
      </c>
      <c r="E329" s="2">
        <v>2542400.75</v>
      </c>
      <c r="F329" s="2">
        <v>8497264.3100000005</v>
      </c>
      <c r="G329" s="2">
        <v>2379562.06</v>
      </c>
      <c r="H329" s="2">
        <v>2312871.5099999998</v>
      </c>
    </row>
    <row r="330" spans="1:8" x14ac:dyDescent="0.25">
      <c r="A330" s="37">
        <f>VLOOKUP(B330,cod_ibge!$C$2:$D$646,2,FALSE)</f>
        <v>3529005</v>
      </c>
      <c r="B330" t="s">
        <v>335</v>
      </c>
      <c r="C330" s="2">
        <v>319248390.73000002</v>
      </c>
      <c r="D330" s="2">
        <v>81239160.040000007</v>
      </c>
      <c r="E330" s="2">
        <v>73011947.040000007</v>
      </c>
      <c r="F330" s="2">
        <v>313779486.37</v>
      </c>
      <c r="G330" s="2">
        <v>81800119.810000002</v>
      </c>
      <c r="H330" s="2">
        <v>72682190.209999993</v>
      </c>
    </row>
    <row r="331" spans="1:8" x14ac:dyDescent="0.25">
      <c r="A331" s="37">
        <f>VLOOKUP(B331,cod_ibge!$C$2:$D$646,2,FALSE)</f>
        <v>3529104</v>
      </c>
      <c r="B331" t="s">
        <v>336</v>
      </c>
      <c r="C331" s="2">
        <v>8128197.0199999996</v>
      </c>
      <c r="D331" s="2">
        <v>2383979.2599999998</v>
      </c>
      <c r="E331" s="2">
        <v>2328987.89</v>
      </c>
      <c r="F331" s="2">
        <v>8099089.8600000003</v>
      </c>
      <c r="G331" s="2">
        <v>2286673.67</v>
      </c>
      <c r="H331" s="2">
        <v>2214591.12</v>
      </c>
    </row>
    <row r="332" spans="1:8" x14ac:dyDescent="0.25">
      <c r="A332" s="37">
        <f>VLOOKUP(B332,cod_ibge!$C$2:$D$646,2,FALSE)</f>
        <v>3529203</v>
      </c>
      <c r="B332" t="s">
        <v>337</v>
      </c>
      <c r="C332" s="2">
        <v>37525120.640000001</v>
      </c>
      <c r="D332" s="2">
        <v>11131768.49</v>
      </c>
      <c r="E332" s="2">
        <v>10731347.060000001</v>
      </c>
      <c r="F332" s="2">
        <v>34966025.920000002</v>
      </c>
      <c r="G332" s="2">
        <v>10690530.289999999</v>
      </c>
      <c r="H332" s="2">
        <v>10189945.26</v>
      </c>
    </row>
    <row r="333" spans="1:8" x14ac:dyDescent="0.25">
      <c r="A333" s="37">
        <f>VLOOKUP(B333,cod_ibge!$C$2:$D$646,2,FALSE)</f>
        <v>3529302</v>
      </c>
      <c r="B333" t="s">
        <v>338</v>
      </c>
      <c r="C333" s="2">
        <v>128624703.81999999</v>
      </c>
      <c r="D333" s="2">
        <v>38947199.780000001</v>
      </c>
      <c r="E333" s="2">
        <v>34025462.380000003</v>
      </c>
      <c r="F333" s="2">
        <v>120155974.39</v>
      </c>
      <c r="G333" s="2">
        <v>40323289.039999999</v>
      </c>
      <c r="H333" s="2">
        <v>27518407.309999999</v>
      </c>
    </row>
    <row r="334" spans="1:8" x14ac:dyDescent="0.25">
      <c r="A334" s="37">
        <f>VLOOKUP(B334,cod_ibge!$C$2:$D$646,2,FALSE)</f>
        <v>3529401</v>
      </c>
      <c r="B334" t="s">
        <v>339</v>
      </c>
      <c r="C334" s="2">
        <v>482702494.47000003</v>
      </c>
      <c r="D334" s="2">
        <v>117680485.16</v>
      </c>
      <c r="E334" s="2">
        <v>106240364.7</v>
      </c>
      <c r="F334" s="2">
        <v>476653396.32999998</v>
      </c>
      <c r="G334" s="2">
        <v>137366440.31</v>
      </c>
      <c r="H334" s="2">
        <v>124443191.84999999</v>
      </c>
    </row>
    <row r="335" spans="1:8" x14ac:dyDescent="0.25">
      <c r="A335" s="37">
        <f>VLOOKUP(B335,cod_ibge!$C$2:$D$646,2,FALSE)</f>
        <v>3529500</v>
      </c>
      <c r="B335" t="s">
        <v>340</v>
      </c>
      <c r="C335" s="2">
        <v>15771347.57</v>
      </c>
      <c r="D335" s="2">
        <v>4532064.7699999996</v>
      </c>
      <c r="E335" s="2">
        <v>4172921.26</v>
      </c>
      <c r="F335" s="2">
        <v>14968771.699999999</v>
      </c>
      <c r="G335" s="2">
        <v>4708721.9400000004</v>
      </c>
      <c r="H335" s="2">
        <v>4308264.07</v>
      </c>
    </row>
    <row r="336" spans="1:8" x14ac:dyDescent="0.25">
      <c r="A336" s="37">
        <f>VLOOKUP(B336,cod_ibge!$C$2:$D$646,2,FALSE)</f>
        <v>3529609</v>
      </c>
      <c r="B336" t="s">
        <v>341</v>
      </c>
      <c r="C336" s="2">
        <v>15114358.74</v>
      </c>
      <c r="D336" s="2">
        <v>4431503.5599999996</v>
      </c>
      <c r="E336" s="2">
        <v>4422902.67</v>
      </c>
      <c r="F336" s="2">
        <v>14573499.050000001</v>
      </c>
      <c r="G336" s="2">
        <v>4079849.95</v>
      </c>
      <c r="H336" s="2">
        <v>4076687.96</v>
      </c>
    </row>
    <row r="337" spans="1:8" x14ac:dyDescent="0.25">
      <c r="A337" s="37">
        <f>VLOOKUP(B337,cod_ibge!$C$2:$D$646,2,FALSE)</f>
        <v>3529658</v>
      </c>
      <c r="B337" t="s">
        <v>342</v>
      </c>
      <c r="C337" s="2">
        <v>8939726.0899999999</v>
      </c>
      <c r="D337" s="2">
        <v>2567281.54</v>
      </c>
      <c r="E337" s="2">
        <v>2507108.06</v>
      </c>
      <c r="F337" s="2">
        <v>8229116.8300000001</v>
      </c>
      <c r="G337" s="2">
        <v>2553368.88</v>
      </c>
      <c r="H337" s="2">
        <v>2452229.4300000002</v>
      </c>
    </row>
    <row r="338" spans="1:8" x14ac:dyDescent="0.25">
      <c r="A338" s="37">
        <f>VLOOKUP(B338,cod_ibge!$C$2:$D$646,2,FALSE)</f>
        <v>3529708</v>
      </c>
      <c r="B338" t="s">
        <v>343</v>
      </c>
      <c r="C338" s="2">
        <v>38437816.729999997</v>
      </c>
      <c r="D338" s="2">
        <v>10680039.27</v>
      </c>
      <c r="E338" s="2">
        <v>10298604.49</v>
      </c>
      <c r="F338" s="2">
        <v>35441575.509999998</v>
      </c>
      <c r="G338" s="2">
        <v>9711078.9399999995</v>
      </c>
      <c r="H338" s="2">
        <v>9449663.8300000001</v>
      </c>
    </row>
    <row r="339" spans="1:8" x14ac:dyDescent="0.25">
      <c r="A339" s="37">
        <f>VLOOKUP(B339,cod_ibge!$C$2:$D$646,2,FALSE)</f>
        <v>3529807</v>
      </c>
      <c r="B339" t="s">
        <v>344</v>
      </c>
      <c r="C339" s="2">
        <v>15762715.289999999</v>
      </c>
      <c r="D339" s="2">
        <v>4052387.02</v>
      </c>
      <c r="E339" s="2">
        <v>4000549.42</v>
      </c>
      <c r="F339" s="2">
        <v>14740403.369999999</v>
      </c>
      <c r="G339" s="2">
        <v>4338439.5599999996</v>
      </c>
      <c r="H339" s="2">
        <v>4157627.44</v>
      </c>
    </row>
    <row r="340" spans="1:8" x14ac:dyDescent="0.25">
      <c r="A340" s="37">
        <f>VLOOKUP(B340,cod_ibge!$C$2:$D$646,2,FALSE)</f>
        <v>3529906</v>
      </c>
      <c r="B340" t="s">
        <v>345</v>
      </c>
      <c r="C340" s="2">
        <v>27500450.620000001</v>
      </c>
      <c r="D340" s="2">
        <v>7170690.9400000004</v>
      </c>
      <c r="E340" s="2">
        <v>6189061.7800000003</v>
      </c>
      <c r="F340" s="2">
        <v>26238318.100000001</v>
      </c>
      <c r="G340" s="2">
        <v>7080882.71</v>
      </c>
      <c r="H340" s="2">
        <v>5884997.6100000003</v>
      </c>
    </row>
    <row r="341" spans="1:8" x14ac:dyDescent="0.25">
      <c r="A341" s="37">
        <f>VLOOKUP(B341,cod_ibge!$C$2:$D$646,2,FALSE)</f>
        <v>3530003</v>
      </c>
      <c r="B341" t="s">
        <v>346</v>
      </c>
      <c r="C341" s="2">
        <v>10438191.08</v>
      </c>
      <c r="D341" s="2">
        <v>3333785.94</v>
      </c>
      <c r="E341" s="2">
        <v>3193063.45</v>
      </c>
      <c r="F341" s="2">
        <v>9963987.8900000006</v>
      </c>
      <c r="G341" s="2">
        <v>3276341.18</v>
      </c>
      <c r="H341" s="2">
        <v>3101314.94</v>
      </c>
    </row>
    <row r="342" spans="1:8" x14ac:dyDescent="0.25">
      <c r="A342" s="37">
        <f>VLOOKUP(B342,cod_ibge!$C$2:$D$646,2,FALSE)</f>
        <v>3530102</v>
      </c>
      <c r="B342" t="s">
        <v>347</v>
      </c>
      <c r="C342" s="2">
        <v>38106542.439999998</v>
      </c>
      <c r="D342" s="2">
        <v>11044540.27</v>
      </c>
      <c r="E342" s="2">
        <v>10832097.25</v>
      </c>
      <c r="F342" s="2">
        <v>40670334.240000002</v>
      </c>
      <c r="G342" s="2">
        <v>9927708.2100000009</v>
      </c>
      <c r="H342" s="2">
        <v>9545918.3300000001</v>
      </c>
    </row>
    <row r="343" spans="1:8" x14ac:dyDescent="0.25">
      <c r="A343" s="37">
        <f>VLOOKUP(B343,cod_ibge!$C$2:$D$646,2,FALSE)</f>
        <v>3530201</v>
      </c>
      <c r="B343" t="s">
        <v>348</v>
      </c>
      <c r="C343" s="2">
        <v>32906846.109999999</v>
      </c>
      <c r="D343" s="2">
        <v>9016012.3399999999</v>
      </c>
      <c r="E343" s="2">
        <v>8756370.5700000003</v>
      </c>
      <c r="F343" s="2">
        <v>30730501.690000001</v>
      </c>
      <c r="G343" s="2">
        <v>9629333.6099999994</v>
      </c>
      <c r="H343" s="2">
        <v>8481823.75</v>
      </c>
    </row>
    <row r="344" spans="1:8" x14ac:dyDescent="0.25">
      <c r="A344" s="37">
        <f>VLOOKUP(B344,cod_ibge!$C$2:$D$646,2,FALSE)</f>
        <v>3530300</v>
      </c>
      <c r="B344" t="s">
        <v>349</v>
      </c>
      <c r="C344" s="2">
        <v>86142060.209999993</v>
      </c>
      <c r="D344" s="2">
        <v>26896256.52</v>
      </c>
      <c r="E344" s="2">
        <v>25747387.640000001</v>
      </c>
      <c r="F344" s="2">
        <v>83773390</v>
      </c>
      <c r="G344" s="2">
        <v>27941173.59</v>
      </c>
      <c r="H344" s="2">
        <v>26578793.199999999</v>
      </c>
    </row>
    <row r="345" spans="1:8" x14ac:dyDescent="0.25">
      <c r="A345" s="37">
        <f>VLOOKUP(B345,cod_ibge!$C$2:$D$646,2,FALSE)</f>
        <v>3530409</v>
      </c>
      <c r="B345" t="s">
        <v>350</v>
      </c>
      <c r="C345" s="2">
        <v>9976126.0999999996</v>
      </c>
      <c r="D345" s="2">
        <v>3237804.5</v>
      </c>
      <c r="E345" s="2">
        <v>3221810.11</v>
      </c>
      <c r="F345" s="2">
        <v>9506527.6500000004</v>
      </c>
      <c r="G345" s="2">
        <v>2719017.24</v>
      </c>
      <c r="H345" s="2">
        <v>2712980.61</v>
      </c>
    </row>
    <row r="346" spans="1:8" x14ac:dyDescent="0.25">
      <c r="A346" s="37">
        <f>VLOOKUP(B346,cod_ibge!$C$2:$D$646,2,FALSE)</f>
        <v>3530508</v>
      </c>
      <c r="B346" t="s">
        <v>351</v>
      </c>
      <c r="C346" s="2">
        <v>84984688.25</v>
      </c>
      <c r="D346" s="2">
        <v>21601272.41</v>
      </c>
      <c r="E346" s="2">
        <v>21483329.48</v>
      </c>
      <c r="F346" s="2">
        <v>66743262.189999998</v>
      </c>
      <c r="G346" s="2">
        <v>21636907.280000001</v>
      </c>
      <c r="H346" s="2">
        <v>21609814.039999999</v>
      </c>
    </row>
    <row r="347" spans="1:8" x14ac:dyDescent="0.25">
      <c r="A347" s="37">
        <f>VLOOKUP(B347,cod_ibge!$C$2:$D$646,2,FALSE)</f>
        <v>3530607</v>
      </c>
      <c r="B347" t="s">
        <v>352</v>
      </c>
      <c r="C347" s="2">
        <v>602280943.52999997</v>
      </c>
      <c r="D347" s="2">
        <v>187141423.11000001</v>
      </c>
      <c r="E347" s="2">
        <v>141011413.44</v>
      </c>
      <c r="F347" s="2">
        <v>581872514.36000001</v>
      </c>
      <c r="G347" s="2">
        <v>170390864.84</v>
      </c>
      <c r="H347" s="2">
        <v>126858734.67</v>
      </c>
    </row>
    <row r="348" spans="1:8" x14ac:dyDescent="0.25">
      <c r="A348" s="37">
        <f>VLOOKUP(B348,cod_ibge!$C$2:$D$646,2,FALSE)</f>
        <v>3530706</v>
      </c>
      <c r="B348" t="s">
        <v>353</v>
      </c>
      <c r="C348" s="2">
        <v>204632631.03</v>
      </c>
      <c r="D348" s="2">
        <v>69355684.459999993</v>
      </c>
      <c r="E348" s="2">
        <v>58507658.219999999</v>
      </c>
      <c r="F348" s="2">
        <v>196502945.47999999</v>
      </c>
      <c r="G348" s="2">
        <v>65456432.259999998</v>
      </c>
      <c r="H348" s="2">
        <v>59178464.07</v>
      </c>
    </row>
    <row r="349" spans="1:8" x14ac:dyDescent="0.25">
      <c r="A349" s="37">
        <f>VLOOKUP(B349,cod_ibge!$C$2:$D$646,2,FALSE)</f>
        <v>3530805</v>
      </c>
      <c r="B349" t="s">
        <v>354</v>
      </c>
      <c r="C349" s="2">
        <v>186645701.86000001</v>
      </c>
      <c r="D349" s="2">
        <v>57082725.289999999</v>
      </c>
      <c r="E349" s="2">
        <v>51833545.829999998</v>
      </c>
      <c r="F349" s="2">
        <v>168259422.08000001</v>
      </c>
      <c r="G349" s="2">
        <v>52522440.259999998</v>
      </c>
      <c r="H349" s="2">
        <v>48596673.170000002</v>
      </c>
    </row>
    <row r="350" spans="1:8" x14ac:dyDescent="0.25">
      <c r="A350" s="37">
        <f>VLOOKUP(B350,cod_ibge!$C$2:$D$646,2,FALSE)</f>
        <v>3530904</v>
      </c>
      <c r="B350" t="s">
        <v>355</v>
      </c>
      <c r="C350" s="2">
        <v>9834484.8699999992</v>
      </c>
      <c r="D350" s="2">
        <v>2743454.1</v>
      </c>
      <c r="E350" s="2">
        <v>2720294.15</v>
      </c>
      <c r="F350" s="2">
        <v>9305275.3100000005</v>
      </c>
      <c r="G350" s="2">
        <v>2232606.6</v>
      </c>
      <c r="H350" s="2">
        <v>2228614.9700000002</v>
      </c>
    </row>
    <row r="351" spans="1:8" x14ac:dyDescent="0.25">
      <c r="A351" s="37">
        <f>VLOOKUP(B351,cod_ibge!$C$2:$D$646,2,FALSE)</f>
        <v>3531001</v>
      </c>
      <c r="B351" t="s">
        <v>356</v>
      </c>
      <c r="C351" s="2">
        <v>11362506.619999999</v>
      </c>
      <c r="D351" s="2">
        <v>3107251.63</v>
      </c>
      <c r="E351" s="2">
        <v>2909936.13</v>
      </c>
      <c r="F351" s="2">
        <v>10503833.65</v>
      </c>
      <c r="G351" s="2">
        <v>3049809.85</v>
      </c>
      <c r="H351" s="2">
        <v>2841650.74</v>
      </c>
    </row>
    <row r="352" spans="1:8" x14ac:dyDescent="0.25">
      <c r="A352" s="37">
        <f>VLOOKUP(B352,cod_ibge!$C$2:$D$646,2,FALSE)</f>
        <v>3531100</v>
      </c>
      <c r="B352" t="s">
        <v>357</v>
      </c>
      <c r="C352" s="2">
        <v>91569754.340000004</v>
      </c>
      <c r="D352" s="2">
        <v>25117204.190000001</v>
      </c>
      <c r="E352" s="2">
        <v>23107143.190000001</v>
      </c>
      <c r="F352" s="2">
        <v>89913637.879999995</v>
      </c>
      <c r="G352" s="2">
        <v>24394899.440000001</v>
      </c>
      <c r="H352" s="2">
        <v>19540975.850000001</v>
      </c>
    </row>
    <row r="353" spans="1:8" x14ac:dyDescent="0.25">
      <c r="A353" s="37">
        <f>VLOOKUP(B353,cod_ibge!$C$2:$D$646,2,FALSE)</f>
        <v>3531209</v>
      </c>
      <c r="B353" t="s">
        <v>358</v>
      </c>
      <c r="C353" s="2">
        <v>12787253.369999999</v>
      </c>
      <c r="D353" s="2">
        <v>3714670.13</v>
      </c>
      <c r="E353" s="2">
        <v>3690098.24</v>
      </c>
      <c r="F353" s="2">
        <v>12715703.02</v>
      </c>
      <c r="G353" s="2">
        <v>3664596.61</v>
      </c>
      <c r="H353" s="2">
        <v>3614097.73</v>
      </c>
    </row>
    <row r="354" spans="1:8" x14ac:dyDescent="0.25">
      <c r="A354" s="37">
        <f>VLOOKUP(B354,cod_ibge!$C$2:$D$646,2,FALSE)</f>
        <v>3531308</v>
      </c>
      <c r="B354" t="s">
        <v>359</v>
      </c>
      <c r="C354" s="2">
        <v>72478091.450000003</v>
      </c>
      <c r="D354" s="2">
        <v>21546189.059999999</v>
      </c>
      <c r="E354" s="2">
        <v>19620094.199999999</v>
      </c>
      <c r="F354" s="2">
        <v>70064677.069999993</v>
      </c>
      <c r="G354" s="2">
        <v>23060315.77</v>
      </c>
      <c r="H354" s="2">
        <v>19978272.989999998</v>
      </c>
    </row>
    <row r="355" spans="1:8" x14ac:dyDescent="0.25">
      <c r="A355" s="37">
        <f>VLOOKUP(B355,cod_ibge!$C$2:$D$646,2,FALSE)</f>
        <v>3531407</v>
      </c>
      <c r="B355" t="s">
        <v>360</v>
      </c>
      <c r="C355" s="2">
        <v>36512261.100000001</v>
      </c>
      <c r="D355" s="2">
        <v>9743032.5399999991</v>
      </c>
      <c r="E355" s="2">
        <v>9132957</v>
      </c>
      <c r="F355" s="2">
        <v>34487554</v>
      </c>
      <c r="G355" s="2">
        <v>11518386.25</v>
      </c>
      <c r="H355" s="2">
        <v>9549942.8000000007</v>
      </c>
    </row>
    <row r="356" spans="1:8" x14ac:dyDescent="0.25">
      <c r="A356" s="37">
        <f>VLOOKUP(B356,cod_ibge!$C$2:$D$646,2,FALSE)</f>
        <v>3531506</v>
      </c>
      <c r="B356" t="s">
        <v>361</v>
      </c>
      <c r="C356" s="2">
        <v>32081703.609999999</v>
      </c>
      <c r="D356" s="2">
        <v>10985795.310000001</v>
      </c>
      <c r="E356" s="2">
        <v>10445461.470000001</v>
      </c>
      <c r="F356" s="2">
        <v>31418171.539999999</v>
      </c>
      <c r="G356" s="2">
        <v>11967756.82</v>
      </c>
      <c r="H356" s="2">
        <v>11592167.189999999</v>
      </c>
    </row>
    <row r="357" spans="1:8" x14ac:dyDescent="0.25">
      <c r="A357" s="37">
        <f>VLOOKUP(B357,cod_ibge!$C$2:$D$646,2,FALSE)</f>
        <v>3531605</v>
      </c>
      <c r="B357" t="s">
        <v>362</v>
      </c>
      <c r="C357" s="2">
        <v>10734859.109999999</v>
      </c>
      <c r="D357" s="2">
        <v>3211299.88</v>
      </c>
      <c r="E357" s="2">
        <v>2918488.84</v>
      </c>
      <c r="F357" s="2">
        <v>10328852.880000001</v>
      </c>
      <c r="G357" s="2">
        <v>3123434.82</v>
      </c>
      <c r="H357" s="2">
        <v>2845238.44</v>
      </c>
    </row>
    <row r="358" spans="1:8" x14ac:dyDescent="0.25">
      <c r="A358" s="37">
        <f>VLOOKUP(B358,cod_ibge!$C$2:$D$646,2,FALSE)</f>
        <v>3531704</v>
      </c>
      <c r="B358" t="s">
        <v>363</v>
      </c>
      <c r="C358" s="2">
        <v>9321561.2899999991</v>
      </c>
      <c r="D358" s="2">
        <v>2596525.0099999998</v>
      </c>
      <c r="E358" s="2">
        <v>2396147.5299999998</v>
      </c>
      <c r="F358" s="2">
        <v>9210414.5099999998</v>
      </c>
      <c r="G358" s="2">
        <v>2777180.62</v>
      </c>
      <c r="H358" s="2">
        <v>2413894</v>
      </c>
    </row>
    <row r="359" spans="1:8" x14ac:dyDescent="0.25">
      <c r="A359" s="37">
        <f>VLOOKUP(B359,cod_ibge!$C$2:$D$646,2,FALSE)</f>
        <v>3531803</v>
      </c>
      <c r="B359" t="s">
        <v>364</v>
      </c>
      <c r="C359" s="2">
        <v>91483146</v>
      </c>
      <c r="D359" s="2">
        <v>27300238.050000001</v>
      </c>
      <c r="E359" s="2">
        <v>25927684.57</v>
      </c>
      <c r="F359" s="2">
        <v>92784226.469999999</v>
      </c>
      <c r="G359" s="2">
        <v>26924675.16</v>
      </c>
      <c r="H359" s="2">
        <v>24604400.379999999</v>
      </c>
    </row>
    <row r="360" spans="1:8" x14ac:dyDescent="0.25">
      <c r="A360" s="37">
        <f>VLOOKUP(B360,cod_ibge!$C$2:$D$646,2,FALSE)</f>
        <v>3531902</v>
      </c>
      <c r="B360" t="s">
        <v>365</v>
      </c>
      <c r="C360" s="2">
        <v>54590746.310000002</v>
      </c>
      <c r="D360" s="2">
        <v>19498466.960000001</v>
      </c>
      <c r="E360" s="2">
        <v>17910302.960000001</v>
      </c>
      <c r="F360" s="2">
        <v>39609840.18</v>
      </c>
      <c r="G360" s="2">
        <v>14780688.640000001</v>
      </c>
      <c r="H360" s="2">
        <v>13119097.9</v>
      </c>
    </row>
    <row r="361" spans="1:8" x14ac:dyDescent="0.25">
      <c r="A361" s="37">
        <f>VLOOKUP(B361,cod_ibge!$C$2:$D$646,2,FALSE)</f>
        <v>3532009</v>
      </c>
      <c r="B361" t="s">
        <v>366</v>
      </c>
      <c r="C361" s="2">
        <v>19699934.870000001</v>
      </c>
      <c r="D361" s="2">
        <v>5479283.6500000004</v>
      </c>
      <c r="E361" s="2">
        <v>5291950.72</v>
      </c>
      <c r="F361" s="2">
        <v>21353275.120000001</v>
      </c>
      <c r="G361" s="2">
        <v>6449341.1200000001</v>
      </c>
      <c r="H361" s="2">
        <v>6240264.5999999996</v>
      </c>
    </row>
    <row r="362" spans="1:8" x14ac:dyDescent="0.25">
      <c r="A362" s="37">
        <f>VLOOKUP(B362,cod_ibge!$C$2:$D$646,2,FALSE)</f>
        <v>3532058</v>
      </c>
      <c r="B362" t="s">
        <v>367</v>
      </c>
      <c r="C362" s="2">
        <v>10783766.6</v>
      </c>
      <c r="D362" s="2">
        <v>3676959.06</v>
      </c>
      <c r="E362" s="2">
        <v>3097181.96</v>
      </c>
      <c r="F362" s="2">
        <v>11293137.789999999</v>
      </c>
      <c r="G362" s="2">
        <v>3596140.3</v>
      </c>
      <c r="H362" s="2">
        <v>2992178.71</v>
      </c>
    </row>
    <row r="363" spans="1:8" x14ac:dyDescent="0.25">
      <c r="A363" s="37">
        <f>VLOOKUP(B363,cod_ibge!$C$2:$D$646,2,FALSE)</f>
        <v>3532108</v>
      </c>
      <c r="B363" t="s">
        <v>368</v>
      </c>
      <c r="C363" s="2">
        <v>10633304.279999999</v>
      </c>
      <c r="D363" s="2">
        <v>3229844.79</v>
      </c>
      <c r="E363" s="2">
        <v>3154559.06</v>
      </c>
      <c r="F363" s="2">
        <v>10662727.83</v>
      </c>
      <c r="G363" s="2">
        <v>3154343.76</v>
      </c>
      <c r="H363" s="2">
        <v>3089748.71</v>
      </c>
    </row>
    <row r="364" spans="1:8" x14ac:dyDescent="0.25">
      <c r="A364" s="37">
        <f>VLOOKUP(B364,cod_ibge!$C$2:$D$646,2,FALSE)</f>
        <v>3532157</v>
      </c>
      <c r="B364" t="s">
        <v>369</v>
      </c>
      <c r="C364" s="2">
        <v>11303774.279999999</v>
      </c>
      <c r="D364" s="2">
        <v>3664580.97</v>
      </c>
      <c r="E364" s="2">
        <v>2990013.95</v>
      </c>
      <c r="F364" s="2">
        <v>9328044.9499999993</v>
      </c>
      <c r="G364" s="2">
        <v>2401463.38</v>
      </c>
      <c r="H364" s="2">
        <v>2331751.13</v>
      </c>
    </row>
    <row r="365" spans="1:8" x14ac:dyDescent="0.25">
      <c r="A365" s="37">
        <f>VLOOKUP(B365,cod_ibge!$C$2:$D$646,2,FALSE)</f>
        <v>3532207</v>
      </c>
      <c r="B365" t="s">
        <v>370</v>
      </c>
      <c r="C365" s="2">
        <v>19137919.420000002</v>
      </c>
      <c r="D365" s="2">
        <v>6322311.0300000003</v>
      </c>
      <c r="E365" s="2">
        <v>6209092.9000000004</v>
      </c>
      <c r="F365" s="2">
        <v>17616094.420000002</v>
      </c>
      <c r="G365" s="2">
        <v>6276274.6399999997</v>
      </c>
      <c r="H365" s="2">
        <v>5917512.46</v>
      </c>
    </row>
    <row r="366" spans="1:8" x14ac:dyDescent="0.25">
      <c r="A366" s="37">
        <f>VLOOKUP(B366,cod_ibge!$C$2:$D$646,2,FALSE)</f>
        <v>3532306</v>
      </c>
      <c r="B366" t="s">
        <v>371</v>
      </c>
      <c r="C366" s="2">
        <v>12824299.390000001</v>
      </c>
      <c r="D366" s="2">
        <v>4049397.78</v>
      </c>
      <c r="E366" s="2">
        <v>3501856.06</v>
      </c>
      <c r="F366" s="2">
        <v>13334258.189999999</v>
      </c>
      <c r="G366" s="2">
        <v>3376267.76</v>
      </c>
      <c r="H366" s="2">
        <v>3028623.95</v>
      </c>
    </row>
    <row r="367" spans="1:8" x14ac:dyDescent="0.25">
      <c r="A367" s="37">
        <f>VLOOKUP(B367,cod_ibge!$C$2:$D$646,2,FALSE)</f>
        <v>3532405</v>
      </c>
      <c r="B367" t="s">
        <v>372</v>
      </c>
      <c r="C367" s="2">
        <v>27945611.489999998</v>
      </c>
      <c r="D367" s="2">
        <v>8503162.1500000004</v>
      </c>
      <c r="E367" s="2">
        <v>8163877.7300000004</v>
      </c>
      <c r="F367" s="2">
        <v>27286261.260000002</v>
      </c>
      <c r="G367" s="2">
        <v>8779989.2200000007</v>
      </c>
      <c r="H367" s="2">
        <v>7840995.8300000001</v>
      </c>
    </row>
    <row r="368" spans="1:8" x14ac:dyDescent="0.25">
      <c r="A368" s="37">
        <f>VLOOKUP(B368,cod_ibge!$C$2:$D$646,2,FALSE)</f>
        <v>3532504</v>
      </c>
      <c r="B368" t="s">
        <v>373</v>
      </c>
      <c r="C368" s="2">
        <v>14446432.01</v>
      </c>
      <c r="D368" s="2">
        <v>3842925.17</v>
      </c>
      <c r="E368" s="2">
        <v>3428912.64</v>
      </c>
      <c r="F368" s="2">
        <v>13732783.15</v>
      </c>
      <c r="G368" s="2">
        <v>4132666.82</v>
      </c>
      <c r="H368" s="2">
        <v>3211903.28</v>
      </c>
    </row>
    <row r="369" spans="1:8" x14ac:dyDescent="0.25">
      <c r="A369" s="37">
        <f>VLOOKUP(B369,cod_ibge!$C$2:$D$646,2,FALSE)</f>
        <v>3532603</v>
      </c>
      <c r="B369" t="s">
        <v>374</v>
      </c>
      <c r="C369" s="2">
        <v>19828692.600000001</v>
      </c>
      <c r="D369" s="2">
        <v>5664326.3799999999</v>
      </c>
      <c r="E369" s="2">
        <v>5178627.93</v>
      </c>
      <c r="F369" s="2">
        <v>19052028.129999999</v>
      </c>
      <c r="G369" s="2">
        <v>5552155.9000000004</v>
      </c>
      <c r="H369" s="2">
        <v>5160269.43</v>
      </c>
    </row>
    <row r="370" spans="1:8" x14ac:dyDescent="0.25">
      <c r="A370" s="37">
        <f>VLOOKUP(B370,cod_ibge!$C$2:$D$646,2,FALSE)</f>
        <v>3532702</v>
      </c>
      <c r="B370" t="s">
        <v>375</v>
      </c>
      <c r="C370" s="2">
        <v>9633282.7100000009</v>
      </c>
      <c r="D370" s="2">
        <v>2672303.85</v>
      </c>
      <c r="E370" s="2">
        <v>2532713.02</v>
      </c>
      <c r="F370" s="2">
        <v>9313490.8900000006</v>
      </c>
      <c r="G370" s="2">
        <v>2538172.33</v>
      </c>
      <c r="H370" s="2">
        <v>2213212.1800000002</v>
      </c>
    </row>
    <row r="371" spans="1:8" x14ac:dyDescent="0.25">
      <c r="A371" s="37">
        <f>VLOOKUP(B371,cod_ibge!$C$2:$D$646,2,FALSE)</f>
        <v>3532801</v>
      </c>
      <c r="B371" t="s">
        <v>376</v>
      </c>
      <c r="C371" s="2">
        <v>11962285.02</v>
      </c>
      <c r="D371" s="2">
        <v>3332559.54</v>
      </c>
      <c r="E371" s="2">
        <v>3166320.7</v>
      </c>
      <c r="F371" s="2">
        <v>11254546.710000001</v>
      </c>
      <c r="G371" s="2">
        <v>3287256.57</v>
      </c>
      <c r="H371" s="2">
        <v>2949391.22</v>
      </c>
    </row>
    <row r="372" spans="1:8" x14ac:dyDescent="0.25">
      <c r="A372" s="37">
        <f>VLOOKUP(B372,cod_ibge!$C$2:$D$646,2,FALSE)</f>
        <v>3532827</v>
      </c>
      <c r="B372" t="s">
        <v>377</v>
      </c>
      <c r="C372" s="2">
        <v>14097507.52</v>
      </c>
      <c r="D372" s="2">
        <v>4202705.32</v>
      </c>
      <c r="E372" s="2">
        <v>3937868.78</v>
      </c>
      <c r="F372" s="2">
        <v>13119671.630000001</v>
      </c>
      <c r="G372" s="2">
        <v>3484879.23</v>
      </c>
      <c r="H372" s="2">
        <v>3228728.42</v>
      </c>
    </row>
    <row r="373" spans="1:8" x14ac:dyDescent="0.25">
      <c r="A373" s="37">
        <f>VLOOKUP(B373,cod_ibge!$C$2:$D$646,2,FALSE)</f>
        <v>3532843</v>
      </c>
      <c r="B373" t="s">
        <v>378</v>
      </c>
      <c r="C373" s="2">
        <v>8245191.0300000003</v>
      </c>
      <c r="D373" s="2">
        <v>2242076.04</v>
      </c>
      <c r="E373" s="2">
        <v>2121650.4900000002</v>
      </c>
      <c r="F373" s="2">
        <v>7765940.3399999999</v>
      </c>
      <c r="G373" s="2">
        <v>2159573.4</v>
      </c>
      <c r="H373" s="2">
        <v>1995049.46</v>
      </c>
    </row>
    <row r="374" spans="1:8" x14ac:dyDescent="0.25">
      <c r="A374" s="37">
        <f>VLOOKUP(B374,cod_ibge!$C$2:$D$646,2,FALSE)</f>
        <v>3532868</v>
      </c>
      <c r="B374" t="s">
        <v>379</v>
      </c>
      <c r="C374" s="2">
        <v>9029895.1600000001</v>
      </c>
      <c r="D374" s="2">
        <v>2868813.29</v>
      </c>
      <c r="E374" s="2">
        <v>2691331.24</v>
      </c>
      <c r="F374" s="2">
        <v>8550269.4900000002</v>
      </c>
      <c r="G374" s="2">
        <v>2887143.17</v>
      </c>
      <c r="H374" s="2">
        <v>2705809.17</v>
      </c>
    </row>
    <row r="375" spans="1:8" x14ac:dyDescent="0.25">
      <c r="A375" s="37">
        <f>VLOOKUP(B375,cod_ibge!$C$2:$D$646,2,FALSE)</f>
        <v>3532900</v>
      </c>
      <c r="B375" t="s">
        <v>380</v>
      </c>
      <c r="C375" s="2">
        <v>18885374.66</v>
      </c>
      <c r="D375" s="2">
        <v>5714640.7300000004</v>
      </c>
      <c r="E375" s="2">
        <v>4993346.43</v>
      </c>
      <c r="F375" s="2">
        <v>18243051.73</v>
      </c>
      <c r="G375" s="2">
        <v>5209871.46</v>
      </c>
      <c r="H375" s="2">
        <v>4735738.1100000003</v>
      </c>
    </row>
    <row r="376" spans="1:8" x14ac:dyDescent="0.25">
      <c r="A376" s="37">
        <f>VLOOKUP(B376,cod_ibge!$C$2:$D$646,2,FALSE)</f>
        <v>3533007</v>
      </c>
      <c r="B376" t="s">
        <v>381</v>
      </c>
      <c r="C376" s="2">
        <v>26646984.52</v>
      </c>
      <c r="D376" s="2">
        <v>6874149.7199999997</v>
      </c>
      <c r="E376" s="2">
        <v>6847823.96</v>
      </c>
      <c r="F376" s="2">
        <v>20796132.219999999</v>
      </c>
      <c r="G376" s="2">
        <v>5245006.63</v>
      </c>
      <c r="H376" s="2">
        <v>5231029.2</v>
      </c>
    </row>
    <row r="377" spans="1:8" x14ac:dyDescent="0.25">
      <c r="A377" s="37">
        <f>VLOOKUP(B377,cod_ibge!$C$2:$D$646,2,FALSE)</f>
        <v>3533106</v>
      </c>
      <c r="B377" t="s">
        <v>382</v>
      </c>
      <c r="C377" s="2">
        <v>7661890.1799999997</v>
      </c>
      <c r="D377" s="2">
        <v>2359191.08</v>
      </c>
      <c r="E377" s="2">
        <v>2300431.5</v>
      </c>
      <c r="F377" s="2">
        <v>7236049.1299999999</v>
      </c>
      <c r="G377" s="2">
        <v>2112941.5099999998</v>
      </c>
      <c r="H377" s="2">
        <v>2061802.38</v>
      </c>
    </row>
    <row r="378" spans="1:8" x14ac:dyDescent="0.25">
      <c r="A378" s="37">
        <f>VLOOKUP(B378,cod_ibge!$C$2:$D$646,2,FALSE)</f>
        <v>3533205</v>
      </c>
      <c r="B378" t="s">
        <v>383</v>
      </c>
      <c r="C378" s="2">
        <v>15038518.800000001</v>
      </c>
      <c r="D378" s="2">
        <v>4938825.53</v>
      </c>
      <c r="E378" s="2">
        <v>4490808.01</v>
      </c>
      <c r="F378" s="2">
        <v>14785890.51</v>
      </c>
      <c r="G378" s="2">
        <v>5512019.3300000001</v>
      </c>
      <c r="H378" s="2">
        <v>5023141.25</v>
      </c>
    </row>
    <row r="379" spans="1:8" x14ac:dyDescent="0.25">
      <c r="A379" s="37">
        <f>VLOOKUP(B379,cod_ibge!$C$2:$D$646,2,FALSE)</f>
        <v>3533254</v>
      </c>
      <c r="B379" t="s">
        <v>384</v>
      </c>
      <c r="C379" s="2">
        <v>9322577.0099999998</v>
      </c>
      <c r="D379" s="2">
        <v>2362802.6</v>
      </c>
      <c r="E379" s="2">
        <v>2352481.88</v>
      </c>
      <c r="F379" s="2">
        <v>8636034.75</v>
      </c>
      <c r="G379" s="2">
        <v>2001569.08</v>
      </c>
      <c r="H379" s="2">
        <v>1995719.08</v>
      </c>
    </row>
    <row r="380" spans="1:8" x14ac:dyDescent="0.25">
      <c r="A380" s="37">
        <f>VLOOKUP(B380,cod_ibge!$C$2:$D$646,2,FALSE)</f>
        <v>3533304</v>
      </c>
      <c r="B380" t="s">
        <v>385</v>
      </c>
      <c r="C380" s="2">
        <v>8696029.9299999997</v>
      </c>
      <c r="D380" s="2">
        <v>2634158.61</v>
      </c>
      <c r="E380" s="2">
        <v>2364228.66</v>
      </c>
      <c r="F380" s="2">
        <v>8110615.54</v>
      </c>
      <c r="G380" s="2">
        <v>2904734.41</v>
      </c>
      <c r="H380" s="2">
        <v>2517342.5699999998</v>
      </c>
    </row>
    <row r="381" spans="1:8" x14ac:dyDescent="0.25">
      <c r="A381" s="37">
        <f>VLOOKUP(B381,cod_ibge!$C$2:$D$646,2,FALSE)</f>
        <v>3533403</v>
      </c>
      <c r="B381" t="s">
        <v>386</v>
      </c>
      <c r="C381" s="2">
        <v>115764322.5</v>
      </c>
      <c r="D381" s="2">
        <v>33479480.960000001</v>
      </c>
      <c r="E381" s="2">
        <v>29761497.640000001</v>
      </c>
      <c r="F381" s="2">
        <v>112839571.76000001</v>
      </c>
      <c r="G381" s="2">
        <v>34540906.890000001</v>
      </c>
      <c r="H381" s="2">
        <v>31108134.219999999</v>
      </c>
    </row>
    <row r="382" spans="1:8" x14ac:dyDescent="0.25">
      <c r="A382" s="37">
        <f>VLOOKUP(B382,cod_ibge!$C$2:$D$646,2,FALSE)</f>
        <v>3533502</v>
      </c>
      <c r="B382" t="s">
        <v>387</v>
      </c>
      <c r="C382" s="2">
        <v>64640056.740000002</v>
      </c>
      <c r="D382" s="2">
        <v>16589956.439999999</v>
      </c>
      <c r="E382" s="2">
        <v>14068864.279999999</v>
      </c>
      <c r="F382" s="2">
        <v>59307571.549999997</v>
      </c>
      <c r="G382" s="2">
        <v>14596077.85</v>
      </c>
      <c r="H382" s="2">
        <v>12751358.289999999</v>
      </c>
    </row>
    <row r="383" spans="1:8" x14ac:dyDescent="0.25">
      <c r="A383" s="37">
        <f>VLOOKUP(B383,cod_ibge!$C$2:$D$646,2,FALSE)</f>
        <v>3533601</v>
      </c>
      <c r="B383" t="s">
        <v>388</v>
      </c>
      <c r="C383" s="2">
        <v>18216209.510000002</v>
      </c>
      <c r="D383" s="2">
        <v>5087509.79</v>
      </c>
      <c r="E383" s="2">
        <v>4555680.95</v>
      </c>
      <c r="F383" s="2">
        <v>18652881.510000002</v>
      </c>
      <c r="G383" s="2">
        <v>5213511.6100000003</v>
      </c>
      <c r="H383" s="2">
        <v>4907918.9400000004</v>
      </c>
    </row>
    <row r="384" spans="1:8" x14ac:dyDescent="0.25">
      <c r="A384" s="37">
        <f>VLOOKUP(B384,cod_ibge!$C$2:$D$646,2,FALSE)</f>
        <v>3533700</v>
      </c>
      <c r="B384" t="s">
        <v>389</v>
      </c>
      <c r="C384" s="2">
        <v>11049698.02</v>
      </c>
      <c r="D384" s="2">
        <v>3018375.18</v>
      </c>
      <c r="E384" s="2">
        <v>2952518.03</v>
      </c>
      <c r="F384" s="2">
        <v>11269066.470000001</v>
      </c>
      <c r="G384" s="2">
        <v>2916135.5</v>
      </c>
      <c r="H384" s="2">
        <v>2862831.08</v>
      </c>
    </row>
    <row r="385" spans="1:8" x14ac:dyDescent="0.25">
      <c r="A385" s="37">
        <f>VLOOKUP(B385,cod_ibge!$C$2:$D$646,2,FALSE)</f>
        <v>3533809</v>
      </c>
      <c r="B385" t="s">
        <v>390</v>
      </c>
      <c r="C385" s="2">
        <v>9160113.1099999994</v>
      </c>
      <c r="D385" s="2">
        <v>2938273.48</v>
      </c>
      <c r="E385" s="2">
        <v>2936337.9</v>
      </c>
      <c r="F385" s="2">
        <v>8601967.4299999997</v>
      </c>
      <c r="G385" s="2">
        <v>2646468.88</v>
      </c>
      <c r="H385" s="2">
        <v>2646468.88</v>
      </c>
    </row>
    <row r="386" spans="1:8" x14ac:dyDescent="0.25">
      <c r="A386" s="37">
        <f>VLOOKUP(B386,cod_ibge!$C$2:$D$646,2,FALSE)</f>
        <v>3533908</v>
      </c>
      <c r="B386" t="s">
        <v>391</v>
      </c>
      <c r="C386" s="2">
        <v>93682958.439999998</v>
      </c>
      <c r="D386" s="2">
        <v>25797349.390000001</v>
      </c>
      <c r="E386" s="2">
        <v>23435704.800000001</v>
      </c>
      <c r="F386" s="2">
        <v>86558160.439999998</v>
      </c>
      <c r="G386" s="2">
        <v>24571578.34</v>
      </c>
      <c r="H386" s="2">
        <v>21795262.989999998</v>
      </c>
    </row>
    <row r="387" spans="1:8" x14ac:dyDescent="0.25">
      <c r="A387" s="37">
        <f>VLOOKUP(B387,cod_ibge!$C$2:$D$646,2,FALSE)</f>
        <v>3534005</v>
      </c>
      <c r="B387" t="s">
        <v>392</v>
      </c>
      <c r="C387" s="2">
        <v>12951517.619999999</v>
      </c>
      <c r="D387" s="2">
        <v>3869352.1</v>
      </c>
      <c r="E387" s="2">
        <v>3828752.1</v>
      </c>
      <c r="F387" s="2">
        <v>12993490.08</v>
      </c>
      <c r="G387" s="2">
        <v>3841988.55</v>
      </c>
      <c r="H387" s="2">
        <v>3632767.29</v>
      </c>
    </row>
    <row r="388" spans="1:8" x14ac:dyDescent="0.25">
      <c r="A388" s="37">
        <f>VLOOKUP(B388,cod_ibge!$C$2:$D$646,2,FALSE)</f>
        <v>3534104</v>
      </c>
      <c r="B388" t="s">
        <v>393</v>
      </c>
      <c r="C388" s="2">
        <v>10690105.08</v>
      </c>
      <c r="D388" s="2">
        <v>3056512.23</v>
      </c>
      <c r="E388" s="2">
        <v>2958247.04</v>
      </c>
      <c r="F388" s="2">
        <v>12325466.15</v>
      </c>
      <c r="G388" s="2">
        <v>3625450.03</v>
      </c>
      <c r="H388" s="2">
        <v>3293467.84</v>
      </c>
    </row>
    <row r="389" spans="1:8" x14ac:dyDescent="0.25">
      <c r="A389" s="37">
        <f>VLOOKUP(B389,cod_ibge!$C$2:$D$646,2,FALSE)</f>
        <v>3534203</v>
      </c>
      <c r="B389" t="s">
        <v>394</v>
      </c>
      <c r="C389" s="2">
        <v>18393267.07</v>
      </c>
      <c r="D389" s="2">
        <v>4723336.97</v>
      </c>
      <c r="E389" s="2">
        <v>4610678.92</v>
      </c>
      <c r="F389" s="2">
        <v>17624295.23</v>
      </c>
      <c r="G389" s="2">
        <v>4850924.7300000004</v>
      </c>
      <c r="H389" s="2">
        <v>4800528.51</v>
      </c>
    </row>
    <row r="390" spans="1:8" x14ac:dyDescent="0.25">
      <c r="A390" s="37">
        <f>VLOOKUP(B390,cod_ibge!$C$2:$D$646,2,FALSE)</f>
        <v>3534302</v>
      </c>
      <c r="B390" t="s">
        <v>395</v>
      </c>
      <c r="C390" s="2">
        <v>65214287.969999999</v>
      </c>
      <c r="D390" s="2">
        <v>21706932.219999999</v>
      </c>
      <c r="E390" s="2">
        <v>21115431.699999999</v>
      </c>
      <c r="F390" s="2">
        <v>65014976.719999999</v>
      </c>
      <c r="G390" s="2">
        <v>22446631.940000001</v>
      </c>
      <c r="H390" s="2">
        <v>22234880.52</v>
      </c>
    </row>
    <row r="391" spans="1:8" x14ac:dyDescent="0.25">
      <c r="A391" s="37">
        <f>VLOOKUP(B391,cod_ibge!$C$2:$D$646,2,FALSE)</f>
        <v>3534401</v>
      </c>
      <c r="B391" t="s">
        <v>396</v>
      </c>
      <c r="C391" s="2">
        <v>1397779165.75</v>
      </c>
      <c r="D391" s="2">
        <v>293759924.22000003</v>
      </c>
      <c r="E391" s="2">
        <v>231565679.63</v>
      </c>
      <c r="F391" s="2">
        <v>1289834164.46</v>
      </c>
      <c r="G391" s="2">
        <v>373700839.89999998</v>
      </c>
      <c r="H391" s="2">
        <v>251598021.18000001</v>
      </c>
    </row>
    <row r="392" spans="1:8" x14ac:dyDescent="0.25">
      <c r="A392" s="37">
        <f>VLOOKUP(B392,cod_ibge!$C$2:$D$646,2,FALSE)</f>
        <v>3534500</v>
      </c>
      <c r="B392" t="s">
        <v>397</v>
      </c>
      <c r="C392" s="2">
        <v>9197179.7799999993</v>
      </c>
      <c r="D392" s="2">
        <v>2584144.84</v>
      </c>
      <c r="E392" s="2">
        <v>2436799.1800000002</v>
      </c>
      <c r="F392" s="2">
        <v>8719454.6199999992</v>
      </c>
      <c r="G392" s="2">
        <v>2583945.91</v>
      </c>
      <c r="H392" s="2">
        <v>2400804.8199999998</v>
      </c>
    </row>
    <row r="393" spans="1:8" x14ac:dyDescent="0.25">
      <c r="A393" s="37">
        <f>VLOOKUP(B393,cod_ibge!$C$2:$D$646,2,FALSE)</f>
        <v>3534609</v>
      </c>
      <c r="B393" t="s">
        <v>398</v>
      </c>
      <c r="C393" s="2">
        <v>39000289.950000003</v>
      </c>
      <c r="D393" s="2">
        <v>10384951.18</v>
      </c>
      <c r="E393" s="2">
        <v>9506755.7699999996</v>
      </c>
      <c r="F393" s="2">
        <v>37022549.009999998</v>
      </c>
      <c r="G393" s="2">
        <v>9612510.6899999995</v>
      </c>
      <c r="H393" s="2">
        <v>8564971.1799999997</v>
      </c>
    </row>
    <row r="394" spans="1:8" x14ac:dyDescent="0.25">
      <c r="A394" s="37">
        <f>VLOOKUP(B394,cod_ibge!$C$2:$D$646,2,FALSE)</f>
        <v>3534708</v>
      </c>
      <c r="B394" t="s">
        <v>399</v>
      </c>
      <c r="C394" s="2">
        <v>144358401.06</v>
      </c>
      <c r="D394" s="2">
        <v>36915115.920000002</v>
      </c>
      <c r="E394" s="2">
        <v>35267819.939999998</v>
      </c>
      <c r="F394" s="2">
        <v>139245529.24000001</v>
      </c>
      <c r="G394" s="2">
        <v>37332512.649999999</v>
      </c>
      <c r="H394" s="2">
        <v>36501969.799999997</v>
      </c>
    </row>
    <row r="395" spans="1:8" x14ac:dyDescent="0.25">
      <c r="A395" s="37">
        <f>VLOOKUP(B395,cod_ibge!$C$2:$D$646,2,FALSE)</f>
        <v>3534757</v>
      </c>
      <c r="B395" t="s">
        <v>400</v>
      </c>
      <c r="C395" s="2">
        <v>38421044.159999996</v>
      </c>
      <c r="D395" s="2">
        <v>9532315.6600000001</v>
      </c>
      <c r="E395" s="2">
        <v>9115219.9100000001</v>
      </c>
      <c r="F395" s="2">
        <v>31617969.960000001</v>
      </c>
      <c r="G395" s="2">
        <v>9428886.1400000006</v>
      </c>
      <c r="H395" s="2">
        <v>9001855.3800000008</v>
      </c>
    </row>
    <row r="396" spans="1:8" x14ac:dyDescent="0.25">
      <c r="A396" s="37">
        <f>VLOOKUP(B396,cod_ibge!$C$2:$D$646,2,FALSE)</f>
        <v>3534807</v>
      </c>
      <c r="B396" t="s">
        <v>401</v>
      </c>
      <c r="C396" s="2">
        <v>11896108.99</v>
      </c>
      <c r="D396" s="2">
        <v>3335580.44</v>
      </c>
      <c r="E396" s="2">
        <v>3282488.12</v>
      </c>
      <c r="F396" s="2">
        <v>9638347.4900000002</v>
      </c>
      <c r="G396" s="2">
        <v>2859320.56</v>
      </c>
      <c r="H396" s="2">
        <v>2798881.4</v>
      </c>
    </row>
    <row r="397" spans="1:8" x14ac:dyDescent="0.25">
      <c r="A397" s="37">
        <f>VLOOKUP(B397,cod_ibge!$C$2:$D$646,2,FALSE)</f>
        <v>3534906</v>
      </c>
      <c r="B397" t="s">
        <v>402</v>
      </c>
      <c r="C397" s="2">
        <v>19071993.309999999</v>
      </c>
      <c r="D397" s="2">
        <v>5660018.4100000001</v>
      </c>
      <c r="E397" s="2">
        <v>5564197.2199999997</v>
      </c>
      <c r="F397" s="2">
        <v>17336209.920000002</v>
      </c>
      <c r="G397" s="2">
        <v>5738385.9800000004</v>
      </c>
      <c r="H397" s="2">
        <v>5581504.1600000001</v>
      </c>
    </row>
    <row r="398" spans="1:8" x14ac:dyDescent="0.25">
      <c r="A398" s="37">
        <f>VLOOKUP(B398,cod_ibge!$C$2:$D$646,2,FALSE)</f>
        <v>3535002</v>
      </c>
      <c r="B398" t="s">
        <v>403</v>
      </c>
      <c r="C398" s="2">
        <v>23844748.98</v>
      </c>
      <c r="D398" s="2">
        <v>6532428.9900000002</v>
      </c>
      <c r="E398" s="2">
        <v>6198339.5700000003</v>
      </c>
      <c r="F398" s="2">
        <v>22661532.210000001</v>
      </c>
      <c r="G398" s="2">
        <v>6525545.6299999999</v>
      </c>
      <c r="H398" s="2">
        <v>6057775.1500000004</v>
      </c>
    </row>
    <row r="399" spans="1:8" x14ac:dyDescent="0.25">
      <c r="A399" s="37">
        <f>VLOOKUP(B399,cod_ibge!$C$2:$D$646,2,FALSE)</f>
        <v>3535101</v>
      </c>
      <c r="B399" t="s">
        <v>404</v>
      </c>
      <c r="C399" s="2">
        <v>12354156.460000001</v>
      </c>
      <c r="D399" s="2">
        <v>3635390.72</v>
      </c>
      <c r="E399" s="2">
        <v>3613466.62</v>
      </c>
      <c r="F399" s="2">
        <v>11877958.369999999</v>
      </c>
      <c r="G399" s="2">
        <v>3394022.77</v>
      </c>
      <c r="H399" s="2">
        <v>3341864.67</v>
      </c>
    </row>
    <row r="400" spans="1:8" x14ac:dyDescent="0.25">
      <c r="A400" s="37">
        <f>VLOOKUP(B400,cod_ibge!$C$2:$D$646,2,FALSE)</f>
        <v>3535200</v>
      </c>
      <c r="B400" t="s">
        <v>405</v>
      </c>
      <c r="C400" s="2">
        <v>13613973.49</v>
      </c>
      <c r="D400" s="2">
        <v>3836398.56</v>
      </c>
      <c r="E400" s="2">
        <v>3652316.33</v>
      </c>
      <c r="F400" s="2">
        <v>13501212.539999999</v>
      </c>
      <c r="G400" s="2">
        <v>3525625.98</v>
      </c>
      <c r="H400" s="2">
        <v>3344954.88</v>
      </c>
    </row>
    <row r="401" spans="1:8" x14ac:dyDescent="0.25">
      <c r="A401" s="37">
        <f>VLOOKUP(B401,cod_ibge!$C$2:$D$646,2,FALSE)</f>
        <v>3535309</v>
      </c>
      <c r="B401" t="s">
        <v>406</v>
      </c>
      <c r="C401" s="2">
        <v>37055447.75</v>
      </c>
      <c r="D401" s="2">
        <v>9429228.8800000008</v>
      </c>
      <c r="E401" s="2">
        <v>9188798.7100000009</v>
      </c>
      <c r="F401" s="2">
        <v>36297137.32</v>
      </c>
      <c r="G401" s="2">
        <v>10098959.84</v>
      </c>
      <c r="H401" s="2">
        <v>9841991.2899999991</v>
      </c>
    </row>
    <row r="402" spans="1:8" x14ac:dyDescent="0.25">
      <c r="A402" s="37">
        <f>VLOOKUP(B402,cod_ibge!$C$2:$D$646,2,FALSE)</f>
        <v>3535408</v>
      </c>
      <c r="B402" t="s">
        <v>407</v>
      </c>
      <c r="C402" s="2">
        <v>20790840.190000001</v>
      </c>
      <c r="D402" s="2">
        <v>5483128.1500000004</v>
      </c>
      <c r="E402" s="2">
        <v>5140958.22</v>
      </c>
      <c r="F402" s="2">
        <v>18742035.050000001</v>
      </c>
      <c r="G402" s="2">
        <v>5147632.16</v>
      </c>
      <c r="H402" s="2">
        <v>4675339.6100000003</v>
      </c>
    </row>
    <row r="403" spans="1:8" x14ac:dyDescent="0.25">
      <c r="A403" s="37">
        <f>VLOOKUP(B403,cod_ibge!$C$2:$D$646,2,FALSE)</f>
        <v>3535507</v>
      </c>
      <c r="B403" t="s">
        <v>408</v>
      </c>
      <c r="C403" s="2">
        <v>62227564.020000003</v>
      </c>
      <c r="D403" s="2">
        <v>18147882.780000001</v>
      </c>
      <c r="E403" s="2">
        <v>16900836.809999999</v>
      </c>
      <c r="F403" s="2">
        <v>57561095.909999996</v>
      </c>
      <c r="G403" s="2">
        <v>19326220.989999998</v>
      </c>
      <c r="H403" s="2">
        <v>18115993.48</v>
      </c>
    </row>
    <row r="404" spans="1:8" x14ac:dyDescent="0.25">
      <c r="A404" s="37">
        <f>VLOOKUP(B404,cod_ibge!$C$2:$D$646,2,FALSE)</f>
        <v>3535606</v>
      </c>
      <c r="B404" t="s">
        <v>409</v>
      </c>
      <c r="C404" s="2">
        <v>30801561.09</v>
      </c>
      <c r="D404" s="2">
        <v>9884895.5999999996</v>
      </c>
      <c r="E404" s="2">
        <v>8007035.6799999997</v>
      </c>
      <c r="F404" s="2">
        <v>29379526.43</v>
      </c>
      <c r="G404" s="2">
        <v>10021230.960000001</v>
      </c>
      <c r="H404" s="2">
        <v>8481266.3300000001</v>
      </c>
    </row>
    <row r="405" spans="1:8" x14ac:dyDescent="0.25">
      <c r="A405" s="37">
        <f>VLOOKUP(B405,cod_ibge!$C$2:$D$646,2,FALSE)</f>
        <v>3535705</v>
      </c>
      <c r="B405" t="s">
        <v>410</v>
      </c>
      <c r="C405" s="2">
        <v>14897555.810000001</v>
      </c>
      <c r="D405" s="2">
        <v>4101017.33</v>
      </c>
      <c r="E405" s="2">
        <v>4095191.66</v>
      </c>
      <c r="F405" s="2">
        <v>14225450.050000001</v>
      </c>
      <c r="G405" s="2">
        <v>4097974.31</v>
      </c>
      <c r="H405" s="2">
        <v>4091869.39</v>
      </c>
    </row>
    <row r="406" spans="1:8" x14ac:dyDescent="0.25">
      <c r="A406" s="37">
        <f>VLOOKUP(B406,cod_ibge!$C$2:$D$646,2,FALSE)</f>
        <v>3535804</v>
      </c>
      <c r="B406" t="s">
        <v>411</v>
      </c>
      <c r="C406" s="2">
        <v>39895300.939999998</v>
      </c>
      <c r="D406" s="2">
        <v>10517540.4</v>
      </c>
      <c r="E406" s="2">
        <v>9127608.4100000001</v>
      </c>
      <c r="F406" s="2">
        <v>40683344.240000002</v>
      </c>
      <c r="G406" s="2">
        <v>8561690.7899999991</v>
      </c>
      <c r="H406" s="2">
        <v>8385278.75</v>
      </c>
    </row>
    <row r="407" spans="1:8" x14ac:dyDescent="0.25">
      <c r="A407" s="37">
        <f>VLOOKUP(B407,cod_ibge!$C$2:$D$646,2,FALSE)</f>
        <v>3535903</v>
      </c>
      <c r="B407" t="s">
        <v>412</v>
      </c>
      <c r="C407" s="2">
        <v>9500936.2200000007</v>
      </c>
      <c r="D407" s="2">
        <v>3158082.44</v>
      </c>
      <c r="E407" s="2">
        <v>3135108.75</v>
      </c>
      <c r="F407" s="2">
        <v>8914529.0299999993</v>
      </c>
      <c r="G407" s="2">
        <v>2715242.25</v>
      </c>
      <c r="H407" s="2">
        <v>2636860.41</v>
      </c>
    </row>
    <row r="408" spans="1:8" x14ac:dyDescent="0.25">
      <c r="A408" s="37">
        <f>VLOOKUP(B408,cod_ibge!$C$2:$D$646,2,FALSE)</f>
        <v>3536000</v>
      </c>
      <c r="B408" t="s">
        <v>413</v>
      </c>
      <c r="C408" s="2">
        <v>18103257.440000001</v>
      </c>
      <c r="D408" s="2">
        <v>4500361.6900000004</v>
      </c>
      <c r="E408" s="2">
        <v>4498853.54</v>
      </c>
      <c r="F408" s="2">
        <v>17464013.02</v>
      </c>
      <c r="G408" s="2">
        <v>4636676.7699999996</v>
      </c>
      <c r="H408" s="2">
        <v>4632644.47</v>
      </c>
    </row>
    <row r="409" spans="1:8" x14ac:dyDescent="0.25">
      <c r="A409" s="37">
        <f>VLOOKUP(B409,cod_ibge!$C$2:$D$646,2,FALSE)</f>
        <v>3536109</v>
      </c>
      <c r="B409" t="s">
        <v>414</v>
      </c>
      <c r="C409" s="2">
        <v>18024620.719999999</v>
      </c>
      <c r="D409" s="2">
        <v>5425343.3499999996</v>
      </c>
      <c r="E409" s="2">
        <v>5189685.68</v>
      </c>
      <c r="F409" s="2">
        <v>16367903.039999999</v>
      </c>
      <c r="G409" s="2">
        <v>5547827.2400000002</v>
      </c>
      <c r="H409" s="2">
        <v>5064878.57</v>
      </c>
    </row>
    <row r="410" spans="1:8" x14ac:dyDescent="0.25">
      <c r="A410" s="37">
        <f>VLOOKUP(B410,cod_ibge!$C$2:$D$646,2,FALSE)</f>
        <v>3536208</v>
      </c>
      <c r="B410" t="s">
        <v>415</v>
      </c>
      <c r="C410" s="2">
        <v>23531214.829999998</v>
      </c>
      <c r="D410" s="2">
        <v>6559866.2800000003</v>
      </c>
      <c r="E410" s="2">
        <v>6062606.4699999997</v>
      </c>
      <c r="F410" s="2">
        <v>22364514.649999999</v>
      </c>
      <c r="G410" s="2">
        <v>5876606.1900000004</v>
      </c>
      <c r="H410" s="2">
        <v>5456246.4100000001</v>
      </c>
    </row>
    <row r="411" spans="1:8" x14ac:dyDescent="0.25">
      <c r="A411" s="37">
        <f>VLOOKUP(B411,cod_ibge!$C$2:$D$646,2,FALSE)</f>
        <v>3536257</v>
      </c>
      <c r="B411" t="s">
        <v>416</v>
      </c>
      <c r="C411" s="2">
        <v>8563273.0399999991</v>
      </c>
      <c r="D411" s="2">
        <v>2426406.17</v>
      </c>
      <c r="E411" s="2">
        <v>2389175.9500000002</v>
      </c>
      <c r="F411" s="2">
        <v>8054551.1500000004</v>
      </c>
      <c r="G411" s="2">
        <v>2329914.84</v>
      </c>
      <c r="H411" s="2">
        <v>2300347.2400000002</v>
      </c>
    </row>
    <row r="412" spans="1:8" x14ac:dyDescent="0.25">
      <c r="A412" s="37">
        <f>VLOOKUP(B412,cod_ibge!$C$2:$D$646,2,FALSE)</f>
        <v>3536307</v>
      </c>
      <c r="B412" t="s">
        <v>417</v>
      </c>
      <c r="C412" s="2">
        <v>30524394.440000001</v>
      </c>
      <c r="D412" s="2">
        <v>9074008.9000000004</v>
      </c>
      <c r="E412" s="2">
        <v>8771167.0700000003</v>
      </c>
      <c r="F412" s="2">
        <v>28839966.93</v>
      </c>
      <c r="G412" s="2">
        <v>8564885.0199999996</v>
      </c>
      <c r="H412" s="2">
        <v>8508354.8300000001</v>
      </c>
    </row>
    <row r="413" spans="1:8" x14ac:dyDescent="0.25">
      <c r="A413" s="37">
        <f>VLOOKUP(B413,cod_ibge!$C$2:$D$646,2,FALSE)</f>
        <v>3536406</v>
      </c>
      <c r="B413" t="s">
        <v>418</v>
      </c>
      <c r="C413" s="2">
        <v>18456722.25</v>
      </c>
      <c r="D413" s="2">
        <v>4511875.45</v>
      </c>
      <c r="E413" s="2">
        <v>4440109.34</v>
      </c>
      <c r="F413" s="2">
        <v>16842614.649999999</v>
      </c>
      <c r="G413" s="2">
        <v>4581492.08</v>
      </c>
      <c r="H413" s="2">
        <v>4463262.21</v>
      </c>
    </row>
    <row r="414" spans="1:8" x14ac:dyDescent="0.25">
      <c r="A414" s="37">
        <f>VLOOKUP(B414,cod_ibge!$C$2:$D$646,2,FALSE)</f>
        <v>3536505</v>
      </c>
      <c r="B414" t="s">
        <v>419</v>
      </c>
      <c r="C414" s="2">
        <v>883912097</v>
      </c>
      <c r="D414" s="2">
        <v>301293306.08999997</v>
      </c>
      <c r="E414" s="2">
        <v>268467967.01999998</v>
      </c>
      <c r="F414" s="2">
        <v>822140170.90999997</v>
      </c>
      <c r="G414" s="2">
        <v>313449704.00999999</v>
      </c>
      <c r="H414" s="2">
        <v>264603015.22999999</v>
      </c>
    </row>
    <row r="415" spans="1:8" x14ac:dyDescent="0.25">
      <c r="A415" s="37">
        <f>VLOOKUP(B415,cod_ibge!$C$2:$D$646,2,FALSE)</f>
        <v>3536570</v>
      </c>
      <c r="B415" t="s">
        <v>420</v>
      </c>
      <c r="C415" s="2">
        <v>9953538.1600000001</v>
      </c>
      <c r="D415" s="2">
        <v>2498873.92</v>
      </c>
      <c r="E415" s="2">
        <v>2486132.5099999998</v>
      </c>
      <c r="F415" s="2">
        <v>9098938.6699999999</v>
      </c>
      <c r="G415" s="2">
        <v>2292676.3199999998</v>
      </c>
      <c r="H415" s="2">
        <v>2284275.1</v>
      </c>
    </row>
    <row r="416" spans="1:8" x14ac:dyDescent="0.25">
      <c r="A416" s="37">
        <f>VLOOKUP(B416,cod_ibge!$C$2:$D$646,2,FALSE)</f>
        <v>3536604</v>
      </c>
      <c r="B416" t="s">
        <v>421</v>
      </c>
      <c r="C416" s="2">
        <v>19050809.030000001</v>
      </c>
      <c r="D416" s="2">
        <v>4758937.91</v>
      </c>
      <c r="E416" s="2">
        <v>4429735.4800000004</v>
      </c>
      <c r="F416" s="2">
        <v>16517095.460000001</v>
      </c>
      <c r="G416" s="2">
        <v>4278482.34</v>
      </c>
      <c r="H416" s="2">
        <v>4034555.56</v>
      </c>
    </row>
    <row r="417" spans="1:8" x14ac:dyDescent="0.25">
      <c r="A417" s="37">
        <f>VLOOKUP(B417,cod_ibge!$C$2:$D$646,2,FALSE)</f>
        <v>3536703</v>
      </c>
      <c r="B417" t="s">
        <v>422</v>
      </c>
      <c r="C417" s="2">
        <v>67819328.370000005</v>
      </c>
      <c r="D417" s="2">
        <v>20611438.329999998</v>
      </c>
      <c r="E417" s="2">
        <v>18650844.780000001</v>
      </c>
      <c r="F417" s="2">
        <v>67290622.799999997</v>
      </c>
      <c r="G417" s="2">
        <v>21799660.48</v>
      </c>
      <c r="H417" s="2">
        <v>19576510.469999999</v>
      </c>
    </row>
    <row r="418" spans="1:8" x14ac:dyDescent="0.25">
      <c r="A418" s="37">
        <f>VLOOKUP(B418,cod_ibge!$C$2:$D$646,2,FALSE)</f>
        <v>3536802</v>
      </c>
      <c r="B418" t="s">
        <v>423</v>
      </c>
      <c r="C418" s="2">
        <v>10453084.1</v>
      </c>
      <c r="D418" s="2">
        <v>3380988.64</v>
      </c>
      <c r="E418" s="2">
        <v>3266017.54</v>
      </c>
      <c r="F418" s="2">
        <v>9538925.3200000003</v>
      </c>
      <c r="G418" s="2">
        <v>2722119.74</v>
      </c>
      <c r="H418" s="2">
        <v>2672392.96</v>
      </c>
    </row>
    <row r="419" spans="1:8" x14ac:dyDescent="0.25">
      <c r="A419" s="37">
        <f>VLOOKUP(B419,cod_ibge!$C$2:$D$646,2,FALSE)</f>
        <v>3536901</v>
      </c>
      <c r="B419" t="s">
        <v>424</v>
      </c>
      <c r="C419" s="2">
        <v>9611066.1199999992</v>
      </c>
      <c r="D419" s="2">
        <v>2851443.45</v>
      </c>
      <c r="E419" s="2">
        <v>2789911.54</v>
      </c>
      <c r="F419" s="2">
        <v>9195077.2300000004</v>
      </c>
      <c r="G419" s="2">
        <v>2647269.61</v>
      </c>
      <c r="H419" s="2">
        <v>2598597.7999999998</v>
      </c>
    </row>
    <row r="420" spans="1:8" x14ac:dyDescent="0.25">
      <c r="A420" s="37">
        <f>VLOOKUP(B420,cod_ibge!$C$2:$D$646,2,FALSE)</f>
        <v>3537008</v>
      </c>
      <c r="B420" t="s">
        <v>425</v>
      </c>
      <c r="C420" s="2">
        <v>30507319.100000001</v>
      </c>
      <c r="D420" s="2">
        <v>9512959.4000000004</v>
      </c>
      <c r="E420" s="2">
        <v>8971038.5399999991</v>
      </c>
      <c r="F420" s="2">
        <v>27614952.32</v>
      </c>
      <c r="G420" s="2">
        <v>8570241.6400000006</v>
      </c>
      <c r="H420" s="2">
        <v>8130288.5999999996</v>
      </c>
    </row>
    <row r="421" spans="1:8" x14ac:dyDescent="0.25">
      <c r="A421" s="37">
        <f>VLOOKUP(B421,cod_ibge!$C$2:$D$646,2,FALSE)</f>
        <v>3537107</v>
      </c>
      <c r="B421" t="s">
        <v>426</v>
      </c>
      <c r="C421" s="2">
        <v>64873046.369999997</v>
      </c>
      <c r="D421" s="2">
        <v>17768874.739999998</v>
      </c>
      <c r="E421" s="2">
        <v>16204687.140000001</v>
      </c>
      <c r="F421" s="2">
        <v>62877276.619999997</v>
      </c>
      <c r="G421" s="2">
        <v>18861652.989999998</v>
      </c>
      <c r="H421" s="2">
        <v>16269944.85</v>
      </c>
    </row>
    <row r="422" spans="1:8" x14ac:dyDescent="0.25">
      <c r="A422" s="37">
        <f>VLOOKUP(B422,cod_ibge!$C$2:$D$646,2,FALSE)</f>
        <v>3537156</v>
      </c>
      <c r="B422" t="s">
        <v>427</v>
      </c>
      <c r="C422" s="2">
        <v>11159569.859999999</v>
      </c>
      <c r="D422" s="2">
        <v>3348254.57</v>
      </c>
      <c r="E422" s="2">
        <v>3288657.04</v>
      </c>
      <c r="F422" s="2">
        <v>10976560.01</v>
      </c>
      <c r="G422" s="2">
        <v>3244470.55</v>
      </c>
      <c r="H422" s="2">
        <v>3157861.89</v>
      </c>
    </row>
    <row r="423" spans="1:8" x14ac:dyDescent="0.25">
      <c r="A423" s="37">
        <f>VLOOKUP(B423,cod_ibge!$C$2:$D$646,2,FALSE)</f>
        <v>3537206</v>
      </c>
      <c r="B423" t="s">
        <v>428</v>
      </c>
      <c r="C423" s="2">
        <v>16202161.949999999</v>
      </c>
      <c r="D423" s="2">
        <v>4281899.2699999996</v>
      </c>
      <c r="E423" s="2">
        <v>4239440.21</v>
      </c>
      <c r="F423" s="2">
        <v>15638143.85</v>
      </c>
      <c r="G423" s="2">
        <v>4118943.86</v>
      </c>
      <c r="H423" s="2">
        <v>4067823.9</v>
      </c>
    </row>
    <row r="424" spans="1:8" x14ac:dyDescent="0.25">
      <c r="A424" s="37">
        <f>VLOOKUP(B424,cod_ibge!$C$2:$D$646,2,FALSE)</f>
        <v>3537305</v>
      </c>
      <c r="B424" t="s">
        <v>429</v>
      </c>
      <c r="C424" s="2">
        <v>80850762.430000007</v>
      </c>
      <c r="D424" s="2">
        <v>21106304.050000001</v>
      </c>
      <c r="E424" s="2">
        <v>20778235.32</v>
      </c>
      <c r="F424" s="2">
        <v>77049081.510000005</v>
      </c>
      <c r="G424" s="2">
        <v>23689732.699999999</v>
      </c>
      <c r="H424" s="2">
        <v>23390709.449999999</v>
      </c>
    </row>
    <row r="425" spans="1:8" x14ac:dyDescent="0.25">
      <c r="A425" s="37">
        <f>VLOOKUP(B425,cod_ibge!$C$2:$D$646,2,FALSE)</f>
        <v>3537404</v>
      </c>
      <c r="B425" t="s">
        <v>430</v>
      </c>
      <c r="C425" s="2">
        <v>43305739.560000002</v>
      </c>
      <c r="D425" s="2">
        <v>12485779.48</v>
      </c>
      <c r="E425" s="2">
        <v>11037386.84</v>
      </c>
      <c r="F425" s="2">
        <v>41985051.829999998</v>
      </c>
      <c r="G425" s="2">
        <v>11997148.720000001</v>
      </c>
      <c r="H425" s="2">
        <v>10754652.460000001</v>
      </c>
    </row>
    <row r="426" spans="1:8" x14ac:dyDescent="0.25">
      <c r="A426" s="37">
        <f>VLOOKUP(B426,cod_ibge!$C$2:$D$646,2,FALSE)</f>
        <v>3537503</v>
      </c>
      <c r="B426" t="s">
        <v>431</v>
      </c>
      <c r="C426" s="2">
        <v>13990899.279999999</v>
      </c>
      <c r="D426" s="2">
        <v>3579180.51</v>
      </c>
      <c r="E426" s="2">
        <v>3579180.51</v>
      </c>
      <c r="F426" s="2">
        <v>13471079.689999999</v>
      </c>
      <c r="G426" s="2">
        <v>3769886.86</v>
      </c>
      <c r="H426" s="2">
        <v>3769886.86</v>
      </c>
    </row>
    <row r="427" spans="1:8" x14ac:dyDescent="0.25">
      <c r="A427" s="37">
        <f>VLOOKUP(B427,cod_ibge!$C$2:$D$646,2,FALSE)</f>
        <v>3537602</v>
      </c>
      <c r="B427" t="s">
        <v>432</v>
      </c>
      <c r="C427" s="2">
        <v>101908696.17</v>
      </c>
      <c r="D427" s="2">
        <v>30254832.629999999</v>
      </c>
      <c r="E427" s="2">
        <v>24412954.57</v>
      </c>
      <c r="F427" s="2">
        <v>104321843.39</v>
      </c>
      <c r="G427" s="2">
        <v>29792479.02</v>
      </c>
      <c r="H427" s="2">
        <v>21538005.489999998</v>
      </c>
    </row>
    <row r="428" spans="1:8" x14ac:dyDescent="0.25">
      <c r="A428" s="37">
        <f>VLOOKUP(B428,cod_ibge!$C$2:$D$646,2,FALSE)</f>
        <v>3537701</v>
      </c>
      <c r="B428" t="s">
        <v>433</v>
      </c>
      <c r="C428" s="2">
        <v>11251217.01</v>
      </c>
      <c r="D428" s="2">
        <v>3000140.81</v>
      </c>
      <c r="E428" s="2">
        <v>2823845.7</v>
      </c>
      <c r="F428" s="2">
        <v>10640107.17</v>
      </c>
      <c r="G428" s="2">
        <v>3023314.6</v>
      </c>
      <c r="H428" s="2">
        <v>2873692.8</v>
      </c>
    </row>
    <row r="429" spans="1:8" x14ac:dyDescent="0.25">
      <c r="A429" s="37">
        <f>VLOOKUP(B429,cod_ibge!$C$2:$D$646,2,FALSE)</f>
        <v>3537800</v>
      </c>
      <c r="B429" t="s">
        <v>434</v>
      </c>
      <c r="C429" s="2">
        <v>56652979.909999996</v>
      </c>
      <c r="D429" s="2">
        <v>16490781.630000001</v>
      </c>
      <c r="E429" s="2">
        <v>14967572.310000001</v>
      </c>
      <c r="F429" s="2">
        <v>54245121.149999999</v>
      </c>
      <c r="G429" s="2">
        <v>14565598.439999999</v>
      </c>
      <c r="H429" s="2">
        <v>12845031.119999999</v>
      </c>
    </row>
    <row r="430" spans="1:8" x14ac:dyDescent="0.25">
      <c r="A430" s="37">
        <f>VLOOKUP(B430,cod_ibge!$C$2:$D$646,2,FALSE)</f>
        <v>3537909</v>
      </c>
      <c r="B430" t="s">
        <v>435</v>
      </c>
      <c r="C430" s="2">
        <v>34260521.689999998</v>
      </c>
      <c r="D430" s="2">
        <v>9721304.1300000008</v>
      </c>
      <c r="E430" s="2">
        <v>8950340.2599999998</v>
      </c>
      <c r="F430" s="2">
        <v>34891601.049999997</v>
      </c>
      <c r="G430" s="2">
        <v>8479888.5500000007</v>
      </c>
      <c r="H430" s="2">
        <v>7540983.7300000004</v>
      </c>
    </row>
    <row r="431" spans="1:8" x14ac:dyDescent="0.25">
      <c r="A431" s="37">
        <f>VLOOKUP(B431,cod_ibge!$C$2:$D$646,2,FALSE)</f>
        <v>3538006</v>
      </c>
      <c r="B431" t="s">
        <v>436</v>
      </c>
      <c r="C431" s="2">
        <v>253885841.05000001</v>
      </c>
      <c r="D431" s="2">
        <v>66334918.909999996</v>
      </c>
      <c r="E431" s="2">
        <v>57151227.119999997</v>
      </c>
      <c r="F431" s="2">
        <v>249975379.71000001</v>
      </c>
      <c r="G431" s="2">
        <v>70105564.019999996</v>
      </c>
      <c r="H431" s="2">
        <v>59086965.520000003</v>
      </c>
    </row>
    <row r="432" spans="1:8" x14ac:dyDescent="0.25">
      <c r="A432" s="37">
        <f>VLOOKUP(B432,cod_ibge!$C$2:$D$646,2,FALSE)</f>
        <v>3538105</v>
      </c>
      <c r="B432" t="s">
        <v>437</v>
      </c>
      <c r="C432" s="2">
        <v>23535762.109999999</v>
      </c>
      <c r="D432" s="2">
        <v>7077063.8799999999</v>
      </c>
      <c r="E432" s="2">
        <v>6966858.5</v>
      </c>
      <c r="F432" s="2">
        <v>24392094.23</v>
      </c>
      <c r="G432" s="2">
        <v>7253950.2300000004</v>
      </c>
      <c r="H432" s="2">
        <v>7034055.1399999997</v>
      </c>
    </row>
    <row r="433" spans="1:8" x14ac:dyDescent="0.25">
      <c r="A433" s="37">
        <f>VLOOKUP(B433,cod_ibge!$C$2:$D$646,2,FALSE)</f>
        <v>3538204</v>
      </c>
      <c r="B433" t="s">
        <v>438</v>
      </c>
      <c r="C433" s="2">
        <v>18969728.859999999</v>
      </c>
      <c r="D433" s="2">
        <v>5713850.3300000001</v>
      </c>
      <c r="E433" s="2">
        <v>5034158.1500000004</v>
      </c>
      <c r="F433" s="2">
        <v>18790413.010000002</v>
      </c>
      <c r="G433" s="2">
        <v>5331476.6500000004</v>
      </c>
      <c r="H433" s="2">
        <v>4602134.26</v>
      </c>
    </row>
    <row r="434" spans="1:8" x14ac:dyDescent="0.25">
      <c r="A434" s="37">
        <f>VLOOKUP(B434,cod_ibge!$C$2:$D$646,2,FALSE)</f>
        <v>3538303</v>
      </c>
      <c r="B434" t="s">
        <v>439</v>
      </c>
      <c r="C434" s="2">
        <v>11440942.029999999</v>
      </c>
      <c r="D434" s="2">
        <v>3446484.16</v>
      </c>
      <c r="E434" s="2">
        <v>3298612.19</v>
      </c>
      <c r="F434" s="2">
        <v>10984922.060000001</v>
      </c>
      <c r="G434" s="2">
        <v>3288752.26</v>
      </c>
      <c r="H434" s="2">
        <v>3209890.47</v>
      </c>
    </row>
    <row r="435" spans="1:8" x14ac:dyDescent="0.25">
      <c r="A435" s="37">
        <f>VLOOKUP(B435,cod_ibge!$C$2:$D$646,2,FALSE)</f>
        <v>3538501</v>
      </c>
      <c r="B435" t="s">
        <v>440</v>
      </c>
      <c r="C435" s="2">
        <v>16259062.74</v>
      </c>
      <c r="D435" s="2">
        <v>4898263.08</v>
      </c>
      <c r="E435" s="2">
        <v>4008163.5</v>
      </c>
      <c r="F435" s="2">
        <v>15859708.08</v>
      </c>
      <c r="G435" s="2">
        <v>5002768.67</v>
      </c>
      <c r="H435" s="2">
        <v>4209139.6100000003</v>
      </c>
    </row>
    <row r="436" spans="1:8" x14ac:dyDescent="0.25">
      <c r="A436" s="37">
        <f>VLOOKUP(B436,cod_ibge!$C$2:$D$646,2,FALSE)</f>
        <v>3538600</v>
      </c>
      <c r="B436" t="s">
        <v>441</v>
      </c>
      <c r="C436" s="2">
        <v>38688832.869999997</v>
      </c>
      <c r="D436" s="2">
        <v>11697639.949999999</v>
      </c>
      <c r="E436" s="2">
        <v>10029442.109999999</v>
      </c>
      <c r="F436" s="2">
        <v>37824447.799999997</v>
      </c>
      <c r="G436" s="2">
        <v>11488546.4</v>
      </c>
      <c r="H436" s="2">
        <v>9656887.6600000001</v>
      </c>
    </row>
    <row r="437" spans="1:8" x14ac:dyDescent="0.25">
      <c r="A437" s="37">
        <f>VLOOKUP(B437,cod_ibge!$C$2:$D$646,2,FALSE)</f>
        <v>3538709</v>
      </c>
      <c r="B437" t="s">
        <v>442</v>
      </c>
      <c r="C437" s="2">
        <v>697488694.00999999</v>
      </c>
      <c r="D437" s="2">
        <v>182420861.87</v>
      </c>
      <c r="E437" s="2">
        <v>154479036.13</v>
      </c>
      <c r="F437" s="2">
        <v>695073524.25</v>
      </c>
      <c r="G437" s="2">
        <v>176972403.44999999</v>
      </c>
      <c r="H437" s="2">
        <v>145598705.84999999</v>
      </c>
    </row>
    <row r="438" spans="1:8" x14ac:dyDescent="0.25">
      <c r="A438" s="37">
        <f>VLOOKUP(B438,cod_ibge!$C$2:$D$646,2,FALSE)</f>
        <v>3538808</v>
      </c>
      <c r="B438" t="s">
        <v>443</v>
      </c>
      <c r="C438" s="2">
        <v>41840528.399999999</v>
      </c>
      <c r="D438" s="2">
        <v>12202061.49</v>
      </c>
      <c r="E438" s="2">
        <v>11893161.16</v>
      </c>
      <c r="F438" s="2">
        <v>40417422.350000001</v>
      </c>
      <c r="G438" s="2">
        <v>12630404.210000001</v>
      </c>
      <c r="H438" s="2">
        <v>12413303.42</v>
      </c>
    </row>
    <row r="439" spans="1:8" x14ac:dyDescent="0.25">
      <c r="A439" s="37">
        <f>VLOOKUP(B439,cod_ibge!$C$2:$D$646,2,FALSE)</f>
        <v>3538907</v>
      </c>
      <c r="B439" t="s">
        <v>444</v>
      </c>
      <c r="C439" s="2">
        <v>33350274.829999998</v>
      </c>
      <c r="D439" s="2">
        <v>8797822.6999999993</v>
      </c>
      <c r="E439" s="2">
        <v>8795862.6999999993</v>
      </c>
      <c r="F439" s="2">
        <v>32163516.960000001</v>
      </c>
      <c r="G439" s="2">
        <v>8532954.3399999999</v>
      </c>
      <c r="H439" s="2">
        <v>8251610.7199999997</v>
      </c>
    </row>
    <row r="440" spans="1:8" x14ac:dyDescent="0.25">
      <c r="A440" s="37">
        <f>VLOOKUP(B440,cod_ibge!$C$2:$D$646,2,FALSE)</f>
        <v>3539004</v>
      </c>
      <c r="B440" t="s">
        <v>445</v>
      </c>
      <c r="C440" s="2">
        <v>17904677.280000001</v>
      </c>
      <c r="D440" s="2">
        <v>4744167.0999999996</v>
      </c>
      <c r="E440" s="2">
        <v>4312707.6900000004</v>
      </c>
      <c r="F440" s="2">
        <v>17165049.670000002</v>
      </c>
      <c r="G440" s="2">
        <v>4354617.49</v>
      </c>
      <c r="H440" s="2">
        <v>4329483.8899999997</v>
      </c>
    </row>
    <row r="441" spans="1:8" x14ac:dyDescent="0.25">
      <c r="A441" s="37">
        <f>VLOOKUP(B441,cod_ibge!$C$2:$D$646,2,FALSE)</f>
        <v>3539103</v>
      </c>
      <c r="B441" t="s">
        <v>446</v>
      </c>
      <c r="C441" s="2">
        <v>22809488.359999999</v>
      </c>
      <c r="D441" s="2">
        <v>5159820.47</v>
      </c>
      <c r="E441" s="2">
        <v>5139519.8099999996</v>
      </c>
      <c r="F441" s="2">
        <v>21638838.879999999</v>
      </c>
      <c r="G441" s="2">
        <v>5296045.3</v>
      </c>
      <c r="H441" s="2">
        <v>5272654.3</v>
      </c>
    </row>
    <row r="442" spans="1:8" x14ac:dyDescent="0.25">
      <c r="A442" s="37">
        <f>VLOOKUP(B442,cod_ibge!$C$2:$D$646,2,FALSE)</f>
        <v>3539202</v>
      </c>
      <c r="B442" t="s">
        <v>447</v>
      </c>
      <c r="C442" s="2">
        <v>39659413.869999997</v>
      </c>
      <c r="D442" s="2">
        <v>10770372.460000001</v>
      </c>
      <c r="E442" s="2">
        <v>10470619.67</v>
      </c>
      <c r="F442" s="2">
        <v>40316615.719999999</v>
      </c>
      <c r="G442" s="2">
        <v>9978356.3200000003</v>
      </c>
      <c r="H442" s="2">
        <v>9545929.6600000001</v>
      </c>
    </row>
    <row r="443" spans="1:8" x14ac:dyDescent="0.25">
      <c r="A443" s="37">
        <f>VLOOKUP(B443,cod_ibge!$C$2:$D$646,2,FALSE)</f>
        <v>3539301</v>
      </c>
      <c r="B443" t="s">
        <v>448</v>
      </c>
      <c r="C443" s="2">
        <v>109828030.2</v>
      </c>
      <c r="D443" s="2">
        <v>42374463.880000003</v>
      </c>
      <c r="E443" s="2">
        <v>31361571.260000002</v>
      </c>
      <c r="F443" s="2">
        <v>112568343.03</v>
      </c>
      <c r="G443" s="2">
        <v>38071261.560000002</v>
      </c>
      <c r="H443" s="2">
        <v>29416067.5</v>
      </c>
    </row>
    <row r="444" spans="1:8" x14ac:dyDescent="0.25">
      <c r="A444" s="37">
        <f>VLOOKUP(B444,cod_ibge!$C$2:$D$646,2,FALSE)</f>
        <v>3539400</v>
      </c>
      <c r="B444" t="s">
        <v>449</v>
      </c>
      <c r="C444" s="2">
        <v>21821847.649999999</v>
      </c>
      <c r="D444" s="2">
        <v>6012361.6799999997</v>
      </c>
      <c r="E444" s="2">
        <v>5406705.0899999999</v>
      </c>
      <c r="F444" s="2">
        <v>23719496.41</v>
      </c>
      <c r="G444" s="2">
        <v>6878912.71</v>
      </c>
      <c r="H444" s="2">
        <v>6014911.9199999999</v>
      </c>
    </row>
    <row r="445" spans="1:8" x14ac:dyDescent="0.25">
      <c r="A445" s="37">
        <f>VLOOKUP(B445,cod_ibge!$C$2:$D$646,2,FALSE)</f>
        <v>3539509</v>
      </c>
      <c r="B445" t="s">
        <v>450</v>
      </c>
      <c r="C445" s="2">
        <v>57507254.520000003</v>
      </c>
      <c r="D445" s="2">
        <v>15292686.029999999</v>
      </c>
      <c r="E445" s="2">
        <v>13646957.640000001</v>
      </c>
      <c r="F445" s="2">
        <v>53224807.149999999</v>
      </c>
      <c r="G445" s="2">
        <v>17656348.170000002</v>
      </c>
      <c r="H445" s="2">
        <v>15615477.99</v>
      </c>
    </row>
    <row r="446" spans="1:8" x14ac:dyDescent="0.25">
      <c r="A446" s="37">
        <f>VLOOKUP(B446,cod_ibge!$C$2:$D$646,2,FALSE)</f>
        <v>3539608</v>
      </c>
      <c r="B446" t="s">
        <v>451</v>
      </c>
      <c r="C446" s="2">
        <v>16636759.449999999</v>
      </c>
      <c r="D446" s="2">
        <v>5176983.42</v>
      </c>
      <c r="E446" s="2">
        <v>4886862.46</v>
      </c>
      <c r="F446" s="2">
        <v>15343673.48</v>
      </c>
      <c r="G446" s="2">
        <v>4966596.8600000003</v>
      </c>
      <c r="H446" s="2">
        <v>4486667.75</v>
      </c>
    </row>
    <row r="447" spans="1:8" x14ac:dyDescent="0.25">
      <c r="A447" s="37">
        <f>VLOOKUP(B447,cod_ibge!$C$2:$D$646,2,FALSE)</f>
        <v>3539707</v>
      </c>
      <c r="B447" t="s">
        <v>452</v>
      </c>
      <c r="C447" s="2">
        <v>11665198.18</v>
      </c>
      <c r="D447" s="2">
        <v>3545381.59</v>
      </c>
      <c r="E447" s="2">
        <v>3346477.51</v>
      </c>
      <c r="F447" s="2">
        <v>11356940.92</v>
      </c>
      <c r="G447" s="2">
        <v>3831919.28</v>
      </c>
      <c r="H447" s="2">
        <v>3480838.79</v>
      </c>
    </row>
    <row r="448" spans="1:8" x14ac:dyDescent="0.25">
      <c r="A448" s="37">
        <f>VLOOKUP(B448,cod_ibge!$C$2:$D$646,2,FALSE)</f>
        <v>3539806</v>
      </c>
      <c r="B448" t="s">
        <v>453</v>
      </c>
      <c r="C448" s="2">
        <v>239354388.59</v>
      </c>
      <c r="D448" s="2">
        <v>62795301.039999999</v>
      </c>
      <c r="E448" s="2">
        <v>44064563.590000004</v>
      </c>
      <c r="F448" s="2">
        <v>119133499.39</v>
      </c>
      <c r="G448" s="2">
        <v>49224886.549999997</v>
      </c>
      <c r="H448" s="2">
        <v>22133586.620000001</v>
      </c>
    </row>
    <row r="449" spans="1:8" x14ac:dyDescent="0.25">
      <c r="A449" s="37">
        <f>VLOOKUP(B449,cod_ibge!$C$2:$D$646,2,FALSE)</f>
        <v>3539905</v>
      </c>
      <c r="B449" t="s">
        <v>454</v>
      </c>
      <c r="C449" s="2">
        <v>12483911.33</v>
      </c>
      <c r="D449" s="2">
        <v>3061922.79</v>
      </c>
      <c r="E449" s="2">
        <v>3061922.79</v>
      </c>
      <c r="F449" s="2">
        <v>12557006.48</v>
      </c>
      <c r="G449" s="2">
        <v>3096428.47</v>
      </c>
      <c r="H449" s="2">
        <v>3096428.47</v>
      </c>
    </row>
    <row r="450" spans="1:8" x14ac:dyDescent="0.25">
      <c r="A450" s="37">
        <f>VLOOKUP(B450,cod_ibge!$C$2:$D$646,2,FALSE)</f>
        <v>3540002</v>
      </c>
      <c r="B450" t="s">
        <v>455</v>
      </c>
      <c r="C450" s="2">
        <v>44273780.380000003</v>
      </c>
      <c r="D450" s="2">
        <v>11081973.48</v>
      </c>
      <c r="E450" s="2">
        <v>11077974.34</v>
      </c>
      <c r="F450" s="2">
        <v>43203416.770000003</v>
      </c>
      <c r="G450" s="2">
        <v>11103146.609999999</v>
      </c>
      <c r="H450" s="2">
        <v>11103039.51</v>
      </c>
    </row>
    <row r="451" spans="1:8" x14ac:dyDescent="0.25">
      <c r="A451" s="37">
        <f>VLOOKUP(B451,cod_ibge!$C$2:$D$646,2,FALSE)</f>
        <v>3540101</v>
      </c>
      <c r="B451" t="s">
        <v>456</v>
      </c>
      <c r="C451" s="2">
        <v>10295916.890000001</v>
      </c>
      <c r="D451" s="2">
        <v>3110100.1</v>
      </c>
      <c r="E451" s="2">
        <v>3093725.1</v>
      </c>
      <c r="F451" s="2">
        <v>10007655.34</v>
      </c>
      <c r="G451" s="2">
        <v>2945447.51</v>
      </c>
      <c r="H451" s="2">
        <v>2937988.3</v>
      </c>
    </row>
    <row r="452" spans="1:8" x14ac:dyDescent="0.25">
      <c r="A452" s="37">
        <f>VLOOKUP(B452,cod_ibge!$C$2:$D$646,2,FALSE)</f>
        <v>3540200</v>
      </c>
      <c r="B452" t="s">
        <v>457</v>
      </c>
      <c r="C452" s="2">
        <v>55095843.020000003</v>
      </c>
      <c r="D452" s="2">
        <v>13096653.689999999</v>
      </c>
      <c r="E452" s="2">
        <v>12564580.970000001</v>
      </c>
      <c r="F452" s="2">
        <v>53491080.850000001</v>
      </c>
      <c r="G452" s="2">
        <v>14108288.449999999</v>
      </c>
      <c r="H452" s="2">
        <v>13619996.98</v>
      </c>
    </row>
    <row r="453" spans="1:8" x14ac:dyDescent="0.25">
      <c r="A453" s="37">
        <f>VLOOKUP(B453,cod_ibge!$C$2:$D$646,2,FALSE)</f>
        <v>3540259</v>
      </c>
      <c r="B453" t="s">
        <v>458</v>
      </c>
      <c r="C453" s="2">
        <v>9149496.1400000006</v>
      </c>
      <c r="D453" s="2">
        <v>2492660.5</v>
      </c>
      <c r="E453" s="2">
        <v>2454826.33</v>
      </c>
      <c r="F453" s="2">
        <v>8491877.4800000004</v>
      </c>
      <c r="G453" s="2">
        <v>2611423.1</v>
      </c>
      <c r="H453" s="2">
        <v>2576986.56</v>
      </c>
    </row>
    <row r="454" spans="1:8" x14ac:dyDescent="0.25">
      <c r="A454" s="37">
        <f>VLOOKUP(B454,cod_ibge!$C$2:$D$646,2,FALSE)</f>
        <v>3540309</v>
      </c>
      <c r="B454" t="s">
        <v>459</v>
      </c>
      <c r="C454" s="2">
        <v>13875610.810000001</v>
      </c>
      <c r="D454" s="2">
        <v>3685191.85</v>
      </c>
      <c r="E454" s="2">
        <v>3677899.03</v>
      </c>
      <c r="F454" s="2">
        <v>12981155.48</v>
      </c>
      <c r="G454" s="2">
        <v>3465985.93</v>
      </c>
      <c r="H454" s="2">
        <v>3464617.93</v>
      </c>
    </row>
    <row r="455" spans="1:8" x14ac:dyDescent="0.25">
      <c r="A455" s="37">
        <f>VLOOKUP(B455,cod_ibge!$C$2:$D$646,2,FALSE)</f>
        <v>3540408</v>
      </c>
      <c r="B455" t="s">
        <v>460</v>
      </c>
      <c r="C455" s="2">
        <v>11294589.869999999</v>
      </c>
      <c r="D455" s="2">
        <v>3898890.12</v>
      </c>
      <c r="E455" s="2">
        <v>3598034.38</v>
      </c>
      <c r="F455" s="2">
        <v>10766360.34</v>
      </c>
      <c r="G455" s="2">
        <v>3757046.28</v>
      </c>
      <c r="H455" s="2">
        <v>3363367.54</v>
      </c>
    </row>
    <row r="456" spans="1:8" x14ac:dyDescent="0.25">
      <c r="A456" s="37">
        <f>VLOOKUP(B456,cod_ibge!$C$2:$D$646,2,FALSE)</f>
        <v>3540507</v>
      </c>
      <c r="B456" t="s">
        <v>461</v>
      </c>
      <c r="C456" s="2">
        <v>15126324.560000001</v>
      </c>
      <c r="D456" s="2">
        <v>4563279.3600000003</v>
      </c>
      <c r="E456" s="2">
        <v>4022322.25</v>
      </c>
      <c r="F456" s="2">
        <v>14541163.720000001</v>
      </c>
      <c r="G456" s="2">
        <v>3888162.12</v>
      </c>
      <c r="H456" s="2">
        <v>3439421.95</v>
      </c>
    </row>
    <row r="457" spans="1:8" x14ac:dyDescent="0.25">
      <c r="A457" s="37">
        <f>VLOOKUP(B457,cod_ibge!$C$2:$D$646,2,FALSE)</f>
        <v>3540606</v>
      </c>
      <c r="B457" t="s">
        <v>462</v>
      </c>
      <c r="C457" s="2">
        <v>112807507.51000001</v>
      </c>
      <c r="D457" s="2">
        <v>29696579.879999999</v>
      </c>
      <c r="E457" s="2">
        <v>27427609.609999999</v>
      </c>
      <c r="F457" s="2">
        <v>136356468.03</v>
      </c>
      <c r="G457" s="2">
        <v>31316629.66</v>
      </c>
      <c r="H457" s="2">
        <v>29045692.620000001</v>
      </c>
    </row>
    <row r="458" spans="1:8" x14ac:dyDescent="0.25">
      <c r="A458" s="37">
        <f>VLOOKUP(B458,cod_ibge!$C$2:$D$646,2,FALSE)</f>
        <v>3540705</v>
      </c>
      <c r="B458" t="s">
        <v>463</v>
      </c>
      <c r="C458" s="2">
        <v>83991665.370000005</v>
      </c>
      <c r="D458" s="2">
        <v>22862712.620000001</v>
      </c>
      <c r="E458" s="2">
        <v>20825798.390000001</v>
      </c>
      <c r="F458" s="2">
        <v>80848951.180000007</v>
      </c>
      <c r="G458" s="2">
        <v>21696558.98</v>
      </c>
      <c r="H458" s="2">
        <v>19318853.93</v>
      </c>
    </row>
    <row r="459" spans="1:8" x14ac:dyDescent="0.25">
      <c r="A459" s="37">
        <f>VLOOKUP(B459,cod_ibge!$C$2:$D$646,2,FALSE)</f>
        <v>3540754</v>
      </c>
      <c r="B459" t="s">
        <v>464</v>
      </c>
      <c r="C459" s="2">
        <v>20036151.309999999</v>
      </c>
      <c r="D459" s="2">
        <v>6219066.6799999997</v>
      </c>
      <c r="E459" s="2">
        <v>5393614.7800000003</v>
      </c>
      <c r="F459" s="2">
        <v>18505397.199999999</v>
      </c>
      <c r="G459" s="2">
        <v>5979373.4299999997</v>
      </c>
      <c r="H459" s="2">
        <v>5137347.8600000003</v>
      </c>
    </row>
    <row r="460" spans="1:8" x14ac:dyDescent="0.25">
      <c r="A460" s="37">
        <f>VLOOKUP(B460,cod_ibge!$C$2:$D$646,2,FALSE)</f>
        <v>3540804</v>
      </c>
      <c r="B460" t="s">
        <v>465</v>
      </c>
      <c r="C460" s="2">
        <v>30012171.210000001</v>
      </c>
      <c r="D460" s="2">
        <v>8147563.9800000004</v>
      </c>
      <c r="E460" s="2">
        <v>7307565.79</v>
      </c>
      <c r="F460" s="2">
        <v>28265801.149999999</v>
      </c>
      <c r="G460" s="2">
        <v>7767574.7300000004</v>
      </c>
      <c r="H460" s="2">
        <v>7257104.75</v>
      </c>
    </row>
    <row r="461" spans="1:8" x14ac:dyDescent="0.25">
      <c r="A461" s="37">
        <f>VLOOKUP(B461,cod_ibge!$C$2:$D$646,2,FALSE)</f>
        <v>3540853</v>
      </c>
      <c r="B461" t="s">
        <v>466</v>
      </c>
      <c r="C461" s="2">
        <v>7553863.7599999998</v>
      </c>
      <c r="D461" s="2">
        <v>2372374.89</v>
      </c>
      <c r="E461" s="2">
        <v>2328454.14</v>
      </c>
      <c r="F461" s="2">
        <v>7070761.4699999997</v>
      </c>
      <c r="G461" s="2">
        <v>2218382.2799999998</v>
      </c>
      <c r="H461" s="2">
        <v>2131926.87</v>
      </c>
    </row>
    <row r="462" spans="1:8" x14ac:dyDescent="0.25">
      <c r="A462" s="37">
        <f>VLOOKUP(B462,cod_ibge!$C$2:$D$646,2,FALSE)</f>
        <v>3540903</v>
      </c>
      <c r="B462" t="s">
        <v>467</v>
      </c>
      <c r="C462" s="2">
        <v>36585645.57</v>
      </c>
      <c r="D462" s="2">
        <v>11104840.99</v>
      </c>
      <c r="E462" s="2">
        <v>10826619.59</v>
      </c>
      <c r="F462" s="2">
        <v>33828489.200000003</v>
      </c>
      <c r="G462" s="2">
        <v>12454146.32</v>
      </c>
      <c r="H462" s="2">
        <v>12133990.939999999</v>
      </c>
    </row>
    <row r="463" spans="1:8" x14ac:dyDescent="0.25">
      <c r="A463" s="37">
        <f>VLOOKUP(B463,cod_ibge!$C$2:$D$646,2,FALSE)</f>
        <v>3541000</v>
      </c>
      <c r="B463" t="s">
        <v>468</v>
      </c>
      <c r="C463" s="2">
        <v>584091628.12</v>
      </c>
      <c r="D463" s="2">
        <v>153784905.63999999</v>
      </c>
      <c r="E463" s="2">
        <v>135410560.25</v>
      </c>
      <c r="F463" s="2">
        <v>584192992.10000002</v>
      </c>
      <c r="G463" s="2">
        <v>140374159.91</v>
      </c>
      <c r="H463" s="2">
        <v>122676128.58</v>
      </c>
    </row>
    <row r="464" spans="1:8" x14ac:dyDescent="0.25">
      <c r="A464" s="37">
        <f>VLOOKUP(B464,cod_ibge!$C$2:$D$646,2,FALSE)</f>
        <v>3541059</v>
      </c>
      <c r="B464" t="s">
        <v>469</v>
      </c>
      <c r="C464" s="2">
        <v>11284816.82</v>
      </c>
      <c r="D464" s="2">
        <v>3105697.71</v>
      </c>
      <c r="E464" s="2">
        <v>3027580.46</v>
      </c>
      <c r="F464" s="2">
        <v>10677419.949999999</v>
      </c>
      <c r="G464" s="2">
        <v>2878736.38</v>
      </c>
      <c r="H464" s="2">
        <v>2697711.56</v>
      </c>
    </row>
    <row r="465" spans="1:8" x14ac:dyDescent="0.25">
      <c r="A465" s="37">
        <f>VLOOKUP(B465,cod_ibge!$C$2:$D$646,2,FALSE)</f>
        <v>3541109</v>
      </c>
      <c r="B465" t="s">
        <v>470</v>
      </c>
      <c r="C465" s="2">
        <v>10229330.18</v>
      </c>
      <c r="D465" s="2">
        <v>2904596.99</v>
      </c>
      <c r="E465" s="2">
        <v>2880138.41</v>
      </c>
      <c r="F465" s="2">
        <v>10637236.17</v>
      </c>
      <c r="G465" s="2">
        <v>2807302.49</v>
      </c>
      <c r="H465" s="2">
        <v>2761653.97</v>
      </c>
    </row>
    <row r="466" spans="1:8" x14ac:dyDescent="0.25">
      <c r="A466" s="37">
        <f>VLOOKUP(B466,cod_ibge!$C$2:$D$646,2,FALSE)</f>
        <v>3541208</v>
      </c>
      <c r="B466" t="s">
        <v>471</v>
      </c>
      <c r="C466" s="2">
        <v>22827488.379999999</v>
      </c>
      <c r="D466" s="2">
        <v>6782278.5599999996</v>
      </c>
      <c r="E466" s="2">
        <v>6753535.7999999998</v>
      </c>
      <c r="F466" s="2">
        <v>21611024.050000001</v>
      </c>
      <c r="G466" s="2">
        <v>5838146.96</v>
      </c>
      <c r="H466" s="2">
        <v>5772429.8099999996</v>
      </c>
    </row>
    <row r="467" spans="1:8" x14ac:dyDescent="0.25">
      <c r="A467" s="37">
        <f>VLOOKUP(B467,cod_ibge!$C$2:$D$646,2,FALSE)</f>
        <v>3541307</v>
      </c>
      <c r="B467" t="s">
        <v>472</v>
      </c>
      <c r="C467" s="2">
        <v>49325176.909999996</v>
      </c>
      <c r="D467" s="2">
        <v>13091376.09</v>
      </c>
      <c r="E467" s="2">
        <v>12932774.630000001</v>
      </c>
      <c r="F467" s="2">
        <v>49004680.030000001</v>
      </c>
      <c r="G467" s="2">
        <v>11893009.68</v>
      </c>
      <c r="H467" s="2">
        <v>11738615.380000001</v>
      </c>
    </row>
    <row r="468" spans="1:8" x14ac:dyDescent="0.25">
      <c r="A468" s="37">
        <f>VLOOKUP(B468,cod_ibge!$C$2:$D$646,2,FALSE)</f>
        <v>3541406</v>
      </c>
      <c r="B468" t="s">
        <v>473</v>
      </c>
      <c r="C468" s="2">
        <v>297249481.48000002</v>
      </c>
      <c r="D468" s="2">
        <v>95240667.420000002</v>
      </c>
      <c r="E468" s="2">
        <v>80864887.269999996</v>
      </c>
      <c r="F468" s="2">
        <v>283957838.89999998</v>
      </c>
      <c r="G468" s="2">
        <v>87100953.230000004</v>
      </c>
      <c r="H468" s="2">
        <v>75064233.950000003</v>
      </c>
    </row>
    <row r="469" spans="1:8" x14ac:dyDescent="0.25">
      <c r="A469" s="37">
        <f>VLOOKUP(B469,cod_ibge!$C$2:$D$646,2,FALSE)</f>
        <v>3541505</v>
      </c>
      <c r="B469" t="s">
        <v>474</v>
      </c>
      <c r="C469" s="2">
        <v>45167279.850000001</v>
      </c>
      <c r="D469" s="2">
        <v>10277385.83</v>
      </c>
      <c r="E469" s="2">
        <v>9993881.1500000004</v>
      </c>
      <c r="F469" s="2">
        <v>43979456.289999999</v>
      </c>
      <c r="G469" s="2">
        <v>10991634.359999999</v>
      </c>
      <c r="H469" s="2">
        <v>10379429.869999999</v>
      </c>
    </row>
    <row r="470" spans="1:8" x14ac:dyDescent="0.25">
      <c r="A470" s="37">
        <f>VLOOKUP(B470,cod_ibge!$C$2:$D$646,2,FALSE)</f>
        <v>3541604</v>
      </c>
      <c r="B470" t="s">
        <v>475</v>
      </c>
      <c r="C470" s="2">
        <v>52144358.43</v>
      </c>
      <c r="D470" s="2">
        <v>13787152.16</v>
      </c>
      <c r="E470" s="2">
        <v>13032402.92</v>
      </c>
      <c r="F470" s="2">
        <v>47896271.850000001</v>
      </c>
      <c r="G470" s="2">
        <v>12850269.449999999</v>
      </c>
      <c r="H470" s="2">
        <v>12395037.470000001</v>
      </c>
    </row>
    <row r="471" spans="1:8" x14ac:dyDescent="0.25">
      <c r="A471" s="37">
        <f>VLOOKUP(B471,cod_ibge!$C$2:$D$646,2,FALSE)</f>
        <v>3541653</v>
      </c>
      <c r="B471" t="s">
        <v>476</v>
      </c>
      <c r="C471" s="2">
        <v>10566956.439999999</v>
      </c>
      <c r="D471" s="2">
        <v>2801197.35</v>
      </c>
      <c r="E471" s="2">
        <v>2720606.49</v>
      </c>
      <c r="F471" s="2">
        <v>9956717.3499999996</v>
      </c>
      <c r="G471" s="2">
        <v>2828753.37</v>
      </c>
      <c r="H471" s="2">
        <v>2655561.21</v>
      </c>
    </row>
    <row r="472" spans="1:8" x14ac:dyDescent="0.25">
      <c r="A472" s="37">
        <f>VLOOKUP(B472,cod_ibge!$C$2:$D$646,2,FALSE)</f>
        <v>3541703</v>
      </c>
      <c r="B472" t="s">
        <v>477</v>
      </c>
      <c r="C472" s="2">
        <v>25403563.079999998</v>
      </c>
      <c r="D472" s="2">
        <v>7508550</v>
      </c>
      <c r="E472" s="2">
        <v>7150329.3899999997</v>
      </c>
      <c r="F472" s="2">
        <v>24366998.960000001</v>
      </c>
      <c r="G472" s="2">
        <v>7665108.6699999999</v>
      </c>
      <c r="H472" s="2">
        <v>7423814.5099999998</v>
      </c>
    </row>
    <row r="473" spans="1:8" x14ac:dyDescent="0.25">
      <c r="A473" s="37">
        <f>VLOOKUP(B473,cod_ibge!$C$2:$D$646,2,FALSE)</f>
        <v>3541802</v>
      </c>
      <c r="B473" t="s">
        <v>478</v>
      </c>
      <c r="C473" s="2">
        <v>15559648.470000001</v>
      </c>
      <c r="D473" s="2">
        <v>4469021.62</v>
      </c>
      <c r="E473" s="2">
        <v>4465604.25</v>
      </c>
      <c r="F473" s="2">
        <v>14967872.039999999</v>
      </c>
      <c r="G473" s="2">
        <v>4540083.8</v>
      </c>
      <c r="H473" s="2">
        <v>4461259.45</v>
      </c>
    </row>
    <row r="474" spans="1:8" x14ac:dyDescent="0.25">
      <c r="A474" s="37">
        <f>VLOOKUP(B474,cod_ibge!$C$2:$D$646,2,FALSE)</f>
        <v>3541901</v>
      </c>
      <c r="B474" t="s">
        <v>479</v>
      </c>
      <c r="C474" s="2">
        <v>16870486.390000001</v>
      </c>
      <c r="D474" s="2">
        <v>5665318.9400000004</v>
      </c>
      <c r="E474" s="2">
        <v>5467500.75</v>
      </c>
      <c r="F474" s="2">
        <v>26410377.489999998</v>
      </c>
      <c r="G474" s="2">
        <v>6093996.3600000003</v>
      </c>
      <c r="H474" s="2">
        <v>5312470.03</v>
      </c>
    </row>
    <row r="475" spans="1:8" x14ac:dyDescent="0.25">
      <c r="A475" s="37">
        <f>VLOOKUP(B475,cod_ibge!$C$2:$D$646,2,FALSE)</f>
        <v>3542008</v>
      </c>
      <c r="B475" t="s">
        <v>480</v>
      </c>
      <c r="C475" s="2">
        <v>13094913.640000001</v>
      </c>
      <c r="D475" s="2">
        <v>4157924.44</v>
      </c>
      <c r="E475" s="2">
        <v>4157924.44</v>
      </c>
      <c r="F475" s="2">
        <v>12772777.859999999</v>
      </c>
      <c r="G475" s="2">
        <v>4772406.51</v>
      </c>
      <c r="H475" s="2">
        <v>4239854.1100000003</v>
      </c>
    </row>
    <row r="476" spans="1:8" x14ac:dyDescent="0.25">
      <c r="A476" s="37">
        <f>VLOOKUP(B476,cod_ibge!$C$2:$D$646,2,FALSE)</f>
        <v>3542107</v>
      </c>
      <c r="B476" t="s">
        <v>481</v>
      </c>
      <c r="C476" s="2">
        <v>17414791.219999999</v>
      </c>
      <c r="D476" s="2">
        <v>5126487.6100000003</v>
      </c>
      <c r="E476" s="2">
        <v>4640669.5</v>
      </c>
      <c r="F476" s="2">
        <v>15958707.050000001</v>
      </c>
      <c r="G476" s="2">
        <v>4988021.8099999996</v>
      </c>
      <c r="H476" s="2">
        <v>4657160.1500000004</v>
      </c>
    </row>
    <row r="477" spans="1:8" x14ac:dyDescent="0.25">
      <c r="A477" s="37">
        <f>VLOOKUP(B477,cod_ibge!$C$2:$D$646,2,FALSE)</f>
        <v>3542206</v>
      </c>
      <c r="B477" t="s">
        <v>482</v>
      </c>
      <c r="C477" s="2">
        <v>49807054.490000002</v>
      </c>
      <c r="D477" s="2">
        <v>16058898.050000001</v>
      </c>
      <c r="E477" s="2">
        <v>14075223.32</v>
      </c>
      <c r="F477" s="2">
        <v>46981331.310000002</v>
      </c>
      <c r="G477" s="2">
        <v>15453853.67</v>
      </c>
      <c r="H477" s="2">
        <v>13705875.25</v>
      </c>
    </row>
    <row r="478" spans="1:8" x14ac:dyDescent="0.25">
      <c r="A478" s="37">
        <f>VLOOKUP(B478,cod_ibge!$C$2:$D$646,2,FALSE)</f>
        <v>3542305</v>
      </c>
      <c r="B478" t="s">
        <v>483</v>
      </c>
      <c r="C478" s="2">
        <v>9321138.9100000001</v>
      </c>
      <c r="D478" s="2">
        <v>2918267.49</v>
      </c>
      <c r="E478" s="2">
        <v>2227026.7599999998</v>
      </c>
      <c r="F478" s="2">
        <v>8738162.9000000004</v>
      </c>
      <c r="G478" s="2">
        <v>2319255.62</v>
      </c>
      <c r="H478" s="2">
        <v>1900672.71</v>
      </c>
    </row>
    <row r="479" spans="1:8" x14ac:dyDescent="0.25">
      <c r="A479" s="37">
        <f>VLOOKUP(B479,cod_ibge!$C$2:$D$646,2,FALSE)</f>
        <v>3542404</v>
      </c>
      <c r="B479" t="s">
        <v>484</v>
      </c>
      <c r="C479" s="2">
        <v>32641719.510000002</v>
      </c>
      <c r="D479" s="2">
        <v>6746080.2800000003</v>
      </c>
      <c r="E479" s="2">
        <v>6636442.0599999996</v>
      </c>
      <c r="F479" s="2">
        <v>32257110.289999999</v>
      </c>
      <c r="G479" s="2">
        <v>8462290.4600000009</v>
      </c>
      <c r="H479" s="2">
        <v>8135871.4500000002</v>
      </c>
    </row>
    <row r="480" spans="1:8" x14ac:dyDescent="0.25">
      <c r="A480" s="37">
        <f>VLOOKUP(B480,cod_ibge!$C$2:$D$646,2,FALSE)</f>
        <v>3542503</v>
      </c>
      <c r="B480" t="s">
        <v>485</v>
      </c>
      <c r="C480" s="2">
        <v>14751408.1</v>
      </c>
      <c r="D480" s="2">
        <v>4163278.98</v>
      </c>
      <c r="E480" s="2">
        <v>3953799.02</v>
      </c>
      <c r="F480" s="2">
        <v>15191054.9</v>
      </c>
      <c r="G480" s="2">
        <v>4108403.54</v>
      </c>
      <c r="H480" s="2">
        <v>3839565.49</v>
      </c>
    </row>
    <row r="481" spans="1:8" x14ac:dyDescent="0.25">
      <c r="A481" s="37">
        <f>VLOOKUP(B481,cod_ibge!$C$2:$D$646,2,FALSE)</f>
        <v>3542602</v>
      </c>
      <c r="B481" t="s">
        <v>486</v>
      </c>
      <c r="C481" s="2">
        <v>79109380.760000005</v>
      </c>
      <c r="D481" s="2">
        <v>20068954.879999999</v>
      </c>
      <c r="E481" s="2">
        <v>18269122.859999999</v>
      </c>
      <c r="F481" s="2">
        <v>75587290.150000006</v>
      </c>
      <c r="G481" s="2">
        <v>20340532.879999999</v>
      </c>
      <c r="H481" s="2">
        <v>19592679.329999998</v>
      </c>
    </row>
    <row r="482" spans="1:8" x14ac:dyDescent="0.25">
      <c r="A482" s="37">
        <f>VLOOKUP(B482,cod_ibge!$C$2:$D$646,2,FALSE)</f>
        <v>3542701</v>
      </c>
      <c r="B482" t="s">
        <v>487</v>
      </c>
      <c r="C482" s="2">
        <v>13136695.880000001</v>
      </c>
      <c r="D482" s="2">
        <v>3087762.8</v>
      </c>
      <c r="E482" s="2">
        <v>3083451.8</v>
      </c>
      <c r="F482" s="2">
        <v>12747267.01</v>
      </c>
      <c r="G482" s="2">
        <v>3605528.87</v>
      </c>
      <c r="H482" s="2">
        <v>3605528.87</v>
      </c>
    </row>
    <row r="483" spans="1:8" x14ac:dyDescent="0.25">
      <c r="A483" s="37">
        <f>VLOOKUP(B483,cod_ibge!$C$2:$D$646,2,FALSE)</f>
        <v>3542800</v>
      </c>
      <c r="B483" t="s">
        <v>488</v>
      </c>
      <c r="C483" s="2">
        <v>8898152.8900000006</v>
      </c>
      <c r="D483" s="2">
        <v>2169504.69</v>
      </c>
      <c r="E483" s="2">
        <v>2018878.59</v>
      </c>
      <c r="F483" s="2">
        <v>8006207.4299999997</v>
      </c>
      <c r="G483" s="2">
        <v>2103476.66</v>
      </c>
      <c r="H483" s="2">
        <v>2061934.54</v>
      </c>
    </row>
    <row r="484" spans="1:8" x14ac:dyDescent="0.25">
      <c r="A484" s="37">
        <f>VLOOKUP(B484,cod_ibge!$C$2:$D$646,2,FALSE)</f>
        <v>3542909</v>
      </c>
      <c r="B484" t="s">
        <v>489</v>
      </c>
      <c r="C484" s="2">
        <v>16241674.52</v>
      </c>
      <c r="D484" s="2">
        <v>5639314.54</v>
      </c>
      <c r="E484" s="2">
        <v>5057836.42</v>
      </c>
      <c r="F484" s="2">
        <v>15192755.34</v>
      </c>
      <c r="G484" s="2">
        <v>4049474.64</v>
      </c>
      <c r="H484" s="2">
        <v>3719403.28</v>
      </c>
    </row>
    <row r="485" spans="1:8" x14ac:dyDescent="0.25">
      <c r="A485" s="37">
        <f>VLOOKUP(B485,cod_ibge!$C$2:$D$646,2,FALSE)</f>
        <v>3543006</v>
      </c>
      <c r="B485" t="s">
        <v>490</v>
      </c>
      <c r="C485" s="2">
        <v>20572277.82</v>
      </c>
      <c r="D485" s="2">
        <v>4704527.8899999997</v>
      </c>
      <c r="E485" s="2">
        <v>4603572.8099999996</v>
      </c>
      <c r="F485" s="2">
        <v>19342393.620000001</v>
      </c>
      <c r="G485" s="2">
        <v>5060334.28</v>
      </c>
      <c r="H485" s="2">
        <v>4951704.92</v>
      </c>
    </row>
    <row r="486" spans="1:8" x14ac:dyDescent="0.25">
      <c r="A486" s="37">
        <f>VLOOKUP(B486,cod_ibge!$C$2:$D$646,2,FALSE)</f>
        <v>3543105</v>
      </c>
      <c r="B486" t="s">
        <v>491</v>
      </c>
      <c r="C486" s="2">
        <v>11144898.67</v>
      </c>
      <c r="D486" s="2">
        <v>2774218.92</v>
      </c>
      <c r="E486" s="2">
        <v>2772579.52</v>
      </c>
      <c r="F486" s="2">
        <v>10876764.369999999</v>
      </c>
      <c r="G486" s="2">
        <v>2791354.99</v>
      </c>
      <c r="H486" s="2">
        <v>2779993.75</v>
      </c>
    </row>
    <row r="487" spans="1:8" x14ac:dyDescent="0.25">
      <c r="A487" s="37">
        <f>VLOOKUP(B487,cod_ibge!$C$2:$D$646,2,FALSE)</f>
        <v>3543238</v>
      </c>
      <c r="B487" t="s">
        <v>492</v>
      </c>
      <c r="C487" s="2">
        <v>8470937.7200000007</v>
      </c>
      <c r="D487" s="2">
        <v>2870380.51</v>
      </c>
      <c r="E487" s="2">
        <v>2840374.15</v>
      </c>
      <c r="F487" s="2">
        <v>8100677</v>
      </c>
      <c r="G487" s="2">
        <v>2826056.31</v>
      </c>
      <c r="H487" s="2">
        <v>2737894.73</v>
      </c>
    </row>
    <row r="488" spans="1:8" x14ac:dyDescent="0.25">
      <c r="A488" s="37">
        <f>VLOOKUP(B488,cod_ibge!$C$2:$D$646,2,FALSE)</f>
        <v>3543204</v>
      </c>
      <c r="B488" t="s">
        <v>493</v>
      </c>
      <c r="C488" s="2">
        <v>11469582.470000001</v>
      </c>
      <c r="D488" s="2">
        <v>3092099.02</v>
      </c>
      <c r="E488" s="2">
        <v>3003423.71</v>
      </c>
      <c r="F488" s="2">
        <v>10786777.33</v>
      </c>
      <c r="G488" s="2">
        <v>3162288.22</v>
      </c>
      <c r="H488" s="2">
        <v>3119431.07</v>
      </c>
    </row>
    <row r="489" spans="1:8" x14ac:dyDescent="0.25">
      <c r="A489" s="37">
        <f>VLOOKUP(B489,cod_ibge!$C$2:$D$646,2,FALSE)</f>
        <v>3543253</v>
      </c>
      <c r="B489" t="s">
        <v>494</v>
      </c>
      <c r="C489" s="2">
        <v>10284210.619999999</v>
      </c>
      <c r="D489" s="2">
        <v>2853432.99</v>
      </c>
      <c r="E489" s="2">
        <v>2853432.99</v>
      </c>
      <c r="F489" s="2">
        <v>9331480.4299999997</v>
      </c>
      <c r="G489" s="2">
        <v>2750098.57</v>
      </c>
      <c r="H489" s="2">
        <v>2750098.57</v>
      </c>
    </row>
    <row r="490" spans="1:8" x14ac:dyDescent="0.25">
      <c r="A490" s="37">
        <f>VLOOKUP(B490,cod_ibge!$C$2:$D$646,2,FALSE)</f>
        <v>3543303</v>
      </c>
      <c r="B490" t="s">
        <v>495</v>
      </c>
      <c r="C490" s="2">
        <v>144390124.78</v>
      </c>
      <c r="D490" s="2">
        <v>44500003.789999999</v>
      </c>
      <c r="E490" s="2">
        <v>40653970.840000004</v>
      </c>
      <c r="F490" s="2">
        <v>142445434.16999999</v>
      </c>
      <c r="G490" s="2">
        <v>40245640.560000002</v>
      </c>
      <c r="H490" s="2">
        <v>37092564.850000001</v>
      </c>
    </row>
    <row r="491" spans="1:8" x14ac:dyDescent="0.25">
      <c r="A491" s="37">
        <f>VLOOKUP(B491,cod_ibge!$C$2:$D$646,2,FALSE)</f>
        <v>3543402</v>
      </c>
      <c r="B491" t="s">
        <v>496</v>
      </c>
      <c r="C491" s="2">
        <v>1219556297.04</v>
      </c>
      <c r="D491" s="2">
        <v>323209127.83999997</v>
      </c>
      <c r="E491" s="2">
        <v>288833272.41000003</v>
      </c>
      <c r="F491" s="2">
        <v>1172385785.9300001</v>
      </c>
      <c r="G491" s="2">
        <v>324287805.70999998</v>
      </c>
      <c r="H491" s="2">
        <v>282428786.18000001</v>
      </c>
    </row>
    <row r="492" spans="1:8" x14ac:dyDescent="0.25">
      <c r="A492" s="37">
        <f>VLOOKUP(B492,cod_ibge!$C$2:$D$646,2,FALSE)</f>
        <v>3543600</v>
      </c>
      <c r="B492" t="s">
        <v>497</v>
      </c>
      <c r="C492" s="2">
        <v>17484853.43</v>
      </c>
      <c r="D492" s="2">
        <v>4179310.78</v>
      </c>
      <c r="E492" s="2">
        <v>4037034.42</v>
      </c>
      <c r="F492" s="2">
        <v>15601316.109999999</v>
      </c>
      <c r="G492" s="2">
        <v>3826590.33</v>
      </c>
      <c r="H492" s="2">
        <v>3811635.83</v>
      </c>
    </row>
    <row r="493" spans="1:8" x14ac:dyDescent="0.25">
      <c r="A493" s="37">
        <f>VLOOKUP(B493,cod_ibge!$C$2:$D$646,2,FALSE)</f>
        <v>3543709</v>
      </c>
      <c r="B493" t="s">
        <v>498</v>
      </c>
      <c r="C493" s="2">
        <v>16148418.359999999</v>
      </c>
      <c r="D493" s="2">
        <v>4703840.47</v>
      </c>
      <c r="E493" s="2">
        <v>4659248.1900000004</v>
      </c>
      <c r="F493" s="2">
        <v>14945843.15</v>
      </c>
      <c r="G493" s="2">
        <v>4474807.46</v>
      </c>
      <c r="H493" s="2">
        <v>4453804.07</v>
      </c>
    </row>
    <row r="494" spans="1:8" x14ac:dyDescent="0.25">
      <c r="A494" s="37">
        <f>VLOOKUP(B494,cod_ibge!$C$2:$D$646,2,FALSE)</f>
        <v>3543808</v>
      </c>
      <c r="B494" t="s">
        <v>499</v>
      </c>
      <c r="C494" s="2">
        <v>15081156</v>
      </c>
      <c r="D494" s="2">
        <v>4168958.53</v>
      </c>
      <c r="E494" s="2">
        <v>4162871.37</v>
      </c>
      <c r="F494" s="2">
        <v>14570911.359999999</v>
      </c>
      <c r="G494" s="2">
        <v>4118205.09</v>
      </c>
      <c r="H494" s="2">
        <v>4056911.11</v>
      </c>
    </row>
    <row r="495" spans="1:8" x14ac:dyDescent="0.25">
      <c r="A495" s="37">
        <f>VLOOKUP(B495,cod_ibge!$C$2:$D$646,2,FALSE)</f>
        <v>3543907</v>
      </c>
      <c r="B495" t="s">
        <v>500</v>
      </c>
      <c r="C495" s="2">
        <v>345712569.18000001</v>
      </c>
      <c r="D495" s="2">
        <v>114764806.47</v>
      </c>
      <c r="E495" s="2">
        <v>96832557.189999998</v>
      </c>
      <c r="F495" s="2">
        <v>340132226.70999998</v>
      </c>
      <c r="G495" s="2">
        <v>127284047.34</v>
      </c>
      <c r="H495" s="2">
        <v>79144637.370000005</v>
      </c>
    </row>
    <row r="496" spans="1:8" x14ac:dyDescent="0.25">
      <c r="A496" s="37">
        <f>VLOOKUP(B496,cod_ibge!$C$2:$D$646,2,FALSE)</f>
        <v>3544004</v>
      </c>
      <c r="B496" t="s">
        <v>501</v>
      </c>
      <c r="C496" s="2">
        <v>50534236.140000001</v>
      </c>
      <c r="D496" s="2">
        <v>13356175.789999999</v>
      </c>
      <c r="E496" s="2">
        <v>12946420.5</v>
      </c>
      <c r="F496" s="2">
        <v>49254596.32</v>
      </c>
      <c r="G496" s="2">
        <v>12899173.27</v>
      </c>
      <c r="H496" s="2">
        <v>12380259.17</v>
      </c>
    </row>
    <row r="497" spans="1:8" x14ac:dyDescent="0.25">
      <c r="A497" s="37">
        <f>VLOOKUP(B497,cod_ibge!$C$2:$D$646,2,FALSE)</f>
        <v>3544103</v>
      </c>
      <c r="B497" t="s">
        <v>502</v>
      </c>
      <c r="C497" s="2">
        <v>38351339.829999998</v>
      </c>
      <c r="D497" s="2">
        <v>11105390.810000001</v>
      </c>
      <c r="E497" s="2">
        <v>10232882.27</v>
      </c>
      <c r="F497" s="2">
        <v>35491540.869999997</v>
      </c>
      <c r="G497" s="2">
        <v>9460148.1699999999</v>
      </c>
      <c r="H497" s="2">
        <v>8463229.6699999999</v>
      </c>
    </row>
    <row r="498" spans="1:8" x14ac:dyDescent="0.25">
      <c r="A498" s="37">
        <f>VLOOKUP(B498,cod_ibge!$C$2:$D$646,2,FALSE)</f>
        <v>3544202</v>
      </c>
      <c r="B498" t="s">
        <v>503</v>
      </c>
      <c r="C498" s="2">
        <v>21328106.210000001</v>
      </c>
      <c r="D498" s="2">
        <v>5671456.5499999998</v>
      </c>
      <c r="E498" s="2">
        <v>5651386.5499999998</v>
      </c>
      <c r="F498" s="2">
        <v>19449606.890000001</v>
      </c>
      <c r="G498" s="2">
        <v>6095365.2800000003</v>
      </c>
      <c r="H498" s="2">
        <v>6068703.5300000003</v>
      </c>
    </row>
    <row r="499" spans="1:8" x14ac:dyDescent="0.25">
      <c r="A499" s="37">
        <f>VLOOKUP(B499,cod_ibge!$C$2:$D$646,2,FALSE)</f>
        <v>3543501</v>
      </c>
      <c r="B499" t="s">
        <v>504</v>
      </c>
      <c r="C499" s="2">
        <v>10466163.52</v>
      </c>
      <c r="D499" s="2">
        <v>2787465.61</v>
      </c>
      <c r="E499" s="2">
        <v>2715518.01</v>
      </c>
      <c r="F499" s="2">
        <v>10117974.98</v>
      </c>
      <c r="G499" s="2">
        <v>2683152.7400000002</v>
      </c>
      <c r="H499" s="2">
        <v>2503692.3199999998</v>
      </c>
    </row>
    <row r="500" spans="1:8" x14ac:dyDescent="0.25">
      <c r="A500" s="37">
        <f>VLOOKUP(B500,cod_ibge!$C$2:$D$646,2,FALSE)</f>
        <v>3544251</v>
      </c>
      <c r="B500" t="s">
        <v>505</v>
      </c>
      <c r="C500" s="2">
        <v>54635340.770000003</v>
      </c>
      <c r="D500" s="2">
        <v>19721598.920000002</v>
      </c>
      <c r="E500" s="2">
        <v>17571657.57</v>
      </c>
      <c r="F500" s="2">
        <v>49416136.32</v>
      </c>
      <c r="G500" s="2">
        <v>18032296.760000002</v>
      </c>
      <c r="H500" s="2">
        <v>16021954.029999999</v>
      </c>
    </row>
    <row r="501" spans="1:8" x14ac:dyDescent="0.25">
      <c r="A501" s="37">
        <f>VLOOKUP(B501,cod_ibge!$C$2:$D$646,2,FALSE)</f>
        <v>3544301</v>
      </c>
      <c r="B501" t="s">
        <v>506</v>
      </c>
      <c r="C501" s="2">
        <v>17006928.239999998</v>
      </c>
      <c r="D501" s="2">
        <v>4518173.2699999996</v>
      </c>
      <c r="E501" s="2">
        <v>4319692.99</v>
      </c>
      <c r="F501" s="2">
        <v>17928678.420000002</v>
      </c>
      <c r="G501" s="2">
        <v>5529142.9800000004</v>
      </c>
      <c r="H501" s="2">
        <v>5353063.72</v>
      </c>
    </row>
    <row r="502" spans="1:8" x14ac:dyDescent="0.25">
      <c r="A502" s="37">
        <f>VLOOKUP(B502,cod_ibge!$C$2:$D$646,2,FALSE)</f>
        <v>3544400</v>
      </c>
      <c r="B502" t="s">
        <v>507</v>
      </c>
      <c r="C502" s="2">
        <v>10124477.890000001</v>
      </c>
      <c r="D502" s="2">
        <v>2613807.14</v>
      </c>
      <c r="E502" s="2">
        <v>2478525.63</v>
      </c>
      <c r="F502" s="2">
        <v>9498426.9499999993</v>
      </c>
      <c r="G502" s="2">
        <v>2406254.5299999998</v>
      </c>
      <c r="H502" s="2">
        <v>2078372.05</v>
      </c>
    </row>
    <row r="503" spans="1:8" x14ac:dyDescent="0.25">
      <c r="A503" s="37">
        <f>VLOOKUP(B503,cod_ibge!$C$2:$D$646,2,FALSE)</f>
        <v>3544509</v>
      </c>
      <c r="B503" t="s">
        <v>508</v>
      </c>
      <c r="C503" s="2">
        <v>11681800</v>
      </c>
      <c r="D503" s="2">
        <v>3856529.19</v>
      </c>
      <c r="E503" s="2">
        <v>3742766.44</v>
      </c>
      <c r="F503" s="2">
        <v>11507644.289999999</v>
      </c>
      <c r="G503" s="2">
        <v>3717218</v>
      </c>
      <c r="H503" s="2">
        <v>3656945.16</v>
      </c>
    </row>
    <row r="504" spans="1:8" x14ac:dyDescent="0.25">
      <c r="A504" s="37">
        <f>VLOOKUP(B504,cod_ibge!$C$2:$D$646,2,FALSE)</f>
        <v>3544608</v>
      </c>
      <c r="B504" t="s">
        <v>509</v>
      </c>
      <c r="C504" s="2">
        <v>12912033.289999999</v>
      </c>
      <c r="D504" s="2">
        <v>3373449.17</v>
      </c>
      <c r="E504" s="2">
        <v>3226771.11</v>
      </c>
      <c r="F504" s="2">
        <v>12377658.970000001</v>
      </c>
      <c r="G504" s="2">
        <v>3641607.23</v>
      </c>
      <c r="H504" s="2">
        <v>2930178.26</v>
      </c>
    </row>
    <row r="505" spans="1:8" x14ac:dyDescent="0.25">
      <c r="A505" s="37">
        <f>VLOOKUP(B505,cod_ibge!$C$2:$D$646,2,FALSE)</f>
        <v>3544707</v>
      </c>
      <c r="B505" t="s">
        <v>510</v>
      </c>
      <c r="C505" s="2">
        <v>8193626.1299999999</v>
      </c>
      <c r="D505" s="2">
        <v>2473272.13</v>
      </c>
      <c r="E505" s="2">
        <v>2470502.13</v>
      </c>
      <c r="F505" s="2">
        <v>7615838.9000000004</v>
      </c>
      <c r="G505" s="2">
        <v>2327130.81</v>
      </c>
      <c r="H505" s="2">
        <v>2324921.0699999998</v>
      </c>
    </row>
    <row r="506" spans="1:8" x14ac:dyDescent="0.25">
      <c r="A506" s="37">
        <f>VLOOKUP(B506,cod_ibge!$C$2:$D$646,2,FALSE)</f>
        <v>3544806</v>
      </c>
      <c r="B506" t="s">
        <v>511</v>
      </c>
      <c r="C506" s="2">
        <v>15687792.060000001</v>
      </c>
      <c r="D506" s="2">
        <v>4042199.43</v>
      </c>
      <c r="E506" s="2">
        <v>3843514.14</v>
      </c>
      <c r="F506" s="2">
        <v>14266733.130000001</v>
      </c>
      <c r="G506" s="2">
        <v>3563833.07</v>
      </c>
      <c r="H506" s="2">
        <v>3444767.78</v>
      </c>
    </row>
    <row r="507" spans="1:8" x14ac:dyDescent="0.25">
      <c r="A507" s="37">
        <f>VLOOKUP(B507,cod_ibge!$C$2:$D$646,2,FALSE)</f>
        <v>3544905</v>
      </c>
      <c r="B507" t="s">
        <v>512</v>
      </c>
      <c r="C507" s="2">
        <v>22314110.620000001</v>
      </c>
      <c r="D507" s="2">
        <v>5996342.1100000003</v>
      </c>
      <c r="E507" s="2">
        <v>5734190.8799999999</v>
      </c>
      <c r="F507" s="2">
        <v>20033296.530000001</v>
      </c>
      <c r="G507" s="2">
        <v>6128600.0099999998</v>
      </c>
      <c r="H507" s="2">
        <v>5726051.4000000004</v>
      </c>
    </row>
    <row r="508" spans="1:8" x14ac:dyDescent="0.25">
      <c r="A508" s="37">
        <f>VLOOKUP(B508,cod_ibge!$C$2:$D$646,2,FALSE)</f>
        <v>3545001</v>
      </c>
      <c r="B508" t="s">
        <v>513</v>
      </c>
      <c r="C508" s="2">
        <v>21167864.260000002</v>
      </c>
      <c r="D508" s="2">
        <v>5632187.75</v>
      </c>
      <c r="E508" s="2">
        <v>5164343.29</v>
      </c>
      <c r="F508" s="2">
        <v>19876289.73</v>
      </c>
      <c r="G508" s="2">
        <v>5672028.0599999996</v>
      </c>
      <c r="H508" s="2">
        <v>4379383.05</v>
      </c>
    </row>
    <row r="509" spans="1:8" x14ac:dyDescent="0.25">
      <c r="A509" s="37">
        <f>VLOOKUP(B509,cod_ibge!$C$2:$D$646,2,FALSE)</f>
        <v>3545100</v>
      </c>
      <c r="B509" t="s">
        <v>514</v>
      </c>
      <c r="C509" s="2">
        <v>9296611.0399999991</v>
      </c>
      <c r="D509" s="2">
        <v>2687455.96</v>
      </c>
      <c r="E509" s="2">
        <v>2680244.86</v>
      </c>
      <c r="F509" s="2">
        <v>8645367.9800000004</v>
      </c>
      <c r="G509" s="2">
        <v>2964618.14</v>
      </c>
      <c r="H509" s="2">
        <v>2879519.94</v>
      </c>
    </row>
    <row r="510" spans="1:8" x14ac:dyDescent="0.25">
      <c r="A510" s="37">
        <f>VLOOKUP(B510,cod_ibge!$C$2:$D$646,2,FALSE)</f>
        <v>3545159</v>
      </c>
      <c r="B510" t="s">
        <v>515</v>
      </c>
      <c r="C510" s="2">
        <v>15290061.130000001</v>
      </c>
      <c r="D510" s="2">
        <v>4446563.3499999996</v>
      </c>
      <c r="E510" s="2">
        <v>3858050.55</v>
      </c>
      <c r="F510" s="2">
        <v>14877439.41</v>
      </c>
      <c r="G510" s="2">
        <v>4523690.43</v>
      </c>
      <c r="H510" s="2">
        <v>3800145.21</v>
      </c>
    </row>
    <row r="511" spans="1:8" x14ac:dyDescent="0.25">
      <c r="A511" s="37">
        <f>VLOOKUP(B511,cod_ibge!$C$2:$D$646,2,FALSE)</f>
        <v>3545209</v>
      </c>
      <c r="B511" t="s">
        <v>516</v>
      </c>
      <c r="C511" s="2">
        <v>190672071.47999999</v>
      </c>
      <c r="D511" s="2">
        <v>55397445.350000001</v>
      </c>
      <c r="E511" s="2">
        <v>45030439.439999998</v>
      </c>
      <c r="F511" s="2">
        <v>184244799.72</v>
      </c>
      <c r="G511" s="2">
        <v>55670649.390000001</v>
      </c>
      <c r="H511" s="2">
        <v>44837335.630000003</v>
      </c>
    </row>
    <row r="512" spans="1:8" x14ac:dyDescent="0.25">
      <c r="A512" s="37">
        <f>VLOOKUP(B512,cod_ibge!$C$2:$D$646,2,FALSE)</f>
        <v>3545308</v>
      </c>
      <c r="B512" t="s">
        <v>517</v>
      </c>
      <c r="C512" s="2">
        <v>58285067.479999997</v>
      </c>
      <c r="D512" s="2">
        <v>15037732.65</v>
      </c>
      <c r="E512" s="2">
        <v>13822078.300000001</v>
      </c>
      <c r="F512" s="2">
        <v>55888967.950000003</v>
      </c>
      <c r="G512" s="2">
        <v>15200906.51</v>
      </c>
      <c r="H512" s="2">
        <v>15015432.449999999</v>
      </c>
    </row>
    <row r="513" spans="1:8" x14ac:dyDescent="0.25">
      <c r="A513" s="37">
        <f>VLOOKUP(B513,cod_ibge!$C$2:$D$646,2,FALSE)</f>
        <v>3545407</v>
      </c>
      <c r="B513" t="s">
        <v>518</v>
      </c>
      <c r="C513" s="2">
        <v>14258409.060000001</v>
      </c>
      <c r="D513" s="2">
        <v>4094783.27</v>
      </c>
      <c r="E513" s="2">
        <v>4056114.94</v>
      </c>
      <c r="F513" s="2">
        <v>14130515.710000001</v>
      </c>
      <c r="G513" s="2">
        <v>4670122.5999999996</v>
      </c>
      <c r="H513" s="2">
        <v>4637185.76</v>
      </c>
    </row>
    <row r="514" spans="1:8" x14ac:dyDescent="0.25">
      <c r="A514" s="37">
        <f>VLOOKUP(B514,cod_ibge!$C$2:$D$646,2,FALSE)</f>
        <v>3545506</v>
      </c>
      <c r="B514" t="s">
        <v>519</v>
      </c>
      <c r="C514" s="2">
        <v>20158134.559999999</v>
      </c>
      <c r="D514" s="2">
        <v>6444217.0800000001</v>
      </c>
      <c r="E514" s="2">
        <v>6407726.6299999999</v>
      </c>
      <c r="F514" s="2">
        <v>18762157.829999998</v>
      </c>
      <c r="G514" s="2">
        <v>6344181.9900000002</v>
      </c>
      <c r="H514" s="2">
        <v>6328890.8200000003</v>
      </c>
    </row>
    <row r="515" spans="1:8" x14ac:dyDescent="0.25">
      <c r="A515" s="37">
        <f>VLOOKUP(B515,cod_ibge!$C$2:$D$646,2,FALSE)</f>
        <v>3545605</v>
      </c>
      <c r="B515" t="s">
        <v>520</v>
      </c>
      <c r="C515" s="2">
        <v>24091437.190000001</v>
      </c>
      <c r="D515" s="2">
        <v>7195934.71</v>
      </c>
      <c r="E515" s="2">
        <v>6785059.3700000001</v>
      </c>
      <c r="F515" s="2">
        <v>23780395.059999999</v>
      </c>
      <c r="G515" s="2">
        <v>7544685.21</v>
      </c>
      <c r="H515" s="2">
        <v>6868783.2000000002</v>
      </c>
    </row>
    <row r="516" spans="1:8" x14ac:dyDescent="0.25">
      <c r="A516" s="37">
        <f>VLOOKUP(B516,cod_ibge!$C$2:$D$646,2,FALSE)</f>
        <v>3545704</v>
      </c>
      <c r="B516" t="s">
        <v>521</v>
      </c>
      <c r="C516" s="2">
        <v>14979362.15</v>
      </c>
      <c r="D516" s="2">
        <v>3888369.7</v>
      </c>
      <c r="E516" s="2">
        <v>3788237.36</v>
      </c>
      <c r="F516" s="2">
        <v>14358170.84</v>
      </c>
      <c r="G516" s="2">
        <v>4006558.72</v>
      </c>
      <c r="H516" s="2">
        <v>3794890.34</v>
      </c>
    </row>
    <row r="517" spans="1:8" x14ac:dyDescent="0.25">
      <c r="A517" s="37">
        <f>VLOOKUP(B517,cod_ibge!$C$2:$D$646,2,FALSE)</f>
        <v>3545803</v>
      </c>
      <c r="B517" t="s">
        <v>522</v>
      </c>
      <c r="C517" s="2">
        <v>240922869.96000001</v>
      </c>
      <c r="D517" s="2">
        <v>65095407.700000003</v>
      </c>
      <c r="E517" s="2">
        <v>51192444.549999997</v>
      </c>
      <c r="F517" s="2">
        <v>229162538.56</v>
      </c>
      <c r="G517" s="2">
        <v>69078317.049999997</v>
      </c>
      <c r="H517" s="2">
        <v>54544259.270000003</v>
      </c>
    </row>
    <row r="518" spans="1:8" x14ac:dyDescent="0.25">
      <c r="A518" s="37">
        <f>VLOOKUP(B518,cod_ibge!$C$2:$D$646,2,FALSE)</f>
        <v>3546009</v>
      </c>
      <c r="B518" t="s">
        <v>523</v>
      </c>
      <c r="C518" s="2">
        <v>19726768.079999998</v>
      </c>
      <c r="D518" s="2">
        <v>5311296.96</v>
      </c>
      <c r="E518" s="2">
        <v>5061482.8099999996</v>
      </c>
      <c r="F518" s="2">
        <v>18880724.460000001</v>
      </c>
      <c r="G518" s="2">
        <v>5366212.4400000004</v>
      </c>
      <c r="H518" s="2">
        <v>4693214.1100000003</v>
      </c>
    </row>
    <row r="519" spans="1:8" x14ac:dyDescent="0.25">
      <c r="A519" s="37">
        <f>VLOOKUP(B519,cod_ibge!$C$2:$D$646,2,FALSE)</f>
        <v>3546108</v>
      </c>
      <c r="B519" t="s">
        <v>524</v>
      </c>
      <c r="C519" s="2">
        <v>10277199.1</v>
      </c>
      <c r="D519" s="2">
        <v>3260352.23</v>
      </c>
      <c r="E519" s="2">
        <v>3199018.62</v>
      </c>
      <c r="F519" s="2">
        <v>9612168.4499999993</v>
      </c>
      <c r="G519" s="2">
        <v>3224501.39</v>
      </c>
      <c r="H519" s="2">
        <v>3065983.38</v>
      </c>
    </row>
    <row r="520" spans="1:8" x14ac:dyDescent="0.25">
      <c r="A520" s="37">
        <f>VLOOKUP(B520,cod_ibge!$C$2:$D$646,2,FALSE)</f>
        <v>3546207</v>
      </c>
      <c r="B520" t="s">
        <v>525</v>
      </c>
      <c r="C520" s="2">
        <v>13047183.65</v>
      </c>
      <c r="D520" s="2">
        <v>3326314.5</v>
      </c>
      <c r="E520" s="2">
        <v>3238943.96</v>
      </c>
      <c r="F520" s="2">
        <v>12420115.01</v>
      </c>
      <c r="G520" s="2">
        <v>4093763.82</v>
      </c>
      <c r="H520" s="2">
        <v>3983012.62</v>
      </c>
    </row>
    <row r="521" spans="1:8" x14ac:dyDescent="0.25">
      <c r="A521" s="37">
        <f>VLOOKUP(B521,cod_ibge!$C$2:$D$646,2,FALSE)</f>
        <v>3546256</v>
      </c>
      <c r="B521" t="s">
        <v>526</v>
      </c>
      <c r="C521" s="2">
        <v>8843779.6199999992</v>
      </c>
      <c r="D521" s="2">
        <v>3596105.08</v>
      </c>
      <c r="E521" s="2">
        <v>2998109.48</v>
      </c>
      <c r="F521" s="2">
        <v>8167571.9800000004</v>
      </c>
      <c r="G521" s="2">
        <v>3284205.45</v>
      </c>
      <c r="H521" s="2">
        <v>2641945.13</v>
      </c>
    </row>
    <row r="522" spans="1:8" x14ac:dyDescent="0.25">
      <c r="A522" s="37">
        <f>VLOOKUP(B522,cod_ibge!$C$2:$D$646,2,FALSE)</f>
        <v>3546306</v>
      </c>
      <c r="B522" t="s">
        <v>527</v>
      </c>
      <c r="C522" s="2">
        <v>36668651.399999999</v>
      </c>
      <c r="D522" s="2">
        <v>9928628.5099999998</v>
      </c>
      <c r="E522" s="2">
        <v>9245613.4600000009</v>
      </c>
      <c r="F522" s="2">
        <v>34875374.859999999</v>
      </c>
      <c r="G522" s="2">
        <v>9935253.3100000005</v>
      </c>
      <c r="H522" s="2">
        <v>9284103.9600000009</v>
      </c>
    </row>
    <row r="523" spans="1:8" x14ac:dyDescent="0.25">
      <c r="A523" s="37">
        <f>VLOOKUP(B523,cod_ibge!$C$2:$D$646,2,FALSE)</f>
        <v>3546405</v>
      </c>
      <c r="B523" t="s">
        <v>528</v>
      </c>
      <c r="C523" s="2">
        <v>84156897.150000006</v>
      </c>
      <c r="D523" s="2">
        <v>21232725.960000001</v>
      </c>
      <c r="E523" s="2">
        <v>20704825.59</v>
      </c>
      <c r="F523" s="2">
        <v>80096836.519999996</v>
      </c>
      <c r="G523" s="2">
        <v>20973593.07</v>
      </c>
      <c r="H523" s="2">
        <v>19601553.02</v>
      </c>
    </row>
    <row r="524" spans="1:8" x14ac:dyDescent="0.25">
      <c r="A524" s="37">
        <f>VLOOKUP(B524,cod_ibge!$C$2:$D$646,2,FALSE)</f>
        <v>3546504</v>
      </c>
      <c r="B524" t="s">
        <v>529</v>
      </c>
      <c r="C524" s="2">
        <v>10136170.65</v>
      </c>
      <c r="D524" s="2">
        <v>2573414</v>
      </c>
      <c r="E524" s="2">
        <v>2448319.88</v>
      </c>
      <c r="F524" s="2">
        <v>9600469.6400000006</v>
      </c>
      <c r="G524" s="2">
        <v>2680409.42</v>
      </c>
      <c r="H524" s="2">
        <v>2408972.38</v>
      </c>
    </row>
    <row r="525" spans="1:8" x14ac:dyDescent="0.25">
      <c r="A525" s="37">
        <f>VLOOKUP(B525,cod_ibge!$C$2:$D$646,2,FALSE)</f>
        <v>3546603</v>
      </c>
      <c r="B525" t="s">
        <v>530</v>
      </c>
      <c r="C525" s="2">
        <v>50037308.630000003</v>
      </c>
      <c r="D525" s="2">
        <v>14277757.359999999</v>
      </c>
      <c r="E525" s="2">
        <v>14008486.789999999</v>
      </c>
      <c r="F525" s="2">
        <v>50462566.369999997</v>
      </c>
      <c r="G525" s="2">
        <v>14172573.310000001</v>
      </c>
      <c r="H525" s="2">
        <v>13930655.630000001</v>
      </c>
    </row>
    <row r="526" spans="1:8" x14ac:dyDescent="0.25">
      <c r="A526" s="37">
        <f>VLOOKUP(B526,cod_ibge!$C$2:$D$646,2,FALSE)</f>
        <v>3546702</v>
      </c>
      <c r="B526" t="s">
        <v>531</v>
      </c>
      <c r="C526" s="2">
        <v>60200012.090000004</v>
      </c>
      <c r="D526" s="2">
        <v>18034350.43</v>
      </c>
      <c r="E526" s="2">
        <v>16390214.640000001</v>
      </c>
      <c r="F526" s="2">
        <v>58297098.289999999</v>
      </c>
      <c r="G526" s="2">
        <v>24724878.91</v>
      </c>
      <c r="H526" s="2">
        <v>22776400.66</v>
      </c>
    </row>
    <row r="527" spans="1:8" x14ac:dyDescent="0.25">
      <c r="A527" s="37">
        <f>VLOOKUP(B527,cod_ibge!$C$2:$D$646,2,FALSE)</f>
        <v>3546801</v>
      </c>
      <c r="B527" t="s">
        <v>532</v>
      </c>
      <c r="C527" s="2">
        <v>65558836.189999998</v>
      </c>
      <c r="D527" s="2">
        <v>26553950.640000001</v>
      </c>
      <c r="E527" s="2">
        <v>18102252.010000002</v>
      </c>
      <c r="F527" s="2">
        <v>63422995.520000003</v>
      </c>
      <c r="G527" s="2">
        <v>27736062.890000001</v>
      </c>
      <c r="H527" s="2">
        <v>19858446.879999999</v>
      </c>
    </row>
    <row r="528" spans="1:8" x14ac:dyDescent="0.25">
      <c r="A528" s="37">
        <f>VLOOKUP(B528,cod_ibge!$C$2:$D$646,2,FALSE)</f>
        <v>3546900</v>
      </c>
      <c r="B528" t="s">
        <v>533</v>
      </c>
      <c r="C528" s="2">
        <v>10685289.35</v>
      </c>
      <c r="D528" s="2">
        <v>2773645.04</v>
      </c>
      <c r="E528" s="2">
        <v>2721529.49</v>
      </c>
      <c r="F528" s="2">
        <v>9958467.8200000003</v>
      </c>
      <c r="G528" s="2">
        <v>2623315.4500000002</v>
      </c>
      <c r="H528" s="2">
        <v>2537802.65</v>
      </c>
    </row>
    <row r="529" spans="1:8" x14ac:dyDescent="0.25">
      <c r="A529" s="37">
        <f>VLOOKUP(B529,cod_ibge!$C$2:$D$646,2,FALSE)</f>
        <v>3547007</v>
      </c>
      <c r="B529" t="s">
        <v>534</v>
      </c>
      <c r="C529" s="2">
        <v>12012851.390000001</v>
      </c>
      <c r="D529" s="2">
        <v>3754328.81</v>
      </c>
      <c r="E529" s="2">
        <v>3192246.55</v>
      </c>
      <c r="F529" s="2">
        <v>11602908.58</v>
      </c>
      <c r="G529" s="2">
        <v>3598345.17</v>
      </c>
      <c r="H529" s="2">
        <v>3155793.24</v>
      </c>
    </row>
    <row r="530" spans="1:8" x14ac:dyDescent="0.25">
      <c r="A530" s="37">
        <f>VLOOKUP(B530,cod_ibge!$C$2:$D$646,2,FALSE)</f>
        <v>3547106</v>
      </c>
      <c r="B530" t="s">
        <v>535</v>
      </c>
      <c r="C530" s="2">
        <v>9008690.4000000004</v>
      </c>
      <c r="D530" s="2">
        <v>2685773.25</v>
      </c>
      <c r="E530" s="2">
        <v>2622703.4</v>
      </c>
      <c r="F530" s="2">
        <v>9165686.6799999997</v>
      </c>
      <c r="G530" s="2">
        <v>2720756.48</v>
      </c>
      <c r="H530" s="2">
        <v>2581221.4300000002</v>
      </c>
    </row>
    <row r="531" spans="1:8" x14ac:dyDescent="0.25">
      <c r="A531" s="37">
        <f>VLOOKUP(B531,cod_ibge!$C$2:$D$646,2,FALSE)</f>
        <v>3547205</v>
      </c>
      <c r="B531" t="s">
        <v>536</v>
      </c>
      <c r="C531" s="2">
        <v>8372292.7000000002</v>
      </c>
      <c r="D531" s="2">
        <v>2460617.33</v>
      </c>
      <c r="E531" s="2">
        <v>2437963</v>
      </c>
      <c r="F531" s="2">
        <v>7965675.2000000002</v>
      </c>
      <c r="G531" s="2">
        <v>2514378.87</v>
      </c>
      <c r="H531" s="2">
        <v>2475997.64</v>
      </c>
    </row>
    <row r="532" spans="1:8" x14ac:dyDescent="0.25">
      <c r="A532" s="37">
        <f>VLOOKUP(B532,cod_ibge!$C$2:$D$646,2,FALSE)</f>
        <v>3547304</v>
      </c>
      <c r="B532" t="s">
        <v>537</v>
      </c>
      <c r="C532" s="2">
        <v>595156639.39999998</v>
      </c>
      <c r="D532" s="2">
        <v>174954370.96000001</v>
      </c>
      <c r="E532" s="2">
        <v>127687289.98</v>
      </c>
      <c r="F532" s="2">
        <v>563774067.35000002</v>
      </c>
      <c r="G532" s="2">
        <v>184390014.19</v>
      </c>
      <c r="H532" s="2">
        <v>134616992.52000001</v>
      </c>
    </row>
    <row r="533" spans="1:8" x14ac:dyDescent="0.25">
      <c r="A533" s="37">
        <f>VLOOKUP(B533,cod_ibge!$C$2:$D$646,2,FALSE)</f>
        <v>3547403</v>
      </c>
      <c r="B533" t="s">
        <v>538</v>
      </c>
      <c r="C533" s="2">
        <v>9579965.4700000007</v>
      </c>
      <c r="D533" s="2">
        <v>2602891.85</v>
      </c>
      <c r="E533" s="2">
        <v>2516738.42</v>
      </c>
      <c r="F533" s="2">
        <v>8906000.5899999999</v>
      </c>
      <c r="G533" s="2">
        <v>2605890.94</v>
      </c>
      <c r="H533" s="2">
        <v>2440757.56</v>
      </c>
    </row>
    <row r="534" spans="1:8" x14ac:dyDescent="0.25">
      <c r="A534" s="37">
        <f>VLOOKUP(B534,cod_ibge!$C$2:$D$646,2,FALSE)</f>
        <v>3547502</v>
      </c>
      <c r="B534" t="s">
        <v>539</v>
      </c>
      <c r="C534" s="2">
        <v>40915914.609999999</v>
      </c>
      <c r="D534" s="2">
        <v>9971972.4299999997</v>
      </c>
      <c r="E534" s="2">
        <v>9605695.7899999991</v>
      </c>
      <c r="F534" s="2">
        <v>39012459.280000001</v>
      </c>
      <c r="G534" s="2">
        <v>9312754.3900000006</v>
      </c>
      <c r="H534" s="2">
        <v>9058967.3800000008</v>
      </c>
    </row>
    <row r="535" spans="1:8" x14ac:dyDescent="0.25">
      <c r="A535" s="37">
        <f>VLOOKUP(B535,cod_ibge!$C$2:$D$646,2,FALSE)</f>
        <v>3547601</v>
      </c>
      <c r="B535" t="s">
        <v>540</v>
      </c>
      <c r="C535" s="2">
        <v>36277476.859999999</v>
      </c>
      <c r="D535" s="2">
        <v>11105941.07</v>
      </c>
      <c r="E535" s="2">
        <v>9749232.2799999993</v>
      </c>
      <c r="F535" s="2">
        <v>34966517.630000003</v>
      </c>
      <c r="G535" s="2">
        <v>10545578.529999999</v>
      </c>
      <c r="H535" s="2">
        <v>10002097.869999999</v>
      </c>
    </row>
    <row r="536" spans="1:8" x14ac:dyDescent="0.25">
      <c r="A536" s="37">
        <f>VLOOKUP(B536,cod_ibge!$C$2:$D$646,2,FALSE)</f>
        <v>3547650</v>
      </c>
      <c r="B536" t="s">
        <v>541</v>
      </c>
      <c r="C536" s="2">
        <v>7914577.5</v>
      </c>
      <c r="D536" s="2">
        <v>2282741.65</v>
      </c>
      <c r="E536" s="2">
        <v>2202723.85</v>
      </c>
      <c r="F536" s="2">
        <v>7542977.9199999999</v>
      </c>
      <c r="G536" s="2">
        <v>2053848.89</v>
      </c>
      <c r="H536" s="2">
        <v>1991939.4</v>
      </c>
    </row>
    <row r="537" spans="1:8" x14ac:dyDescent="0.25">
      <c r="A537" s="37">
        <f>VLOOKUP(B537,cod_ibge!$C$2:$D$646,2,FALSE)</f>
        <v>3547700</v>
      </c>
      <c r="B537" t="s">
        <v>542</v>
      </c>
      <c r="C537" s="2">
        <v>27757140.23</v>
      </c>
      <c r="D537" s="2">
        <v>8596540.5800000001</v>
      </c>
      <c r="E537" s="2">
        <v>8292687.3600000003</v>
      </c>
      <c r="F537" s="2">
        <v>26729506.370000001</v>
      </c>
      <c r="G537" s="2">
        <v>7689200.0599999996</v>
      </c>
      <c r="H537" s="2">
        <v>7050987.5899999999</v>
      </c>
    </row>
    <row r="538" spans="1:8" x14ac:dyDescent="0.25">
      <c r="A538" s="37">
        <f>VLOOKUP(B538,cod_ibge!$C$2:$D$646,2,FALSE)</f>
        <v>3547809</v>
      </c>
      <c r="B538" t="s">
        <v>543</v>
      </c>
      <c r="C538" s="2">
        <v>1157988221.01</v>
      </c>
      <c r="D538" s="2">
        <v>296881768.52999997</v>
      </c>
      <c r="E538" s="2">
        <v>245631903.09999999</v>
      </c>
      <c r="F538" s="2">
        <v>1114825998.1300001</v>
      </c>
      <c r="G538" s="2">
        <v>287053945.94</v>
      </c>
      <c r="H538" s="2">
        <v>249324113.18000001</v>
      </c>
    </row>
    <row r="539" spans="1:8" x14ac:dyDescent="0.25">
      <c r="A539" s="37">
        <f>VLOOKUP(B539,cod_ibge!$C$2:$D$646,2,FALSE)</f>
        <v>3547908</v>
      </c>
      <c r="B539" t="s">
        <v>544</v>
      </c>
      <c r="C539" s="2">
        <v>12231765.15</v>
      </c>
      <c r="D539" s="2">
        <v>3320751.15</v>
      </c>
      <c r="E539" s="2">
        <v>3006040.12</v>
      </c>
      <c r="F539" s="2">
        <v>11387931.949999999</v>
      </c>
      <c r="G539" s="2">
        <v>3320175.97</v>
      </c>
      <c r="H539" s="2">
        <v>2824409.31</v>
      </c>
    </row>
    <row r="540" spans="1:8" x14ac:dyDescent="0.25">
      <c r="A540" s="37">
        <f>VLOOKUP(B540,cod_ibge!$C$2:$D$646,2,FALSE)</f>
        <v>3548005</v>
      </c>
      <c r="B540" t="s">
        <v>545</v>
      </c>
      <c r="C540" s="2">
        <v>39433389.43</v>
      </c>
      <c r="D540" s="2">
        <v>10783883.67</v>
      </c>
      <c r="E540" s="2">
        <v>10136737.880000001</v>
      </c>
      <c r="F540" s="2">
        <v>39544889.520000003</v>
      </c>
      <c r="G540" s="2">
        <v>10420188.9</v>
      </c>
      <c r="H540" s="2">
        <v>10078701.119999999</v>
      </c>
    </row>
    <row r="541" spans="1:8" x14ac:dyDescent="0.25">
      <c r="A541" s="37">
        <f>VLOOKUP(B541,cod_ibge!$C$2:$D$646,2,FALSE)</f>
        <v>3548054</v>
      </c>
      <c r="B541" t="s">
        <v>546</v>
      </c>
      <c r="C541" s="2">
        <v>24827713.34</v>
      </c>
      <c r="D541" s="2">
        <v>8021689.4699999997</v>
      </c>
      <c r="E541" s="2">
        <v>7101031.3399999999</v>
      </c>
      <c r="F541" s="2">
        <v>23244679.800000001</v>
      </c>
      <c r="G541" s="2">
        <v>7153153.6799999997</v>
      </c>
      <c r="H541" s="2">
        <v>6721735.4199999999</v>
      </c>
    </row>
    <row r="542" spans="1:8" x14ac:dyDescent="0.25">
      <c r="A542" s="37">
        <f>VLOOKUP(B542,cod_ibge!$C$2:$D$646,2,FALSE)</f>
        <v>3548104</v>
      </c>
      <c r="B542" t="s">
        <v>547</v>
      </c>
      <c r="C542" s="2">
        <v>11538577.689999999</v>
      </c>
      <c r="D542" s="2">
        <v>2973454.71</v>
      </c>
      <c r="E542" s="2">
        <v>2862642.47</v>
      </c>
      <c r="F542" s="2">
        <v>10861116.289999999</v>
      </c>
      <c r="G542" s="2">
        <v>3120877.87</v>
      </c>
      <c r="H542" s="2">
        <v>3005303.26</v>
      </c>
    </row>
    <row r="543" spans="1:8" x14ac:dyDescent="0.25">
      <c r="A543" s="37">
        <f>VLOOKUP(B543,cod_ibge!$C$2:$D$646,2,FALSE)</f>
        <v>3548203</v>
      </c>
      <c r="B543" t="s">
        <v>548</v>
      </c>
      <c r="C543" s="2">
        <v>11699599.789999999</v>
      </c>
      <c r="D543" s="2">
        <v>3406667.64</v>
      </c>
      <c r="E543" s="2">
        <v>3229406.09</v>
      </c>
      <c r="F543" s="2">
        <v>11342350.83</v>
      </c>
      <c r="G543" s="2">
        <v>3477803.31</v>
      </c>
      <c r="H543" s="2">
        <v>3106040.16</v>
      </c>
    </row>
    <row r="544" spans="1:8" x14ac:dyDescent="0.25">
      <c r="A544" s="37">
        <f>VLOOKUP(B544,cod_ibge!$C$2:$D$646,2,FALSE)</f>
        <v>3548302</v>
      </c>
      <c r="B544" t="s">
        <v>549</v>
      </c>
      <c r="C544" s="2">
        <v>8027430.3399999999</v>
      </c>
      <c r="D544" s="2">
        <v>2533289.0499999998</v>
      </c>
      <c r="E544" s="2">
        <v>2499856.4900000002</v>
      </c>
      <c r="F544" s="2">
        <v>7584966.5199999996</v>
      </c>
      <c r="G544" s="2">
        <v>2539655.75</v>
      </c>
      <c r="H544" s="2">
        <v>2483560.61</v>
      </c>
    </row>
    <row r="545" spans="1:8" x14ac:dyDescent="0.25">
      <c r="A545" s="37">
        <f>VLOOKUP(B545,cod_ibge!$C$2:$D$646,2,FALSE)</f>
        <v>3548401</v>
      </c>
      <c r="B545" t="s">
        <v>550</v>
      </c>
      <c r="C545" s="2">
        <v>9001630.1099999994</v>
      </c>
      <c r="D545" s="2">
        <v>2299480.92</v>
      </c>
      <c r="E545" s="2">
        <v>2187728.67</v>
      </c>
      <c r="F545" s="2">
        <v>8592968.2300000004</v>
      </c>
      <c r="G545" s="2">
        <v>2573874.6</v>
      </c>
      <c r="H545" s="2">
        <v>2268482.5</v>
      </c>
    </row>
    <row r="546" spans="1:8" x14ac:dyDescent="0.25">
      <c r="A546" s="37">
        <f>VLOOKUP(B546,cod_ibge!$C$2:$D$646,2,FALSE)</f>
        <v>3548500</v>
      </c>
      <c r="B546" t="s">
        <v>551</v>
      </c>
      <c r="C546" s="2">
        <v>1352624716.97</v>
      </c>
      <c r="D546" s="2">
        <v>437536810.25</v>
      </c>
      <c r="E546" s="2">
        <v>328399066.16000003</v>
      </c>
      <c r="F546" s="2">
        <v>1141993403.8399999</v>
      </c>
      <c r="G546" s="2">
        <v>467584360.98000002</v>
      </c>
      <c r="H546" s="2">
        <v>286236803.22000003</v>
      </c>
    </row>
    <row r="547" spans="1:8" x14ac:dyDescent="0.25">
      <c r="A547" s="37">
        <f>VLOOKUP(B547,cod_ibge!$C$2:$D$646,2,FALSE)</f>
        <v>3548609</v>
      </c>
      <c r="B547" t="s">
        <v>552</v>
      </c>
      <c r="C547" s="2">
        <v>15606719.58</v>
      </c>
      <c r="D547" s="2">
        <v>4165700.45</v>
      </c>
      <c r="E547" s="2">
        <v>3969776.97</v>
      </c>
      <c r="F547" s="2">
        <v>15204003.67</v>
      </c>
      <c r="G547" s="2">
        <v>3982006.45</v>
      </c>
      <c r="H547" s="2">
        <v>3827809.61</v>
      </c>
    </row>
    <row r="548" spans="1:8" x14ac:dyDescent="0.25">
      <c r="A548" s="37">
        <f>VLOOKUP(B548,cod_ibge!$C$2:$D$646,2,FALSE)</f>
        <v>3548708</v>
      </c>
      <c r="B548" t="s">
        <v>553</v>
      </c>
      <c r="C548" s="2">
        <v>1590917826.7</v>
      </c>
      <c r="D548" s="2">
        <v>486102414.37</v>
      </c>
      <c r="E548" s="2">
        <v>379631320.85000002</v>
      </c>
      <c r="F548" s="2">
        <v>1560927239.6500001</v>
      </c>
      <c r="G548" s="2">
        <v>495614809.29000002</v>
      </c>
      <c r="H548" s="2">
        <v>362269494.51999998</v>
      </c>
    </row>
    <row r="549" spans="1:8" x14ac:dyDescent="0.25">
      <c r="A549" s="37">
        <f>VLOOKUP(B549,cod_ibge!$C$2:$D$646,2,FALSE)</f>
        <v>3548807</v>
      </c>
      <c r="B549" t="s">
        <v>554</v>
      </c>
      <c r="C549" s="2">
        <v>680972110.13</v>
      </c>
      <c r="D549" s="2">
        <v>224979141.99000001</v>
      </c>
      <c r="E549" s="2">
        <v>193225528.90000001</v>
      </c>
      <c r="F549" s="2">
        <v>658794625.00999999</v>
      </c>
      <c r="G549" s="2">
        <v>247221435.84</v>
      </c>
      <c r="H549" s="2">
        <v>199430642.44</v>
      </c>
    </row>
    <row r="550" spans="1:8" x14ac:dyDescent="0.25">
      <c r="A550" s="37">
        <f>VLOOKUP(B550,cod_ibge!$C$2:$D$646,2,FALSE)</f>
        <v>3548906</v>
      </c>
      <c r="B550" t="s">
        <v>555</v>
      </c>
      <c r="C550" s="2">
        <v>402988919.25</v>
      </c>
      <c r="D550" s="2">
        <v>55092090.020000003</v>
      </c>
      <c r="E550" s="2">
        <v>48836614.030000001</v>
      </c>
      <c r="F550" s="2">
        <v>395825424.47000003</v>
      </c>
      <c r="G550" s="2">
        <v>116295203.12</v>
      </c>
      <c r="H550" s="2">
        <v>97920339.549999997</v>
      </c>
    </row>
    <row r="551" spans="1:8" x14ac:dyDescent="0.25">
      <c r="A551" s="37">
        <f>VLOOKUP(B551,cod_ibge!$C$2:$D$646,2,FALSE)</f>
        <v>3549003</v>
      </c>
      <c r="B551" t="s">
        <v>556</v>
      </c>
      <c r="C551" s="2">
        <v>8412649.6699999999</v>
      </c>
      <c r="D551" s="2">
        <v>2300998.4</v>
      </c>
      <c r="E551" s="2">
        <v>2273883.02</v>
      </c>
      <c r="F551" s="2">
        <v>7870243.8499999996</v>
      </c>
      <c r="G551" s="2">
        <v>2191570.52</v>
      </c>
      <c r="H551" s="2">
        <v>2137918.71</v>
      </c>
    </row>
    <row r="552" spans="1:8" x14ac:dyDescent="0.25">
      <c r="A552" s="37">
        <f>VLOOKUP(B552,cod_ibge!$C$2:$D$646,2,FALSE)</f>
        <v>3549102</v>
      </c>
      <c r="B552" t="s">
        <v>557</v>
      </c>
      <c r="C552" s="2">
        <v>128770367.22</v>
      </c>
      <c r="D552" s="2">
        <v>34823309.859999999</v>
      </c>
      <c r="E552" s="2">
        <v>31400243.57</v>
      </c>
      <c r="F552" s="2">
        <v>127252126.48999999</v>
      </c>
      <c r="G552" s="2">
        <v>34113271.869999997</v>
      </c>
      <c r="H552" s="2">
        <v>28507234.809999999</v>
      </c>
    </row>
    <row r="553" spans="1:8" x14ac:dyDescent="0.25">
      <c r="A553" s="37">
        <f>VLOOKUP(B553,cod_ibge!$C$2:$D$646,2,FALSE)</f>
        <v>3549201</v>
      </c>
      <c r="B553" t="s">
        <v>558</v>
      </c>
      <c r="C553" s="2">
        <v>8633367.1099999994</v>
      </c>
      <c r="D553" s="2">
        <v>3132683.72</v>
      </c>
      <c r="E553" s="2">
        <v>2962424.31</v>
      </c>
      <c r="F553" s="2">
        <v>8012436.0700000003</v>
      </c>
      <c r="G553" s="2">
        <v>3157471.55</v>
      </c>
      <c r="H553" s="2">
        <v>3028119.39</v>
      </c>
    </row>
    <row r="554" spans="1:8" x14ac:dyDescent="0.25">
      <c r="A554" s="37">
        <f>VLOOKUP(B554,cod_ibge!$C$2:$D$646,2,FALSE)</f>
        <v>3549250</v>
      </c>
      <c r="B554" t="s">
        <v>559</v>
      </c>
      <c r="C554" s="2">
        <v>8886442.2300000004</v>
      </c>
      <c r="D554" s="2">
        <v>2467939.9700000002</v>
      </c>
      <c r="E554" s="2">
        <v>2330578.4300000002</v>
      </c>
      <c r="F554" s="2">
        <v>8123314.1299999999</v>
      </c>
      <c r="G554" s="2">
        <v>2281850.56</v>
      </c>
      <c r="H554" s="2">
        <v>2168727.3199999998</v>
      </c>
    </row>
    <row r="555" spans="1:8" x14ac:dyDescent="0.25">
      <c r="A555" s="37">
        <f>VLOOKUP(B555,cod_ibge!$C$2:$D$646,2,FALSE)</f>
        <v>3549300</v>
      </c>
      <c r="B555" t="s">
        <v>560</v>
      </c>
      <c r="C555" s="2">
        <v>8611852.5299999993</v>
      </c>
      <c r="D555" s="2">
        <v>2196655.34</v>
      </c>
      <c r="E555" s="2">
        <v>2181655.34</v>
      </c>
      <c r="F555" s="2">
        <v>8468472.5600000005</v>
      </c>
      <c r="G555" s="2">
        <v>2294978.2400000002</v>
      </c>
      <c r="H555" s="2">
        <v>2219652.58</v>
      </c>
    </row>
    <row r="556" spans="1:8" x14ac:dyDescent="0.25">
      <c r="A556" s="37">
        <f>VLOOKUP(B556,cod_ibge!$C$2:$D$646,2,FALSE)</f>
        <v>3549409</v>
      </c>
      <c r="B556" t="s">
        <v>561</v>
      </c>
      <c r="C556" s="2">
        <v>76329224.180000007</v>
      </c>
      <c r="D556" s="2">
        <v>18441385.969999999</v>
      </c>
      <c r="E556" s="2">
        <v>16647119.789999999</v>
      </c>
      <c r="F556" s="2">
        <v>73726078.280000001</v>
      </c>
      <c r="G556" s="2">
        <v>19903950.050000001</v>
      </c>
      <c r="H556" s="2">
        <v>17262942.57</v>
      </c>
    </row>
    <row r="557" spans="1:8" x14ac:dyDescent="0.25">
      <c r="A557" s="37">
        <f>VLOOKUP(B557,cod_ibge!$C$2:$D$646,2,FALSE)</f>
        <v>3549508</v>
      </c>
      <c r="B557" t="s">
        <v>562</v>
      </c>
      <c r="C557" s="2">
        <v>12077460.789999999</v>
      </c>
      <c r="D557" s="2">
        <v>3516057.4</v>
      </c>
      <c r="E557" s="2">
        <v>3512248.3</v>
      </c>
      <c r="F557" s="2">
        <v>11307868.16</v>
      </c>
      <c r="G557" s="2">
        <v>4180893.55</v>
      </c>
      <c r="H557" s="2">
        <v>4170747.95</v>
      </c>
    </row>
    <row r="558" spans="1:8" x14ac:dyDescent="0.25">
      <c r="A558" s="37">
        <f>VLOOKUP(B558,cod_ibge!$C$2:$D$646,2,FALSE)</f>
        <v>3549607</v>
      </c>
      <c r="B558" t="s">
        <v>563</v>
      </c>
      <c r="C558" s="2">
        <v>9185444.0099999998</v>
      </c>
      <c r="D558" s="2">
        <v>2702321.23</v>
      </c>
      <c r="E558" s="2">
        <v>2696508.63</v>
      </c>
      <c r="F558" s="2">
        <v>8424895.1300000008</v>
      </c>
      <c r="G558" s="2">
        <v>2401244.0099999998</v>
      </c>
      <c r="H558" s="2">
        <v>2391513.21</v>
      </c>
    </row>
    <row r="559" spans="1:8" x14ac:dyDescent="0.25">
      <c r="A559" s="37">
        <f>VLOOKUP(B559,cod_ibge!$C$2:$D$646,2,FALSE)</f>
        <v>3549706</v>
      </c>
      <c r="B559" t="s">
        <v>564</v>
      </c>
      <c r="C559" s="2">
        <v>71429887.650000006</v>
      </c>
      <c r="D559" s="2">
        <v>16586797.17</v>
      </c>
      <c r="E559" s="2">
        <v>15342919.65</v>
      </c>
      <c r="F559" s="2">
        <v>68444857.219999999</v>
      </c>
      <c r="G559" s="2">
        <v>17818303.440000001</v>
      </c>
      <c r="H559" s="2">
        <v>16436089.279999999</v>
      </c>
    </row>
    <row r="560" spans="1:8" x14ac:dyDescent="0.25">
      <c r="A560" s="37">
        <f>VLOOKUP(B560,cod_ibge!$C$2:$D$646,2,FALSE)</f>
        <v>3549805</v>
      </c>
      <c r="B560" t="s">
        <v>565</v>
      </c>
      <c r="C560" s="2">
        <v>693839625.53999996</v>
      </c>
      <c r="D560" s="2">
        <v>203331591.58000001</v>
      </c>
      <c r="E560" s="2">
        <v>161274321.59</v>
      </c>
      <c r="F560" s="2">
        <v>667516149.69000006</v>
      </c>
      <c r="G560" s="2">
        <v>205215922.62</v>
      </c>
      <c r="H560" s="2">
        <v>160601225.41999999</v>
      </c>
    </row>
    <row r="561" spans="1:8" x14ac:dyDescent="0.25">
      <c r="A561" s="37">
        <f>VLOOKUP(B561,cod_ibge!$C$2:$D$646,2,FALSE)</f>
        <v>3549904</v>
      </c>
      <c r="B561" t="s">
        <v>566</v>
      </c>
      <c r="C561" s="2">
        <v>1345712179.02</v>
      </c>
      <c r="D561" s="2">
        <v>379551782.97000003</v>
      </c>
      <c r="E561" s="2">
        <v>327151638.87</v>
      </c>
      <c r="F561" s="2">
        <v>1331067236.6199999</v>
      </c>
      <c r="G561" s="2">
        <v>372020278.43000001</v>
      </c>
      <c r="H561" s="2">
        <v>328200214.24000001</v>
      </c>
    </row>
    <row r="562" spans="1:8" x14ac:dyDescent="0.25">
      <c r="A562" s="37">
        <f>VLOOKUP(B562,cod_ibge!$C$2:$D$646,2,FALSE)</f>
        <v>3549953</v>
      </c>
      <c r="B562" t="s">
        <v>567</v>
      </c>
      <c r="C562" s="2">
        <v>18527795.710000001</v>
      </c>
      <c r="D562" s="2">
        <v>6014921.1799999997</v>
      </c>
      <c r="E562" s="2">
        <v>5521940.8499999996</v>
      </c>
      <c r="F562" s="2">
        <v>17958955.98</v>
      </c>
      <c r="G562" s="2">
        <v>4677710.5999999996</v>
      </c>
      <c r="H562" s="2">
        <v>4429939.63</v>
      </c>
    </row>
    <row r="563" spans="1:8" x14ac:dyDescent="0.25">
      <c r="A563" s="37">
        <f>VLOOKUP(B563,cod_ibge!$C$2:$D$646,2,FALSE)</f>
        <v>3550001</v>
      </c>
      <c r="B563" t="s">
        <v>655</v>
      </c>
      <c r="C563" s="2">
        <v>16970001.030000001</v>
      </c>
      <c r="D563" s="2">
        <v>4550160.8499999996</v>
      </c>
      <c r="E563" s="2">
        <v>4039012.31</v>
      </c>
      <c r="F563" s="2">
        <v>15853577.199999999</v>
      </c>
      <c r="G563" s="2">
        <v>5019898.55</v>
      </c>
      <c r="H563" s="2">
        <v>4080420.76</v>
      </c>
    </row>
    <row r="564" spans="1:8" x14ac:dyDescent="0.25">
      <c r="A564" s="37">
        <f>VLOOKUP(B564,cod_ibge!$C$2:$D$646,2,FALSE)</f>
        <v>3550100</v>
      </c>
      <c r="B564" t="s">
        <v>568</v>
      </c>
      <c r="C564" s="2">
        <v>55769765.539999999</v>
      </c>
      <c r="D564" s="2">
        <v>15747052.630000001</v>
      </c>
      <c r="E564" s="2">
        <v>13687571.380000001</v>
      </c>
      <c r="F564" s="2">
        <v>52656447.240000002</v>
      </c>
      <c r="G564" s="2">
        <v>15282281.689999999</v>
      </c>
      <c r="H564" s="2">
        <v>13705541.039999999</v>
      </c>
    </row>
    <row r="565" spans="1:8" x14ac:dyDescent="0.25">
      <c r="A565" s="37">
        <f>VLOOKUP(B565,cod_ibge!$C$2:$D$646,2,FALSE)</f>
        <v>3550209</v>
      </c>
      <c r="B565" t="s">
        <v>569</v>
      </c>
      <c r="C565" s="2">
        <v>36521975.450000003</v>
      </c>
      <c r="D565" s="2">
        <v>9745879.6799999997</v>
      </c>
      <c r="E565" s="2">
        <v>8915854.3800000008</v>
      </c>
      <c r="F565" s="2">
        <v>36927471.240000002</v>
      </c>
      <c r="G565" s="2">
        <v>9854517.8000000007</v>
      </c>
      <c r="H565" s="2">
        <v>8824196.9800000004</v>
      </c>
    </row>
    <row r="566" spans="1:8" x14ac:dyDescent="0.25">
      <c r="A566" s="37">
        <f>VLOOKUP(B566,cod_ibge!$C$2:$D$646,2,FALSE)</f>
        <v>3550407</v>
      </c>
      <c r="B566" t="s">
        <v>570</v>
      </c>
      <c r="C566" s="2">
        <v>50527648.619999997</v>
      </c>
      <c r="D566" s="2">
        <v>13591705.9</v>
      </c>
      <c r="E566" s="2">
        <v>12889739.029999999</v>
      </c>
      <c r="F566" s="2">
        <v>48238096.890000001</v>
      </c>
      <c r="G566" s="2">
        <v>12902070.66</v>
      </c>
      <c r="H566" s="2">
        <v>12114440.98</v>
      </c>
    </row>
    <row r="567" spans="1:8" x14ac:dyDescent="0.25">
      <c r="A567" s="37">
        <f>VLOOKUP(B567,cod_ibge!$C$2:$D$646,2,FALSE)</f>
        <v>3550506</v>
      </c>
      <c r="B567" t="s">
        <v>571</v>
      </c>
      <c r="C567" s="2">
        <v>16176086.24</v>
      </c>
      <c r="D567" s="2">
        <v>4868989.29</v>
      </c>
      <c r="E567" s="2">
        <v>4824967.55</v>
      </c>
      <c r="F567" s="2">
        <v>15600963.800000001</v>
      </c>
      <c r="G567" s="2">
        <v>5068464.71</v>
      </c>
      <c r="H567" s="2">
        <v>5062653.13</v>
      </c>
    </row>
    <row r="568" spans="1:8" x14ac:dyDescent="0.25">
      <c r="A568" s="37">
        <f>VLOOKUP(B568,cod_ibge!$C$2:$D$646,2,FALSE)</f>
        <v>3550605</v>
      </c>
      <c r="B568" t="s">
        <v>572</v>
      </c>
      <c r="C568" s="2">
        <v>123001925.83</v>
      </c>
      <c r="D568" s="2">
        <v>34703056.130000003</v>
      </c>
      <c r="E568" s="2">
        <v>28885124.41</v>
      </c>
      <c r="F568" s="2">
        <v>112424793.86</v>
      </c>
      <c r="G568" s="2">
        <v>32084972.140000001</v>
      </c>
      <c r="H568" s="2">
        <v>28927528.649999999</v>
      </c>
    </row>
    <row r="569" spans="1:8" x14ac:dyDescent="0.25">
      <c r="A569" s="37">
        <f>VLOOKUP(B569,cod_ibge!$C$2:$D$646,2,FALSE)</f>
        <v>3550704</v>
      </c>
      <c r="B569" t="s">
        <v>573</v>
      </c>
      <c r="C569" s="2">
        <v>308977211.10000002</v>
      </c>
      <c r="D569" s="2">
        <v>98618618.030000001</v>
      </c>
      <c r="E569" s="2">
        <v>71323417.159999996</v>
      </c>
      <c r="F569" s="2">
        <v>286574018.80000001</v>
      </c>
      <c r="G569" s="2">
        <v>98102676.560000002</v>
      </c>
      <c r="H569" s="2">
        <v>65475507.770000003</v>
      </c>
    </row>
    <row r="570" spans="1:8" x14ac:dyDescent="0.25">
      <c r="A570" s="37">
        <f>VLOOKUP(B570,cod_ibge!$C$2:$D$646,2,FALSE)</f>
        <v>3550803</v>
      </c>
      <c r="B570" t="s">
        <v>574</v>
      </c>
      <c r="C570" s="2">
        <v>17454341.379999999</v>
      </c>
      <c r="D570" s="2">
        <v>5915818.5599999996</v>
      </c>
      <c r="E570" s="2">
        <v>5317965.22</v>
      </c>
      <c r="F570" s="2">
        <v>16117798.289999999</v>
      </c>
      <c r="G570" s="2">
        <v>5161184.7699999996</v>
      </c>
      <c r="H570" s="2">
        <v>4526243.46</v>
      </c>
    </row>
    <row r="571" spans="1:8" x14ac:dyDescent="0.25">
      <c r="A571" s="37">
        <f>VLOOKUP(B571,cod_ibge!$C$2:$D$646,2,FALSE)</f>
        <v>3550902</v>
      </c>
      <c r="B571" t="s">
        <v>575</v>
      </c>
      <c r="C571" s="2">
        <v>29359983.760000002</v>
      </c>
      <c r="D571" s="2">
        <v>7888179.9500000002</v>
      </c>
      <c r="E571" s="2">
        <v>7867228.25</v>
      </c>
      <c r="F571" s="2">
        <v>27808456.530000001</v>
      </c>
      <c r="G571" s="2">
        <v>7827116.5</v>
      </c>
      <c r="H571" s="2">
        <v>7729127.0800000001</v>
      </c>
    </row>
    <row r="572" spans="1:8" x14ac:dyDescent="0.25">
      <c r="A572" s="37">
        <f>VLOOKUP(B572,cod_ibge!$C$2:$D$646,2,FALSE)</f>
        <v>3551009</v>
      </c>
      <c r="B572" t="s">
        <v>576</v>
      </c>
      <c r="C572" s="2">
        <v>323147814.19999999</v>
      </c>
      <c r="D572" s="2">
        <v>101957368.09</v>
      </c>
      <c r="E572" s="2">
        <v>78148416.129999995</v>
      </c>
      <c r="F572" s="2">
        <v>314194145.02999997</v>
      </c>
      <c r="G572" s="2">
        <v>106095947.44</v>
      </c>
      <c r="H572" s="2">
        <v>73413196.75</v>
      </c>
    </row>
    <row r="573" spans="1:8" x14ac:dyDescent="0.25">
      <c r="A573" s="37">
        <f>VLOOKUP(B573,cod_ibge!$C$2:$D$646,2,FALSE)</f>
        <v>3551108</v>
      </c>
      <c r="B573" t="s">
        <v>577</v>
      </c>
      <c r="C573" s="2">
        <v>13882222.98</v>
      </c>
      <c r="D573" s="2">
        <v>3839625.92</v>
      </c>
      <c r="E573" s="2">
        <v>3827960.25</v>
      </c>
      <c r="F573" s="2">
        <v>14813760.93</v>
      </c>
      <c r="G573" s="2">
        <v>4597926.21</v>
      </c>
      <c r="H573" s="2">
        <v>4578848.54</v>
      </c>
    </row>
    <row r="574" spans="1:8" x14ac:dyDescent="0.25">
      <c r="A574" s="37">
        <f>VLOOKUP(B574,cod_ibge!$C$2:$D$646,2,FALSE)</f>
        <v>3551207</v>
      </c>
      <c r="B574" t="s">
        <v>578</v>
      </c>
      <c r="C574" s="2">
        <v>8425002.0700000003</v>
      </c>
      <c r="D574" s="2">
        <v>2280235.54</v>
      </c>
      <c r="E574" s="2">
        <v>2214831.29</v>
      </c>
      <c r="F574" s="2">
        <v>7799556.5300000003</v>
      </c>
      <c r="G574" s="2">
        <v>2289273.5499999998</v>
      </c>
      <c r="H574" s="2">
        <v>2192756.62</v>
      </c>
    </row>
    <row r="575" spans="1:8" x14ac:dyDescent="0.25">
      <c r="A575" s="37">
        <f>VLOOKUP(B575,cod_ibge!$C$2:$D$646,2,FALSE)</f>
        <v>3551306</v>
      </c>
      <c r="B575" t="s">
        <v>579</v>
      </c>
      <c r="C575" s="2">
        <v>16538038.390000001</v>
      </c>
      <c r="D575" s="2">
        <v>4878613.5</v>
      </c>
      <c r="E575" s="2">
        <v>4747990.38</v>
      </c>
      <c r="F575" s="2">
        <v>14617646.23</v>
      </c>
      <c r="G575" s="2">
        <v>4482686.03</v>
      </c>
      <c r="H575" s="2">
        <v>4279426.07</v>
      </c>
    </row>
    <row r="576" spans="1:8" x14ac:dyDescent="0.25">
      <c r="A576" s="37">
        <f>VLOOKUP(B576,cod_ibge!$C$2:$D$646,2,FALSE)</f>
        <v>3551405</v>
      </c>
      <c r="B576" t="s">
        <v>580</v>
      </c>
      <c r="C576" s="2">
        <v>16582983.23</v>
      </c>
      <c r="D576" s="2">
        <v>5339431.16</v>
      </c>
      <c r="E576" s="2">
        <v>4917503.53</v>
      </c>
      <c r="F576" s="2">
        <v>15992456.49</v>
      </c>
      <c r="G576" s="2">
        <v>4714800.92</v>
      </c>
      <c r="H576" s="2">
        <v>4466962.8099999996</v>
      </c>
    </row>
    <row r="577" spans="1:8" x14ac:dyDescent="0.25">
      <c r="A577" s="37">
        <f>VLOOKUP(B577,cod_ibge!$C$2:$D$646,2,FALSE)</f>
        <v>3551504</v>
      </c>
      <c r="B577" t="s">
        <v>581</v>
      </c>
      <c r="C577" s="2">
        <v>49657726.5</v>
      </c>
      <c r="D577" s="2">
        <v>14781152.539999999</v>
      </c>
      <c r="E577" s="2">
        <v>12463799.310000001</v>
      </c>
      <c r="F577" s="2">
        <v>47949861.399999999</v>
      </c>
      <c r="G577" s="2">
        <v>13237903.58</v>
      </c>
      <c r="H577" s="2">
        <v>12741479.18</v>
      </c>
    </row>
    <row r="578" spans="1:8" x14ac:dyDescent="0.25">
      <c r="A578" s="37">
        <f>VLOOKUP(B578,cod_ibge!$C$2:$D$646,2,FALSE)</f>
        <v>3551603</v>
      </c>
      <c r="B578" t="s">
        <v>582</v>
      </c>
      <c r="C578" s="2">
        <v>48203064.479999997</v>
      </c>
      <c r="D578" s="2">
        <v>13177139.08</v>
      </c>
      <c r="E578" s="2">
        <v>12218268.4</v>
      </c>
      <c r="F578" s="2">
        <v>46760018.509999998</v>
      </c>
      <c r="G578" s="2">
        <v>13115753.460000001</v>
      </c>
      <c r="H578" s="2">
        <v>11340546.99</v>
      </c>
    </row>
    <row r="579" spans="1:8" x14ac:dyDescent="0.25">
      <c r="A579" s="37">
        <f>VLOOKUP(B579,cod_ibge!$C$2:$D$646,2,FALSE)</f>
        <v>3551702</v>
      </c>
      <c r="B579" t="s">
        <v>583</v>
      </c>
      <c r="C579" s="2">
        <v>191015721.88</v>
      </c>
      <c r="D579" s="2">
        <v>50127535.380000003</v>
      </c>
      <c r="E579" s="2">
        <v>46318719.93</v>
      </c>
      <c r="F579" s="2">
        <v>210830919.44</v>
      </c>
      <c r="G579" s="2">
        <v>51422045.390000001</v>
      </c>
      <c r="H579" s="2">
        <v>47422733.109999999</v>
      </c>
    </row>
    <row r="580" spans="1:8" x14ac:dyDescent="0.25">
      <c r="A580" s="37">
        <f>VLOOKUP(B580,cod_ibge!$C$2:$D$646,2,FALSE)</f>
        <v>3551801</v>
      </c>
      <c r="B580" t="s">
        <v>584</v>
      </c>
      <c r="C580" s="2">
        <v>17210996.68</v>
      </c>
      <c r="D580" s="2">
        <v>4950949.6100000003</v>
      </c>
      <c r="E580" s="2">
        <v>4842032</v>
      </c>
      <c r="F580" s="2">
        <v>15828996.82</v>
      </c>
      <c r="G580" s="2">
        <v>5462099.2800000003</v>
      </c>
      <c r="H580" s="2">
        <v>5031950.16</v>
      </c>
    </row>
    <row r="581" spans="1:8" x14ac:dyDescent="0.25">
      <c r="A581" s="37">
        <f>VLOOKUP(B581,cod_ibge!$C$2:$D$646,2,FALSE)</f>
        <v>3551900</v>
      </c>
      <c r="B581" t="s">
        <v>585</v>
      </c>
      <c r="C581" s="2">
        <v>23115223.390000001</v>
      </c>
      <c r="D581" s="2">
        <v>6591595.75</v>
      </c>
      <c r="E581" s="2">
        <v>5965374.0300000003</v>
      </c>
      <c r="F581" s="2">
        <v>22990760.829999998</v>
      </c>
      <c r="G581" s="2">
        <v>5684309.7000000002</v>
      </c>
      <c r="H581" s="2">
        <v>5153832.88</v>
      </c>
    </row>
    <row r="582" spans="1:8" x14ac:dyDescent="0.25">
      <c r="A582" s="37">
        <f>VLOOKUP(B582,cod_ibge!$C$2:$D$646,2,FALSE)</f>
        <v>3552007</v>
      </c>
      <c r="B582" t="s">
        <v>586</v>
      </c>
      <c r="C582" s="2">
        <v>13790073.6</v>
      </c>
      <c r="D582" s="2">
        <v>4952232.9800000004</v>
      </c>
      <c r="E582" s="2">
        <v>4803287.9800000004</v>
      </c>
      <c r="F582" s="2">
        <v>13664418.98</v>
      </c>
      <c r="G582" s="2">
        <v>5525798.9500000002</v>
      </c>
      <c r="H582" s="2">
        <v>4747629.57</v>
      </c>
    </row>
    <row r="583" spans="1:8" x14ac:dyDescent="0.25">
      <c r="A583" s="37">
        <f>VLOOKUP(B583,cod_ibge!$C$2:$D$646,2,FALSE)</f>
        <v>3552106</v>
      </c>
      <c r="B583" t="s">
        <v>587</v>
      </c>
      <c r="C583" s="2">
        <v>55643892.850000001</v>
      </c>
      <c r="D583" s="2">
        <v>16122694.800000001</v>
      </c>
      <c r="E583" s="2">
        <v>15464556.34</v>
      </c>
      <c r="F583" s="2">
        <v>54762549.18</v>
      </c>
      <c r="G583" s="2">
        <v>16176415.880000001</v>
      </c>
      <c r="H583" s="2">
        <v>15628702.890000001</v>
      </c>
    </row>
    <row r="584" spans="1:8" x14ac:dyDescent="0.25">
      <c r="A584" s="37">
        <f>VLOOKUP(B584,cod_ibge!$C$2:$D$646,2,FALSE)</f>
        <v>3552205</v>
      </c>
      <c r="B584" t="s">
        <v>588</v>
      </c>
      <c r="C584" s="2">
        <v>1074059854.72</v>
      </c>
      <c r="D584" s="2">
        <v>343906510.91000003</v>
      </c>
      <c r="E584" s="2">
        <v>271831710.25999999</v>
      </c>
      <c r="F584" s="2">
        <v>1043257079.15</v>
      </c>
      <c r="G584" s="2">
        <v>347944041.06</v>
      </c>
      <c r="H584" s="2">
        <v>243076738.18000001</v>
      </c>
    </row>
    <row r="585" spans="1:8" x14ac:dyDescent="0.25">
      <c r="A585" s="37">
        <f>VLOOKUP(B585,cod_ibge!$C$2:$D$646,2,FALSE)</f>
        <v>3552304</v>
      </c>
      <c r="B585" t="s">
        <v>589</v>
      </c>
      <c r="C585" s="2">
        <v>19704423.43</v>
      </c>
      <c r="D585" s="2">
        <v>4956666.1100000003</v>
      </c>
      <c r="E585" s="2">
        <v>4676440.12</v>
      </c>
      <c r="F585" s="2">
        <v>19307655.579999998</v>
      </c>
      <c r="G585" s="2">
        <v>4592198.28</v>
      </c>
      <c r="H585" s="2">
        <v>4192604.23</v>
      </c>
    </row>
    <row r="586" spans="1:8" x14ac:dyDescent="0.25">
      <c r="A586" s="37">
        <f>VLOOKUP(B586,cod_ibge!$C$2:$D$646,2,FALSE)</f>
        <v>3552403</v>
      </c>
      <c r="B586" t="s">
        <v>590</v>
      </c>
      <c r="C586" s="2">
        <v>379997796.64999998</v>
      </c>
      <c r="D586" s="2">
        <v>109495526.86</v>
      </c>
      <c r="E586" s="2">
        <v>84924544.340000004</v>
      </c>
      <c r="F586" s="2">
        <v>363506683.55000001</v>
      </c>
      <c r="G586" s="2">
        <v>105036132.81</v>
      </c>
      <c r="H586" s="2">
        <v>79286152.030000001</v>
      </c>
    </row>
    <row r="587" spans="1:8" x14ac:dyDescent="0.25">
      <c r="A587" s="37">
        <f>VLOOKUP(B587,cod_ibge!$C$2:$D$646,2,FALSE)</f>
        <v>3552551</v>
      </c>
      <c r="B587" t="s">
        <v>591</v>
      </c>
      <c r="C587" s="2">
        <v>14203683.439999999</v>
      </c>
      <c r="D587" s="2">
        <v>5012813.8099999996</v>
      </c>
      <c r="E587" s="2">
        <v>4904894.6500000004</v>
      </c>
      <c r="F587" s="2">
        <v>14645634.07</v>
      </c>
      <c r="G587" s="2">
        <v>4915685.25</v>
      </c>
      <c r="H587" s="2">
        <v>4737154.3899999997</v>
      </c>
    </row>
    <row r="588" spans="1:8" x14ac:dyDescent="0.25">
      <c r="A588" s="37">
        <f>VLOOKUP(B588,cod_ibge!$C$2:$D$646,2,FALSE)</f>
        <v>3552502</v>
      </c>
      <c r="B588" t="s">
        <v>592</v>
      </c>
      <c r="C588" s="2">
        <v>375005109.88999999</v>
      </c>
      <c r="D588" s="2">
        <v>103200921.27</v>
      </c>
      <c r="E588" s="2">
        <v>94500769.989999995</v>
      </c>
      <c r="F588" s="2">
        <v>354819017.27999997</v>
      </c>
      <c r="G588" s="2">
        <v>107794954.73999999</v>
      </c>
      <c r="H588" s="2">
        <v>97085258.090000004</v>
      </c>
    </row>
    <row r="589" spans="1:8" x14ac:dyDescent="0.25">
      <c r="A589" s="37">
        <f>VLOOKUP(B589,cod_ibge!$C$2:$D$646,2,FALSE)</f>
        <v>3552601</v>
      </c>
      <c r="B589" t="s">
        <v>593</v>
      </c>
      <c r="C589" s="2">
        <v>17856850.699999999</v>
      </c>
      <c r="D589" s="2">
        <v>4427487.18</v>
      </c>
      <c r="E589" s="2">
        <v>4317498.96</v>
      </c>
      <c r="F589" s="2">
        <v>17406779.75</v>
      </c>
      <c r="G589" s="2">
        <v>4426960.24</v>
      </c>
      <c r="H589" s="2">
        <v>4163476.26</v>
      </c>
    </row>
    <row r="590" spans="1:8" x14ac:dyDescent="0.25">
      <c r="A590" s="37">
        <f>VLOOKUP(B590,cod_ibge!$C$2:$D$646,2,FALSE)</f>
        <v>3552700</v>
      </c>
      <c r="B590" t="s">
        <v>594</v>
      </c>
      <c r="C590" s="2">
        <v>20400564.449999999</v>
      </c>
      <c r="D590" s="2">
        <v>5959285.6699999999</v>
      </c>
      <c r="E590" s="2">
        <v>5444433.3600000003</v>
      </c>
      <c r="F590" s="2">
        <v>19690590.050000001</v>
      </c>
      <c r="G590" s="2">
        <v>6301915.7699999996</v>
      </c>
      <c r="H590" s="2">
        <v>5566117.9699999997</v>
      </c>
    </row>
    <row r="591" spans="1:8" x14ac:dyDescent="0.25">
      <c r="A591" s="37">
        <f>VLOOKUP(B591,cod_ibge!$C$2:$D$646,2,FALSE)</f>
        <v>3552809</v>
      </c>
      <c r="B591" t="s">
        <v>595</v>
      </c>
      <c r="C591" s="2">
        <v>336126697.44</v>
      </c>
      <c r="D591" s="2">
        <v>99761899.819999993</v>
      </c>
      <c r="E591" s="2">
        <v>74918263.010000005</v>
      </c>
      <c r="F591" s="2">
        <v>316265585.16000003</v>
      </c>
      <c r="G591" s="2">
        <v>106940917.14</v>
      </c>
      <c r="H591" s="2">
        <v>90374363.180000007</v>
      </c>
    </row>
    <row r="592" spans="1:8" x14ac:dyDescent="0.25">
      <c r="A592" s="37">
        <f>VLOOKUP(B592,cod_ibge!$C$2:$D$646,2,FALSE)</f>
        <v>3552908</v>
      </c>
      <c r="B592" t="s">
        <v>596</v>
      </c>
      <c r="C592" s="2">
        <v>22081483.34</v>
      </c>
      <c r="D592" s="2">
        <v>8390281.5399999991</v>
      </c>
      <c r="E592" s="2">
        <v>8267772.8099999996</v>
      </c>
      <c r="F592" s="2">
        <v>21317019.09</v>
      </c>
      <c r="G592" s="2">
        <v>6979191.8399999999</v>
      </c>
      <c r="H592" s="2">
        <v>6851498.0899999999</v>
      </c>
    </row>
    <row r="593" spans="1:8" x14ac:dyDescent="0.25">
      <c r="A593" s="37">
        <f>VLOOKUP(B593,cod_ibge!$C$2:$D$646,2,FALSE)</f>
        <v>3553005</v>
      </c>
      <c r="B593" t="s">
        <v>597</v>
      </c>
      <c r="C593" s="2">
        <v>16304118.08</v>
      </c>
      <c r="D593" s="2">
        <v>4305061.17</v>
      </c>
      <c r="E593" s="2">
        <v>3981912.04</v>
      </c>
      <c r="F593" s="2">
        <v>17676828.129999999</v>
      </c>
      <c r="G593" s="2">
        <v>5030157.83</v>
      </c>
      <c r="H593" s="2">
        <v>4505870.33</v>
      </c>
    </row>
    <row r="594" spans="1:8" x14ac:dyDescent="0.25">
      <c r="A594" s="37">
        <f>VLOOKUP(B594,cod_ibge!$C$2:$D$646,2,FALSE)</f>
        <v>3553104</v>
      </c>
      <c r="B594" t="s">
        <v>598</v>
      </c>
      <c r="C594" s="2">
        <v>10221785.539999999</v>
      </c>
      <c r="D594" s="2">
        <v>2672018.83</v>
      </c>
      <c r="E594" s="2">
        <v>2646947.2400000002</v>
      </c>
      <c r="F594" s="2">
        <v>9618444.2200000007</v>
      </c>
      <c r="G594" s="2">
        <v>2446550.37</v>
      </c>
      <c r="H594" s="2">
        <v>2436920.83</v>
      </c>
    </row>
    <row r="595" spans="1:8" x14ac:dyDescent="0.25">
      <c r="A595" s="37">
        <f>VLOOKUP(B595,cod_ibge!$C$2:$D$646,2,FALSE)</f>
        <v>3553203</v>
      </c>
      <c r="B595" t="s">
        <v>599</v>
      </c>
      <c r="C595" s="2">
        <v>11366028.210000001</v>
      </c>
      <c r="D595" s="2">
        <v>3385320.56</v>
      </c>
      <c r="E595" s="2">
        <v>3286309.99</v>
      </c>
      <c r="F595" s="2">
        <v>10313521.82</v>
      </c>
      <c r="G595" s="2">
        <v>3045404.49</v>
      </c>
      <c r="H595" s="2">
        <v>2999964.36</v>
      </c>
    </row>
    <row r="596" spans="1:8" x14ac:dyDescent="0.25">
      <c r="A596" s="37">
        <f>VLOOKUP(B596,cod_ibge!$C$2:$D$646,2,FALSE)</f>
        <v>3553302</v>
      </c>
      <c r="B596" t="s">
        <v>600</v>
      </c>
      <c r="C596" s="2">
        <v>35173413.780000001</v>
      </c>
      <c r="D596" s="2">
        <v>10056547.949999999</v>
      </c>
      <c r="E596" s="2">
        <v>8743130.1699999999</v>
      </c>
      <c r="F596" s="2">
        <v>33701091.990000002</v>
      </c>
      <c r="G596" s="2">
        <v>9528085.9499999993</v>
      </c>
      <c r="H596" s="2">
        <v>7747080.8600000003</v>
      </c>
    </row>
    <row r="597" spans="1:8" x14ac:dyDescent="0.25">
      <c r="A597" s="37">
        <f>VLOOKUP(B597,cod_ibge!$C$2:$D$646,2,FALSE)</f>
        <v>3553401</v>
      </c>
      <c r="B597" t="s">
        <v>601</v>
      </c>
      <c r="C597" s="2">
        <v>39699444.740000002</v>
      </c>
      <c r="D597" s="2">
        <v>12990522.199999999</v>
      </c>
      <c r="E597" s="2">
        <v>12541578.699999999</v>
      </c>
      <c r="F597" s="2">
        <v>37296471.299999997</v>
      </c>
      <c r="G597" s="2">
        <v>10965519.41</v>
      </c>
      <c r="H597" s="2">
        <v>10468691.800000001</v>
      </c>
    </row>
    <row r="598" spans="1:8" x14ac:dyDescent="0.25">
      <c r="A598" s="37">
        <f>VLOOKUP(B598,cod_ibge!$C$2:$D$646,2,FALSE)</f>
        <v>3553500</v>
      </c>
      <c r="B598" t="s">
        <v>602</v>
      </c>
      <c r="C598" s="2">
        <v>12428065.07</v>
      </c>
      <c r="D598" s="2">
        <v>3458582.56</v>
      </c>
      <c r="E598" s="2">
        <v>3367640.46</v>
      </c>
      <c r="F598" s="2">
        <v>12013989.630000001</v>
      </c>
      <c r="G598" s="2">
        <v>2841830.49</v>
      </c>
      <c r="H598" s="2">
        <v>2655439.7400000002</v>
      </c>
    </row>
    <row r="599" spans="1:8" x14ac:dyDescent="0.25">
      <c r="A599" s="37">
        <f>VLOOKUP(B599,cod_ibge!$C$2:$D$646,2,FALSE)</f>
        <v>3553609</v>
      </c>
      <c r="B599" t="s">
        <v>603</v>
      </c>
      <c r="C599" s="2">
        <v>16136549.550000001</v>
      </c>
      <c r="D599" s="2">
        <v>4507520.01</v>
      </c>
      <c r="E599" s="2">
        <v>4197180.55</v>
      </c>
      <c r="F599" s="2">
        <v>14947048.49</v>
      </c>
      <c r="G599" s="2">
        <v>3739409.08</v>
      </c>
      <c r="H599" s="2">
        <v>3440665.42</v>
      </c>
    </row>
    <row r="600" spans="1:8" x14ac:dyDescent="0.25">
      <c r="A600" s="37">
        <f>VLOOKUP(B600,cod_ibge!$C$2:$D$646,2,FALSE)</f>
        <v>3553658</v>
      </c>
      <c r="B600" t="s">
        <v>604</v>
      </c>
      <c r="C600" s="2">
        <v>8645608.1999999993</v>
      </c>
      <c r="D600" s="2">
        <v>2667678.09</v>
      </c>
      <c r="E600" s="2">
        <v>2548805.27</v>
      </c>
      <c r="F600" s="2">
        <v>8240348.2599999998</v>
      </c>
      <c r="G600" s="2">
        <v>2339564.2799999998</v>
      </c>
      <c r="H600" s="2">
        <v>2279612.65</v>
      </c>
    </row>
    <row r="601" spans="1:8" x14ac:dyDescent="0.25">
      <c r="A601" s="37">
        <f>VLOOKUP(B601,cod_ibge!$C$2:$D$646,2,FALSE)</f>
        <v>3553708</v>
      </c>
      <c r="B601" t="s">
        <v>605</v>
      </c>
      <c r="C601" s="2">
        <v>70186169.739999995</v>
      </c>
      <c r="D601" s="2">
        <v>18984854.25</v>
      </c>
      <c r="E601" s="2">
        <v>15265758.26</v>
      </c>
      <c r="F601" s="2">
        <v>70056343.060000002</v>
      </c>
      <c r="G601" s="2">
        <v>21421803.280000001</v>
      </c>
      <c r="H601" s="2">
        <v>16151210.390000001</v>
      </c>
    </row>
    <row r="602" spans="1:8" x14ac:dyDescent="0.25">
      <c r="A602" s="37">
        <f>VLOOKUP(B602,cod_ibge!$C$2:$D$646,2,FALSE)</f>
        <v>3553807</v>
      </c>
      <c r="B602" t="s">
        <v>606</v>
      </c>
      <c r="C602" s="2">
        <v>35455100.189999998</v>
      </c>
      <c r="D602" s="2">
        <v>7969523.7300000004</v>
      </c>
      <c r="E602" s="2">
        <v>7270033.5700000003</v>
      </c>
      <c r="F602" s="2">
        <v>34548237</v>
      </c>
      <c r="G602" s="2">
        <v>9736733.3399999999</v>
      </c>
      <c r="H602" s="2">
        <v>8365784.3600000003</v>
      </c>
    </row>
    <row r="603" spans="1:8" x14ac:dyDescent="0.25">
      <c r="A603" s="37">
        <f>VLOOKUP(B603,cod_ibge!$C$2:$D$646,2,FALSE)</f>
        <v>3553856</v>
      </c>
      <c r="B603" t="s">
        <v>607</v>
      </c>
      <c r="C603" s="2">
        <v>12580803.23</v>
      </c>
      <c r="D603" s="2">
        <v>3880109.95</v>
      </c>
      <c r="E603" s="2">
        <v>3568406.03</v>
      </c>
      <c r="F603" s="2">
        <v>10177414.039999999</v>
      </c>
      <c r="G603" s="2">
        <v>2976220.42</v>
      </c>
      <c r="H603" s="2">
        <v>2970183.04</v>
      </c>
    </row>
    <row r="604" spans="1:8" x14ac:dyDescent="0.25">
      <c r="A604" s="37">
        <f>VLOOKUP(B604,cod_ibge!$C$2:$D$646,2,FALSE)</f>
        <v>3553906</v>
      </c>
      <c r="B604" t="s">
        <v>608</v>
      </c>
      <c r="C604" s="2">
        <v>11607321.4</v>
      </c>
      <c r="D604" s="2">
        <v>3066265.07</v>
      </c>
      <c r="E604" s="2">
        <v>2954620.11</v>
      </c>
      <c r="F604" s="2">
        <v>8386376.29</v>
      </c>
      <c r="G604" s="2">
        <v>2739758.75</v>
      </c>
      <c r="H604" s="2">
        <v>2709044.75</v>
      </c>
    </row>
    <row r="605" spans="1:8" x14ac:dyDescent="0.25">
      <c r="A605" s="37">
        <f>VLOOKUP(B605,cod_ibge!$C$2:$D$646,2,FALSE)</f>
        <v>3553955</v>
      </c>
      <c r="B605" t="s">
        <v>609</v>
      </c>
      <c r="C605" s="2">
        <v>32519526.609999999</v>
      </c>
      <c r="D605" s="2">
        <v>8598601.5600000005</v>
      </c>
      <c r="E605" s="2">
        <v>7986290.8899999997</v>
      </c>
      <c r="F605" s="2">
        <v>29774154.41</v>
      </c>
      <c r="G605" s="2">
        <v>8658892.7799999993</v>
      </c>
      <c r="H605" s="2">
        <v>7568245.7199999997</v>
      </c>
    </row>
    <row r="606" spans="1:8" x14ac:dyDescent="0.25">
      <c r="A606" s="37">
        <f>VLOOKUP(B606,cod_ibge!$C$2:$D$646,2,FALSE)</f>
        <v>3554003</v>
      </c>
      <c r="B606" t="s">
        <v>610</v>
      </c>
      <c r="C606" s="2">
        <v>153605054.13999999</v>
      </c>
      <c r="D606" s="2">
        <v>36823497.600000001</v>
      </c>
      <c r="E606" s="2">
        <v>31139742.420000002</v>
      </c>
      <c r="F606" s="2">
        <v>149827610.50999999</v>
      </c>
      <c r="G606" s="2">
        <v>29978524.579999998</v>
      </c>
      <c r="H606" s="2">
        <v>23640585.390000001</v>
      </c>
    </row>
    <row r="607" spans="1:8" x14ac:dyDescent="0.25">
      <c r="A607" s="37">
        <f>VLOOKUP(B607,cod_ibge!$C$2:$D$646,2,FALSE)</f>
        <v>3554102</v>
      </c>
      <c r="B607" t="s">
        <v>611</v>
      </c>
      <c r="C607" s="2">
        <v>464932293.49000001</v>
      </c>
      <c r="D607" s="2">
        <v>127938960.45</v>
      </c>
      <c r="E607" s="2">
        <v>103364690.78</v>
      </c>
      <c r="F607" s="2">
        <v>458739767.45999998</v>
      </c>
      <c r="G607" s="2">
        <v>145726297.77000001</v>
      </c>
      <c r="H607" s="2">
        <v>90654146.760000005</v>
      </c>
    </row>
    <row r="608" spans="1:8" x14ac:dyDescent="0.25">
      <c r="A608" s="37">
        <f>VLOOKUP(B608,cod_ibge!$C$2:$D$646,2,FALSE)</f>
        <v>3554201</v>
      </c>
      <c r="B608" t="s">
        <v>612</v>
      </c>
      <c r="C608" s="2">
        <v>10013278.5</v>
      </c>
      <c r="D608" s="2">
        <v>2876989.4</v>
      </c>
      <c r="E608" s="2">
        <v>2785793.74</v>
      </c>
      <c r="F608" s="2">
        <v>11239388</v>
      </c>
      <c r="G608" s="2">
        <v>2995847.9</v>
      </c>
      <c r="H608" s="2">
        <v>2876317.19</v>
      </c>
    </row>
    <row r="609" spans="1:8" x14ac:dyDescent="0.25">
      <c r="A609" s="37">
        <f>VLOOKUP(B609,cod_ibge!$C$2:$D$646,2,FALSE)</f>
        <v>3554300</v>
      </c>
      <c r="B609" t="s">
        <v>613</v>
      </c>
      <c r="C609" s="2">
        <v>32575077.75</v>
      </c>
      <c r="D609" s="2">
        <v>10667358.869999999</v>
      </c>
      <c r="E609" s="2">
        <v>10217047.68</v>
      </c>
      <c r="F609" s="2">
        <v>29967984.620000001</v>
      </c>
      <c r="G609" s="2">
        <v>9234954.9900000002</v>
      </c>
      <c r="H609" s="2">
        <v>8725497.9199999999</v>
      </c>
    </row>
    <row r="610" spans="1:8" x14ac:dyDescent="0.25">
      <c r="A610" s="37">
        <f>VLOOKUP(B610,cod_ibge!$C$2:$D$646,2,FALSE)</f>
        <v>3554409</v>
      </c>
      <c r="B610" t="s">
        <v>614</v>
      </c>
      <c r="C610" s="2">
        <v>13337069.5</v>
      </c>
      <c r="D610" s="2">
        <v>3253603.9</v>
      </c>
      <c r="E610" s="2">
        <v>3248776.2</v>
      </c>
      <c r="F610" s="2">
        <v>7464717.8799999999</v>
      </c>
      <c r="G610" s="2">
        <v>1765975.84</v>
      </c>
      <c r="H610" s="2">
        <v>1765975.84</v>
      </c>
    </row>
    <row r="611" spans="1:8" x14ac:dyDescent="0.25">
      <c r="A611" s="37">
        <f>VLOOKUP(B611,cod_ibge!$C$2:$D$646,2,FALSE)</f>
        <v>3554508</v>
      </c>
      <c r="B611" t="s">
        <v>615</v>
      </c>
      <c r="C611" s="2">
        <v>68250385.849999994</v>
      </c>
      <c r="D611" s="2">
        <v>19598790.940000001</v>
      </c>
      <c r="E611" s="2">
        <v>17187259.649999999</v>
      </c>
      <c r="F611" s="2">
        <v>64545017.880000003</v>
      </c>
      <c r="G611" s="2">
        <v>17281434.289999999</v>
      </c>
      <c r="H611" s="2">
        <v>15433751.119999999</v>
      </c>
    </row>
    <row r="612" spans="1:8" x14ac:dyDescent="0.25">
      <c r="A612" s="37">
        <f>VLOOKUP(B612,cod_ibge!$C$2:$D$646,2,FALSE)</f>
        <v>3554607</v>
      </c>
      <c r="B612" t="s">
        <v>616</v>
      </c>
      <c r="C612" s="2">
        <v>10058707.300000001</v>
      </c>
      <c r="D612" s="2">
        <v>2814311.88</v>
      </c>
      <c r="E612" s="2">
        <v>2790002.51</v>
      </c>
      <c r="F612" s="2">
        <v>9630440.8100000005</v>
      </c>
      <c r="G612" s="2">
        <v>2733740.16</v>
      </c>
      <c r="H612" s="2">
        <v>2633584.71</v>
      </c>
    </row>
    <row r="613" spans="1:8" x14ac:dyDescent="0.25">
      <c r="A613" s="37">
        <f>VLOOKUP(B613,cod_ibge!$C$2:$D$646,2,FALSE)</f>
        <v>3554656</v>
      </c>
      <c r="B613" t="s">
        <v>617</v>
      </c>
      <c r="C613" s="2">
        <v>7870495.46</v>
      </c>
      <c r="D613" s="2">
        <v>2248847.19</v>
      </c>
      <c r="E613" s="2">
        <v>2200069.9</v>
      </c>
      <c r="F613" s="2">
        <v>7951718.4800000004</v>
      </c>
      <c r="G613" s="2">
        <v>2105436.5499999998</v>
      </c>
      <c r="H613" s="2">
        <v>2104038.85</v>
      </c>
    </row>
    <row r="614" spans="1:8" x14ac:dyDescent="0.25">
      <c r="A614" s="37">
        <f>VLOOKUP(B614,cod_ibge!$C$2:$D$646,2,FALSE)</f>
        <v>3554706</v>
      </c>
      <c r="B614" t="s">
        <v>618</v>
      </c>
      <c r="C614" s="2">
        <v>15584536.310000001</v>
      </c>
      <c r="D614" s="2">
        <v>4786256.2300000004</v>
      </c>
      <c r="E614" s="2">
        <v>4378072.5999999996</v>
      </c>
      <c r="F614" s="2">
        <v>15057391.439999999</v>
      </c>
      <c r="G614" s="2">
        <v>4376374.34</v>
      </c>
      <c r="H614" s="2">
        <v>3769701.39</v>
      </c>
    </row>
    <row r="615" spans="1:8" x14ac:dyDescent="0.25">
      <c r="A615" s="37">
        <f>VLOOKUP(B615,cod_ibge!$C$2:$D$646,2,FALSE)</f>
        <v>3554755</v>
      </c>
      <c r="B615" t="s">
        <v>619</v>
      </c>
      <c r="C615" s="2">
        <v>7663030.2400000002</v>
      </c>
      <c r="D615" s="2">
        <v>2333814.06</v>
      </c>
      <c r="E615" s="2">
        <v>2305128.83</v>
      </c>
      <c r="F615" s="2">
        <v>7204313.2999999998</v>
      </c>
      <c r="G615" s="2">
        <v>2413427.11</v>
      </c>
      <c r="H615" s="2">
        <v>2357641.52</v>
      </c>
    </row>
    <row r="616" spans="1:8" x14ac:dyDescent="0.25">
      <c r="A616" s="37">
        <f>VLOOKUP(B616,cod_ibge!$C$2:$D$646,2,FALSE)</f>
        <v>3554805</v>
      </c>
      <c r="B616" t="s">
        <v>620</v>
      </c>
      <c r="C616" s="2">
        <v>56980836.880000003</v>
      </c>
      <c r="D616" s="2">
        <v>16342415.5</v>
      </c>
      <c r="E616" s="2">
        <v>12597812.039999999</v>
      </c>
      <c r="F616" s="2">
        <v>56179388.060000002</v>
      </c>
      <c r="G616" s="2">
        <v>14787764.039999999</v>
      </c>
      <c r="H616" s="2">
        <v>13517700.6</v>
      </c>
    </row>
    <row r="617" spans="1:8" x14ac:dyDescent="0.25">
      <c r="A617" s="37">
        <f>VLOOKUP(B617,cod_ibge!$C$2:$D$646,2,FALSE)</f>
        <v>3554904</v>
      </c>
      <c r="B617" t="s">
        <v>621</v>
      </c>
      <c r="C617" s="2">
        <v>10959104.810000001</v>
      </c>
      <c r="D617" s="2">
        <v>2870221.85</v>
      </c>
      <c r="E617" s="2">
        <v>2783740.89</v>
      </c>
      <c r="F617" s="2">
        <v>10751911.199999999</v>
      </c>
      <c r="G617" s="2">
        <v>2929536.24</v>
      </c>
      <c r="H617" s="2">
        <v>2773439.66</v>
      </c>
    </row>
    <row r="618" spans="1:8" x14ac:dyDescent="0.25">
      <c r="A618" s="37">
        <f>VLOOKUP(B618,cod_ibge!$C$2:$D$646,2,FALSE)</f>
        <v>3554953</v>
      </c>
      <c r="B618" t="s">
        <v>622</v>
      </c>
      <c r="C618" s="2">
        <v>9436294.1400000006</v>
      </c>
      <c r="D618" s="2">
        <v>2680746.9700000002</v>
      </c>
      <c r="E618" s="2">
        <v>2527798.48</v>
      </c>
      <c r="F618" s="2">
        <v>8885609.6099999994</v>
      </c>
      <c r="G618" s="2">
        <v>2299014.5299999998</v>
      </c>
      <c r="H618" s="2">
        <v>2214663.98</v>
      </c>
    </row>
    <row r="619" spans="1:8" x14ac:dyDescent="0.25">
      <c r="A619" s="37">
        <f>VLOOKUP(B619,cod_ibge!$C$2:$D$646,2,FALSE)</f>
        <v>3555000</v>
      </c>
      <c r="B619" t="s">
        <v>623</v>
      </c>
      <c r="C619" s="2">
        <v>85996520.430000007</v>
      </c>
      <c r="D619" s="2">
        <v>22125909.91</v>
      </c>
      <c r="E619" s="2">
        <v>21854749.84</v>
      </c>
      <c r="F619" s="2">
        <v>85059024.560000002</v>
      </c>
      <c r="G619" s="2">
        <v>21675634.059999999</v>
      </c>
      <c r="H619" s="2">
        <v>21534281.829999998</v>
      </c>
    </row>
    <row r="620" spans="1:8" x14ac:dyDescent="0.25">
      <c r="A620" s="37">
        <f>VLOOKUP(B620,cod_ibge!$C$2:$D$646,2,FALSE)</f>
        <v>3555109</v>
      </c>
      <c r="B620" t="s">
        <v>624</v>
      </c>
      <c r="C620" s="2">
        <v>21040078.469999999</v>
      </c>
      <c r="D620" s="2">
        <v>6034677.3200000003</v>
      </c>
      <c r="E620" s="2">
        <v>5973703.0099999998</v>
      </c>
      <c r="F620" s="2">
        <v>20097142.760000002</v>
      </c>
      <c r="G620" s="2">
        <v>5573039.2400000002</v>
      </c>
      <c r="H620" s="2">
        <v>5451122.5499999998</v>
      </c>
    </row>
    <row r="621" spans="1:8" x14ac:dyDescent="0.25">
      <c r="A621" s="37">
        <f>VLOOKUP(B621,cod_ibge!$C$2:$D$646,2,FALSE)</f>
        <v>3555208</v>
      </c>
      <c r="B621" t="s">
        <v>625</v>
      </c>
      <c r="C621" s="2">
        <v>9607887.4299999997</v>
      </c>
      <c r="D621" s="2">
        <v>3068453.72</v>
      </c>
      <c r="E621" s="2">
        <v>2792714.2400000002</v>
      </c>
      <c r="F621" s="2">
        <v>8837449.7699999996</v>
      </c>
      <c r="G621" s="2">
        <v>3170695.74</v>
      </c>
      <c r="H621" s="2">
        <v>2658108.29</v>
      </c>
    </row>
    <row r="622" spans="1:8" x14ac:dyDescent="0.25">
      <c r="A622" s="37">
        <f>VLOOKUP(B622,cod_ibge!$C$2:$D$646,2,FALSE)</f>
        <v>3555307</v>
      </c>
      <c r="B622" t="s">
        <v>626</v>
      </c>
      <c r="C622" s="2">
        <v>8952482.3100000005</v>
      </c>
      <c r="D622" s="2">
        <v>3194687.08</v>
      </c>
      <c r="E622" s="2">
        <v>3106501.08</v>
      </c>
      <c r="F622" s="2">
        <v>8270635.8799999999</v>
      </c>
      <c r="G622" s="2">
        <v>3403674.56</v>
      </c>
      <c r="H622" s="2">
        <v>3135742.38</v>
      </c>
    </row>
    <row r="623" spans="1:8" x14ac:dyDescent="0.25">
      <c r="A623" s="37">
        <f>VLOOKUP(B623,cod_ibge!$C$2:$D$646,2,FALSE)</f>
        <v>3555356</v>
      </c>
      <c r="B623" t="s">
        <v>627</v>
      </c>
      <c r="C623" s="2">
        <v>13570251.449999999</v>
      </c>
      <c r="D623" s="2">
        <v>3301245.88</v>
      </c>
      <c r="E623" s="2">
        <v>3301245.88</v>
      </c>
      <c r="F623" s="2">
        <v>13670001.279999999</v>
      </c>
      <c r="G623" s="2">
        <v>3211550.67</v>
      </c>
      <c r="H623" s="2">
        <v>3210075.67</v>
      </c>
    </row>
    <row r="624" spans="1:8" x14ac:dyDescent="0.25">
      <c r="A624" s="37">
        <f>VLOOKUP(B624,cod_ibge!$C$2:$D$646,2,FALSE)</f>
        <v>3555406</v>
      </c>
      <c r="B624" t="s">
        <v>628</v>
      </c>
      <c r="C624" s="2">
        <v>148441116.31999999</v>
      </c>
      <c r="D624" s="2">
        <v>40719969.310000002</v>
      </c>
      <c r="E624" s="2">
        <v>35493867.899999999</v>
      </c>
      <c r="F624" s="2">
        <v>148923059.91999999</v>
      </c>
      <c r="G624" s="2">
        <v>38957888.420000002</v>
      </c>
      <c r="H624" s="2">
        <v>34242906.049999997</v>
      </c>
    </row>
    <row r="625" spans="1:8" x14ac:dyDescent="0.25">
      <c r="A625" s="37">
        <f>VLOOKUP(B625,cod_ibge!$C$2:$D$646,2,FALSE)</f>
        <v>3555505</v>
      </c>
      <c r="B625" t="s">
        <v>629</v>
      </c>
      <c r="C625" s="2">
        <v>11028451.779999999</v>
      </c>
      <c r="D625" s="2">
        <v>3331492.27</v>
      </c>
      <c r="E625" s="2">
        <v>3317931.29</v>
      </c>
      <c r="F625" s="2">
        <v>11588051.42</v>
      </c>
      <c r="G625" s="2">
        <v>3123642.24</v>
      </c>
      <c r="H625" s="2">
        <v>3121536.42</v>
      </c>
    </row>
    <row r="626" spans="1:8" x14ac:dyDescent="0.25">
      <c r="A626" s="37">
        <f>VLOOKUP(B626,cod_ibge!$C$2:$D$646,2,FALSE)</f>
        <v>3555604</v>
      </c>
      <c r="B626" t="s">
        <v>630</v>
      </c>
      <c r="C626" s="2">
        <v>15415757.77</v>
      </c>
      <c r="D626" s="2">
        <v>3906546.89</v>
      </c>
      <c r="E626" s="2">
        <v>3770666.59</v>
      </c>
      <c r="F626" s="2">
        <v>15952248.9</v>
      </c>
      <c r="G626" s="2">
        <v>4480650.2</v>
      </c>
      <c r="H626" s="2">
        <v>4033336.58</v>
      </c>
    </row>
    <row r="627" spans="1:8" x14ac:dyDescent="0.25">
      <c r="A627" s="37">
        <f>VLOOKUP(B627,cod_ibge!$C$2:$D$646,2,FALSE)</f>
        <v>3555703</v>
      </c>
      <c r="B627" t="s">
        <v>631</v>
      </c>
      <c r="C627" s="2">
        <v>8440360.4399999995</v>
      </c>
      <c r="D627" s="2">
        <v>2740328.91</v>
      </c>
      <c r="E627" s="2">
        <v>2528494.1800000002</v>
      </c>
      <c r="F627" s="2">
        <v>7954224.7599999998</v>
      </c>
      <c r="G627" s="2">
        <v>2410025.4900000002</v>
      </c>
      <c r="H627" s="2">
        <v>2322852.7999999998</v>
      </c>
    </row>
    <row r="628" spans="1:8" x14ac:dyDescent="0.25">
      <c r="A628" s="37">
        <f>VLOOKUP(B628,cod_ibge!$C$2:$D$646,2,FALSE)</f>
        <v>3555802</v>
      </c>
      <c r="B628" t="s">
        <v>632</v>
      </c>
      <c r="C628" s="2">
        <v>13079192.029999999</v>
      </c>
      <c r="D628" s="2">
        <v>3480392.11</v>
      </c>
      <c r="E628" s="2">
        <v>3445773.09</v>
      </c>
      <c r="F628" s="2">
        <v>12292187.27</v>
      </c>
      <c r="G628" s="2">
        <v>3440903.37</v>
      </c>
      <c r="H628" s="2">
        <v>3377046.46</v>
      </c>
    </row>
    <row r="629" spans="1:8" x14ac:dyDescent="0.25">
      <c r="A629" s="37">
        <f>VLOOKUP(B629,cod_ibge!$C$2:$D$646,2,FALSE)</f>
        <v>3555901</v>
      </c>
      <c r="B629" t="s">
        <v>633</v>
      </c>
      <c r="C629" s="2">
        <v>8965787.4000000004</v>
      </c>
      <c r="D629" s="2">
        <v>2860331.16</v>
      </c>
      <c r="E629" s="2">
        <v>2771524.39</v>
      </c>
      <c r="F629" s="2">
        <v>8946945.0899999999</v>
      </c>
      <c r="G629" s="2">
        <v>3003691.43</v>
      </c>
      <c r="H629" s="2">
        <v>2927226.91</v>
      </c>
    </row>
    <row r="630" spans="1:8" x14ac:dyDescent="0.25">
      <c r="A630" s="37">
        <f>VLOOKUP(B630,cod_ibge!$C$2:$D$646,2,FALSE)</f>
        <v>3556008</v>
      </c>
      <c r="B630" t="s">
        <v>634</v>
      </c>
      <c r="C630" s="2">
        <v>23811535.75</v>
      </c>
      <c r="D630" s="2">
        <v>6751426.96</v>
      </c>
      <c r="E630" s="2">
        <v>6355213.8899999997</v>
      </c>
      <c r="F630" s="2">
        <v>22617153.66</v>
      </c>
      <c r="G630" s="2">
        <v>6217972.8300000001</v>
      </c>
      <c r="H630" s="2">
        <v>5779077.1600000001</v>
      </c>
    </row>
    <row r="631" spans="1:8" x14ac:dyDescent="0.25">
      <c r="A631" s="37">
        <f>VLOOKUP(B631,cod_ibge!$C$2:$D$646,2,FALSE)</f>
        <v>3556107</v>
      </c>
      <c r="B631" t="s">
        <v>635</v>
      </c>
      <c r="C631" s="2">
        <v>17349845.059999999</v>
      </c>
      <c r="D631" s="2">
        <v>4960609.37</v>
      </c>
      <c r="E631" s="2">
        <v>4634843.26</v>
      </c>
      <c r="F631" s="2">
        <v>16659081.710000001</v>
      </c>
      <c r="G631" s="2">
        <v>5012018.0199999996</v>
      </c>
      <c r="H631" s="2">
        <v>4996804.54</v>
      </c>
    </row>
    <row r="632" spans="1:8" x14ac:dyDescent="0.25">
      <c r="A632" s="37">
        <f>VLOOKUP(B632,cod_ibge!$C$2:$D$646,2,FALSE)</f>
        <v>3556206</v>
      </c>
      <c r="B632" t="s">
        <v>636</v>
      </c>
      <c r="C632" s="2">
        <v>269607410.52999997</v>
      </c>
      <c r="D632" s="2">
        <v>79567685.019999996</v>
      </c>
      <c r="E632" s="2">
        <v>68203110.469999999</v>
      </c>
      <c r="F632" s="2">
        <v>270686351.08999997</v>
      </c>
      <c r="G632" s="2">
        <v>85996838.370000005</v>
      </c>
      <c r="H632" s="2">
        <v>71500247.5</v>
      </c>
    </row>
    <row r="633" spans="1:8" x14ac:dyDescent="0.25">
      <c r="A633" s="37">
        <f>VLOOKUP(B633,cod_ibge!$C$2:$D$646,2,FALSE)</f>
        <v>3556305</v>
      </c>
      <c r="B633" t="s">
        <v>637</v>
      </c>
      <c r="C633" s="2">
        <v>43791807.850000001</v>
      </c>
      <c r="D633" s="2">
        <v>10948640.52</v>
      </c>
      <c r="E633" s="2">
        <v>10563624.68</v>
      </c>
      <c r="F633" s="2">
        <v>30829998.649999999</v>
      </c>
      <c r="G633" s="2">
        <v>9167919.75</v>
      </c>
      <c r="H633" s="2">
        <v>8046063.2800000003</v>
      </c>
    </row>
    <row r="634" spans="1:8" x14ac:dyDescent="0.25">
      <c r="A634" s="37">
        <f>VLOOKUP(B634,cod_ibge!$C$2:$D$646,2,FALSE)</f>
        <v>3556354</v>
      </c>
      <c r="B634" t="s">
        <v>638</v>
      </c>
      <c r="C634" s="2">
        <v>13560941.5</v>
      </c>
      <c r="D634" s="2">
        <v>4343902.46</v>
      </c>
      <c r="E634" s="2">
        <v>3913791.46</v>
      </c>
      <c r="F634" s="2">
        <v>13622896.460000001</v>
      </c>
      <c r="G634" s="2">
        <v>3897484.01</v>
      </c>
      <c r="H634" s="2">
        <v>3530911.89</v>
      </c>
    </row>
    <row r="635" spans="1:8" x14ac:dyDescent="0.25">
      <c r="A635" s="37">
        <f>VLOOKUP(B635,cod_ibge!$C$2:$D$646,2,FALSE)</f>
        <v>3556404</v>
      </c>
      <c r="B635" t="s">
        <v>639</v>
      </c>
      <c r="C635" s="2">
        <v>49683952.93</v>
      </c>
      <c r="D635" s="2">
        <v>14631837.84</v>
      </c>
      <c r="E635" s="2">
        <v>12737088.439999999</v>
      </c>
      <c r="F635" s="2">
        <v>48575260.350000001</v>
      </c>
      <c r="G635" s="2">
        <v>13401020.92</v>
      </c>
      <c r="H635" s="2">
        <v>11690683.779999999</v>
      </c>
    </row>
    <row r="636" spans="1:8" x14ac:dyDescent="0.25">
      <c r="A636" s="37">
        <f>VLOOKUP(B636,cod_ibge!$C$2:$D$646,2,FALSE)</f>
        <v>3556453</v>
      </c>
      <c r="B636" t="s">
        <v>640</v>
      </c>
      <c r="C636" s="2">
        <v>88397722.329999998</v>
      </c>
      <c r="D636" s="2">
        <v>24068909.809999999</v>
      </c>
      <c r="E636" s="2">
        <v>20167039.760000002</v>
      </c>
      <c r="F636" s="2">
        <v>88017712.370000005</v>
      </c>
      <c r="G636" s="2">
        <v>24973551.649999999</v>
      </c>
      <c r="H636" s="2">
        <v>20619678.219999999</v>
      </c>
    </row>
    <row r="637" spans="1:8" x14ac:dyDescent="0.25">
      <c r="A637" s="37">
        <f>VLOOKUP(B637,cod_ibge!$C$2:$D$646,2,FALSE)</f>
        <v>3556503</v>
      </c>
      <c r="B637" t="s">
        <v>641</v>
      </c>
      <c r="C637" s="2">
        <v>113561280.22</v>
      </c>
      <c r="D637" s="2">
        <v>30251501.690000001</v>
      </c>
      <c r="E637" s="2">
        <v>29077018.84</v>
      </c>
      <c r="F637" s="2">
        <v>111441313.51000001</v>
      </c>
      <c r="G637" s="2">
        <v>28250307.920000002</v>
      </c>
      <c r="H637" s="2">
        <v>27066930.530000001</v>
      </c>
    </row>
    <row r="638" spans="1:8" x14ac:dyDescent="0.25">
      <c r="A638" s="37">
        <f>VLOOKUP(B638,cod_ibge!$C$2:$D$646,2,FALSE)</f>
        <v>3556602</v>
      </c>
      <c r="B638" t="s">
        <v>642</v>
      </c>
      <c r="C638" s="2">
        <v>15462603.41</v>
      </c>
      <c r="D638" s="2">
        <v>4040935.19</v>
      </c>
      <c r="E638" s="2">
        <v>3935889.43</v>
      </c>
      <c r="F638" s="2">
        <v>15860296.48</v>
      </c>
      <c r="G638" s="2">
        <v>4207980.1399999997</v>
      </c>
      <c r="H638" s="2">
        <v>3980260.47</v>
      </c>
    </row>
    <row r="639" spans="1:8" x14ac:dyDescent="0.25">
      <c r="A639" s="37">
        <f>VLOOKUP(B639,cod_ibge!$C$2:$D$646,2,FALSE)</f>
        <v>3556701</v>
      </c>
      <c r="B639" t="s">
        <v>643</v>
      </c>
      <c r="C639" s="2">
        <v>259955984.72</v>
      </c>
      <c r="D639" s="2">
        <v>88924270.060000002</v>
      </c>
      <c r="E639" s="2">
        <v>79527420.260000005</v>
      </c>
      <c r="F639" s="2">
        <v>248074717.53</v>
      </c>
      <c r="G639" s="2">
        <v>86876222.689999998</v>
      </c>
      <c r="H639" s="2">
        <v>76129739.170000002</v>
      </c>
    </row>
    <row r="640" spans="1:8" x14ac:dyDescent="0.25">
      <c r="A640" s="37">
        <f>VLOOKUP(B640,cod_ibge!$C$2:$D$646,2,FALSE)</f>
        <v>3556800</v>
      </c>
      <c r="B640" t="s">
        <v>644</v>
      </c>
      <c r="C640" s="2">
        <v>23909993.18</v>
      </c>
      <c r="D640" s="2">
        <v>6734298.6600000001</v>
      </c>
      <c r="E640" s="2">
        <v>6509907.8700000001</v>
      </c>
      <c r="F640" s="2">
        <v>23113030</v>
      </c>
      <c r="G640" s="2">
        <v>7325300.8099999996</v>
      </c>
      <c r="H640" s="2">
        <v>6934109.9199999999</v>
      </c>
    </row>
    <row r="641" spans="1:8" x14ac:dyDescent="0.25">
      <c r="A641" s="37">
        <f>VLOOKUP(B641,cod_ibge!$C$2:$D$646,2,FALSE)</f>
        <v>3556909</v>
      </c>
      <c r="B641" t="s">
        <v>645</v>
      </c>
      <c r="C641" s="2">
        <v>18669848.25</v>
      </c>
      <c r="D641" s="2">
        <v>6366608.3399999999</v>
      </c>
      <c r="E641" s="2">
        <v>5318155.9400000004</v>
      </c>
      <c r="F641" s="2">
        <v>18017437.370000001</v>
      </c>
      <c r="G641" s="2">
        <v>5915836.1900000004</v>
      </c>
      <c r="H641" s="2">
        <v>4673747.22</v>
      </c>
    </row>
    <row r="642" spans="1:8" x14ac:dyDescent="0.25">
      <c r="A642" s="37">
        <f>VLOOKUP(B642,cod_ibge!$C$2:$D$646,2,FALSE)</f>
        <v>3556958</v>
      </c>
      <c r="B642" t="s">
        <v>646</v>
      </c>
      <c r="C642" s="2">
        <v>7807224.5</v>
      </c>
      <c r="D642" s="2">
        <v>2184304.21</v>
      </c>
      <c r="E642" s="2">
        <v>2159137.98</v>
      </c>
      <c r="F642" s="2">
        <v>7304984.0899999999</v>
      </c>
      <c r="G642" s="2">
        <v>2095339.06</v>
      </c>
      <c r="H642" s="2">
        <v>2037190.41</v>
      </c>
    </row>
    <row r="643" spans="1:8" x14ac:dyDescent="0.25">
      <c r="A643" s="37">
        <f>VLOOKUP(B643,cod_ibge!$C$2:$D$646,2,FALSE)</f>
        <v>3557006</v>
      </c>
      <c r="B643" t="s">
        <v>647</v>
      </c>
      <c r="C643" s="2">
        <v>155531892.56</v>
      </c>
      <c r="D643" s="2">
        <v>47425446.729999997</v>
      </c>
      <c r="E643" s="2">
        <v>40713536.07</v>
      </c>
      <c r="F643" s="2">
        <v>151301950.49000001</v>
      </c>
      <c r="G643" s="2">
        <v>43301888.079999998</v>
      </c>
      <c r="H643" s="2">
        <v>33546666.739999998</v>
      </c>
    </row>
    <row r="644" spans="1:8" x14ac:dyDescent="0.25">
      <c r="A644" s="37">
        <f>VLOOKUP(B644,cod_ibge!$C$2:$D$646,2,FALSE)</f>
        <v>3557105</v>
      </c>
      <c r="B644" t="s">
        <v>648</v>
      </c>
      <c r="C644" s="2">
        <v>124835203.25</v>
      </c>
      <c r="D644" s="2">
        <v>32263514.48</v>
      </c>
      <c r="E644" s="2">
        <v>30228705.010000002</v>
      </c>
      <c r="F644" s="2">
        <v>120796746.02</v>
      </c>
      <c r="G644" s="2">
        <v>34515159.020000003</v>
      </c>
      <c r="H644" s="2">
        <v>30650302.41</v>
      </c>
    </row>
    <row r="645" spans="1:8" x14ac:dyDescent="0.25">
      <c r="A645" s="37">
        <f>VLOOKUP(B645,cod_ibge!$C$2:$D$646,2,FALSE)</f>
        <v>3557154</v>
      </c>
      <c r="B645" t="s">
        <v>649</v>
      </c>
      <c r="C645" s="2">
        <v>12460031.380000001</v>
      </c>
      <c r="D645" s="2">
        <v>3177514.86</v>
      </c>
      <c r="E645" s="2">
        <v>2991106.35</v>
      </c>
      <c r="F645" s="2">
        <v>11673932.960000001</v>
      </c>
      <c r="G645" s="2">
        <v>3313248.67</v>
      </c>
      <c r="H645" s="2">
        <v>2971351.5</v>
      </c>
    </row>
    <row r="646" spans="1:8" x14ac:dyDescent="0.25">
      <c r="C646" s="2">
        <f>SUM(C2:C645)</f>
        <v>56783581396.949982</v>
      </c>
      <c r="D646" s="2">
        <f t="shared" ref="D646:H646" si="0">SUM(D2:D645)</f>
        <v>16259923829.049995</v>
      </c>
      <c r="E646" s="2">
        <f t="shared" si="0"/>
        <v>13840111853.099997</v>
      </c>
      <c r="F646" s="2">
        <f t="shared" si="0"/>
        <v>54775077155.260002</v>
      </c>
      <c r="G646" s="2">
        <f t="shared" si="0"/>
        <v>16348538892.209997</v>
      </c>
      <c r="H646" s="2">
        <f t="shared" si="0"/>
        <v>13433623496.359991</v>
      </c>
    </row>
    <row r="647" spans="1:8" x14ac:dyDescent="0.25">
      <c r="C647" s="2">
        <f>C646-Consolidado!O3</f>
        <v>0</v>
      </c>
      <c r="D647" s="2">
        <f>D646-Consolidado!P3</f>
        <v>0</v>
      </c>
      <c r="E647" s="2">
        <f>E646-Consolidado!Q3</f>
        <v>0</v>
      </c>
      <c r="F647" s="2">
        <f>F646-Consolidado!S3</f>
        <v>0</v>
      </c>
      <c r="G647" s="2">
        <f>G646-Consolidado!T3</f>
        <v>0</v>
      </c>
      <c r="H647" s="2">
        <f>H646-Consolidado!U3</f>
        <v>0</v>
      </c>
    </row>
  </sheetData>
  <autoFilter ref="A1:H645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L53"/>
  <sheetViews>
    <sheetView windowProtection="1" showGridLines="0" topLeftCell="A34" workbookViewId="0">
      <selection sqref="A1:XFD1048576"/>
    </sheetView>
  </sheetViews>
  <sheetFormatPr defaultRowHeight="15" x14ac:dyDescent="0.25"/>
  <cols>
    <col min="3" max="3" width="90.5703125" bestFit="1" customWidth="1"/>
    <col min="4" max="5" width="23.140625" bestFit="1" customWidth="1"/>
    <col min="6" max="6" width="18.28515625" customWidth="1"/>
    <col min="7" max="7" width="1.5703125" customWidth="1"/>
    <col min="9" max="9" width="78" bestFit="1" customWidth="1"/>
    <col min="10" max="11" width="16.42578125" bestFit="1" customWidth="1"/>
    <col min="12" max="12" width="15.42578125" bestFit="1" customWidth="1"/>
  </cols>
  <sheetData>
    <row r="2" spans="3:12" ht="7.5" customHeight="1" thickBot="1" x14ac:dyDescent="0.3"/>
    <row r="3" spans="3:12" ht="23.25" customHeight="1" thickBot="1" x14ac:dyDescent="0.35">
      <c r="C3" s="6" t="s">
        <v>673</v>
      </c>
      <c r="D3" s="7">
        <v>2019</v>
      </c>
      <c r="E3" s="8">
        <v>2020</v>
      </c>
      <c r="F3" s="9" t="s">
        <v>674</v>
      </c>
      <c r="I3" s="112" t="s">
        <v>675</v>
      </c>
      <c r="J3" s="112"/>
      <c r="K3" s="112"/>
      <c r="L3" s="112"/>
    </row>
    <row r="4" spans="3:12" s="14" customFormat="1" ht="20.25" customHeight="1" x14ac:dyDescent="0.25">
      <c r="C4" s="10" t="s">
        <v>676</v>
      </c>
      <c r="D4" s="11">
        <v>23237385380.120064</v>
      </c>
      <c r="E4" s="12">
        <v>22876563753.339867</v>
      </c>
      <c r="F4" s="13">
        <f t="shared" ref="F4:F50" si="0">E4-D4</f>
        <v>-360821626.78019714</v>
      </c>
      <c r="I4" s="15" t="s">
        <v>677</v>
      </c>
      <c r="J4" s="16">
        <v>680728.07</v>
      </c>
      <c r="K4" s="16">
        <v>1161077.3399999996</v>
      </c>
      <c r="L4" s="13">
        <f t="shared" ref="L4:L20" si="1">K4-J4</f>
        <v>480349.26999999967</v>
      </c>
    </row>
    <row r="5" spans="3:12" s="14" customFormat="1" ht="20.25" customHeight="1" x14ac:dyDescent="0.25">
      <c r="C5" s="17" t="s">
        <v>678</v>
      </c>
      <c r="D5" s="18">
        <v>2171700005.4499993</v>
      </c>
      <c r="E5" s="19">
        <v>1975619630.170006</v>
      </c>
      <c r="F5" s="20">
        <f t="shared" si="0"/>
        <v>-196080375.2799933</v>
      </c>
      <c r="I5" s="15" t="s">
        <v>679</v>
      </c>
      <c r="J5" s="12">
        <v>2933923643.7100039</v>
      </c>
      <c r="K5" s="12">
        <v>2935099364.9699898</v>
      </c>
      <c r="L5" s="13">
        <f t="shared" si="1"/>
        <v>1175721.2599859238</v>
      </c>
    </row>
    <row r="6" spans="3:12" s="14" customFormat="1" ht="20.25" customHeight="1" x14ac:dyDescent="0.25">
      <c r="C6" s="17" t="s">
        <v>680</v>
      </c>
      <c r="D6" s="18">
        <v>69109719.880000025</v>
      </c>
      <c r="E6" s="19">
        <v>68741587.580000103</v>
      </c>
      <c r="F6" s="20">
        <f t="shared" si="0"/>
        <v>-368132.29999992251</v>
      </c>
      <c r="I6" s="15" t="s">
        <v>681</v>
      </c>
      <c r="J6" s="12">
        <v>612705.97</v>
      </c>
      <c r="K6" s="12">
        <v>852720.14</v>
      </c>
      <c r="L6" s="13">
        <f t="shared" si="1"/>
        <v>240014.17000000004</v>
      </c>
    </row>
    <row r="7" spans="3:12" s="14" customFormat="1" ht="20.25" customHeight="1" x14ac:dyDescent="0.25">
      <c r="C7" s="17" t="s">
        <v>682</v>
      </c>
      <c r="D7" s="18">
        <v>1802069466.0299983</v>
      </c>
      <c r="E7" s="19">
        <v>1913310457.900001</v>
      </c>
      <c r="F7" s="20">
        <f t="shared" si="0"/>
        <v>111240991.87000275</v>
      </c>
      <c r="I7" s="15" t="s">
        <v>683</v>
      </c>
      <c r="J7" s="12">
        <v>791191.80999999982</v>
      </c>
      <c r="K7" s="12">
        <v>1499317.6700000004</v>
      </c>
      <c r="L7" s="13">
        <f t="shared" si="1"/>
        <v>708125.86000000057</v>
      </c>
    </row>
    <row r="8" spans="3:12" s="14" customFormat="1" ht="20.25" customHeight="1" x14ac:dyDescent="0.25">
      <c r="C8" s="17" t="s">
        <v>684</v>
      </c>
      <c r="D8" s="18">
        <v>17615321.77</v>
      </c>
      <c r="E8" s="19">
        <v>16066117.709999993</v>
      </c>
      <c r="F8" s="20">
        <f t="shared" si="0"/>
        <v>-1549204.0600000061</v>
      </c>
      <c r="I8" s="15" t="s">
        <v>685</v>
      </c>
      <c r="J8" s="12">
        <v>1654.8</v>
      </c>
      <c r="K8" s="12">
        <v>1448.4</v>
      </c>
      <c r="L8" s="13">
        <f t="shared" si="1"/>
        <v>-206.39999999999986</v>
      </c>
    </row>
    <row r="9" spans="3:12" s="14" customFormat="1" ht="20.25" customHeight="1" x14ac:dyDescent="0.25">
      <c r="C9" s="17" t="s">
        <v>686</v>
      </c>
      <c r="D9" s="18">
        <v>903090741.00999844</v>
      </c>
      <c r="E9" s="19">
        <v>899830493.80000198</v>
      </c>
      <c r="F9" s="20">
        <f t="shared" si="0"/>
        <v>-3260247.2099964619</v>
      </c>
      <c r="I9" s="15" t="s">
        <v>687</v>
      </c>
      <c r="J9" s="12">
        <v>49353530.43999996</v>
      </c>
      <c r="K9" s="12">
        <v>43350300.01000002</v>
      </c>
      <c r="L9" s="13">
        <f t="shared" si="1"/>
        <v>-6003230.4299999401</v>
      </c>
    </row>
    <row r="10" spans="3:12" s="14" customFormat="1" ht="20.25" customHeight="1" x14ac:dyDescent="0.25">
      <c r="C10" s="17" t="s">
        <v>688</v>
      </c>
      <c r="D10" s="18">
        <v>69668919.220000029</v>
      </c>
      <c r="E10" s="19">
        <v>72798927.500000089</v>
      </c>
      <c r="F10" s="20">
        <f t="shared" si="0"/>
        <v>3130008.2800000608</v>
      </c>
      <c r="I10" s="15" t="s">
        <v>689</v>
      </c>
      <c r="J10" s="12">
        <v>47310613.280000001</v>
      </c>
      <c r="K10" s="12">
        <v>1926022.49</v>
      </c>
      <c r="L10" s="13">
        <f t="shared" si="1"/>
        <v>-45384590.789999999</v>
      </c>
    </row>
    <row r="11" spans="3:12" s="14" customFormat="1" ht="20.25" customHeight="1" x14ac:dyDescent="0.25">
      <c r="C11" s="17" t="s">
        <v>690</v>
      </c>
      <c r="D11" s="18">
        <v>1562704219.8299651</v>
      </c>
      <c r="E11" s="19">
        <v>1171853603.6199539</v>
      </c>
      <c r="F11" s="20">
        <f t="shared" si="0"/>
        <v>-390850616.21001124</v>
      </c>
      <c r="I11" s="15" t="s">
        <v>691</v>
      </c>
      <c r="J11" s="12">
        <v>49672022.970000006</v>
      </c>
      <c r="K11" s="12">
        <v>54591369.249999993</v>
      </c>
      <c r="L11" s="13">
        <f t="shared" si="1"/>
        <v>4919346.2799999863</v>
      </c>
    </row>
    <row r="12" spans="3:12" s="14" customFormat="1" ht="20.25" customHeight="1" x14ac:dyDescent="0.25">
      <c r="C12" s="17" t="s">
        <v>692</v>
      </c>
      <c r="D12" s="18">
        <v>234140708.96000007</v>
      </c>
      <c r="E12" s="19">
        <v>210332751.37000021</v>
      </c>
      <c r="F12" s="20">
        <f t="shared" si="0"/>
        <v>-23807957.589999855</v>
      </c>
      <c r="I12" s="15" t="s">
        <v>693</v>
      </c>
      <c r="J12" s="12">
        <v>20200499.639999993</v>
      </c>
      <c r="K12" s="12">
        <v>18696562.919999998</v>
      </c>
      <c r="L12" s="13">
        <f t="shared" si="1"/>
        <v>-1503936.7199999951</v>
      </c>
    </row>
    <row r="13" spans="3:12" s="14" customFormat="1" ht="20.25" customHeight="1" x14ac:dyDescent="0.25">
      <c r="C13" s="17" t="s">
        <v>694</v>
      </c>
      <c r="D13" s="18">
        <v>4750203.5399999991</v>
      </c>
      <c r="E13" s="19">
        <v>7193844.0800000019</v>
      </c>
      <c r="F13" s="20">
        <f t="shared" si="0"/>
        <v>2443640.5400000028</v>
      </c>
      <c r="I13" s="15" t="s">
        <v>695</v>
      </c>
      <c r="J13" s="12">
        <v>11970042.620000001</v>
      </c>
      <c r="K13" s="12">
        <v>10413305.199999999</v>
      </c>
      <c r="L13" s="13">
        <f t="shared" si="1"/>
        <v>-1556737.4200000018</v>
      </c>
    </row>
    <row r="14" spans="3:12" s="14" customFormat="1" ht="20.25" customHeight="1" x14ac:dyDescent="0.25">
      <c r="C14" s="17" t="s">
        <v>696</v>
      </c>
      <c r="D14" s="18">
        <v>7596.97</v>
      </c>
      <c r="E14" s="19">
        <v>2804.8</v>
      </c>
      <c r="F14" s="20">
        <f t="shared" si="0"/>
        <v>-4792.17</v>
      </c>
      <c r="I14" s="15" t="s">
        <v>697</v>
      </c>
      <c r="J14" s="12">
        <v>4464355.1800000006</v>
      </c>
      <c r="K14" s="12">
        <v>4734933.22</v>
      </c>
      <c r="L14" s="13">
        <f t="shared" si="1"/>
        <v>270578.03999999911</v>
      </c>
    </row>
    <row r="15" spans="3:12" s="14" customFormat="1" ht="20.25" customHeight="1" x14ac:dyDescent="0.25">
      <c r="C15" s="17" t="s">
        <v>698</v>
      </c>
      <c r="D15" s="18">
        <v>29708348.340000018</v>
      </c>
      <c r="E15" s="19">
        <v>138972847.48000008</v>
      </c>
      <c r="F15" s="20">
        <f t="shared" si="0"/>
        <v>109264499.14000006</v>
      </c>
      <c r="I15" s="15" t="s">
        <v>699</v>
      </c>
      <c r="J15" s="12">
        <v>33214003.550000019</v>
      </c>
      <c r="K15" s="12">
        <v>52225072.860000029</v>
      </c>
      <c r="L15" s="13">
        <f t="shared" si="1"/>
        <v>19011069.31000001</v>
      </c>
    </row>
    <row r="16" spans="3:12" s="14" customFormat="1" ht="20.25" customHeight="1" x14ac:dyDescent="0.25">
      <c r="C16" s="17" t="s">
        <v>700</v>
      </c>
      <c r="D16" s="18">
        <v>62389282.940000057</v>
      </c>
      <c r="E16" s="19">
        <v>3152456.2900000019</v>
      </c>
      <c r="F16" s="20">
        <f t="shared" si="0"/>
        <v>-59236826.650000058</v>
      </c>
      <c r="I16" s="15" t="s">
        <v>701</v>
      </c>
      <c r="J16" s="12">
        <v>600075324.78000069</v>
      </c>
      <c r="K16" s="12">
        <v>500251538.7899999</v>
      </c>
      <c r="L16" s="13">
        <f t="shared" si="1"/>
        <v>-99823785.990000784</v>
      </c>
    </row>
    <row r="17" spans="3:12" s="14" customFormat="1" ht="20.25" customHeight="1" x14ac:dyDescent="0.25">
      <c r="C17" s="17" t="s">
        <v>702</v>
      </c>
      <c r="D17" s="18">
        <v>332206.87</v>
      </c>
      <c r="E17" s="19">
        <v>326152.04000000004</v>
      </c>
      <c r="F17" s="20">
        <f t="shared" si="0"/>
        <v>-6054.8299999999581</v>
      </c>
      <c r="I17" s="15" t="s">
        <v>703</v>
      </c>
      <c r="J17" s="12">
        <v>8427591.6799999997</v>
      </c>
      <c r="K17" s="12">
        <v>14482323.659999996</v>
      </c>
      <c r="L17" s="13">
        <f t="shared" si="1"/>
        <v>6054731.9799999967</v>
      </c>
    </row>
    <row r="18" spans="3:12" s="14" customFormat="1" ht="20.25" customHeight="1" x14ac:dyDescent="0.25">
      <c r="C18" s="17" t="s">
        <v>704</v>
      </c>
      <c r="D18" s="18">
        <v>1009326.0399999998</v>
      </c>
      <c r="E18" s="19">
        <v>292612.53999999998</v>
      </c>
      <c r="F18" s="20">
        <f t="shared" si="0"/>
        <v>-716713.49999999977</v>
      </c>
      <c r="I18" s="14" t="s">
        <v>705</v>
      </c>
      <c r="J18" s="21"/>
      <c r="K18" s="12">
        <v>4716375</v>
      </c>
      <c r="L18" s="13">
        <f t="shared" si="1"/>
        <v>4716375</v>
      </c>
    </row>
    <row r="19" spans="3:12" s="14" customFormat="1" ht="20.25" customHeight="1" thickBot="1" x14ac:dyDescent="0.3">
      <c r="C19" s="17" t="s">
        <v>706</v>
      </c>
      <c r="D19" s="18">
        <v>2896793088.5100107</v>
      </c>
      <c r="E19" s="19">
        <v>2645959351.1199956</v>
      </c>
      <c r="F19" s="20">
        <f t="shared" si="0"/>
        <v>-250833737.39001513</v>
      </c>
      <c r="I19" s="15" t="s">
        <v>707</v>
      </c>
      <c r="J19" s="22">
        <v>4455771.66</v>
      </c>
      <c r="K19" s="22">
        <v>9248088.6999999993</v>
      </c>
      <c r="L19" s="13">
        <f t="shared" si="1"/>
        <v>4792317.0399999991</v>
      </c>
    </row>
    <row r="20" spans="3:12" s="14" customFormat="1" ht="20.25" customHeight="1" thickBot="1" x14ac:dyDescent="0.3">
      <c r="C20" s="17" t="s">
        <v>708</v>
      </c>
      <c r="D20" s="18">
        <v>37422312.959999993</v>
      </c>
      <c r="E20" s="19">
        <v>27728908.890000034</v>
      </c>
      <c r="F20" s="20">
        <f t="shared" si="0"/>
        <v>-9693404.0699999593</v>
      </c>
      <c r="I20" s="23" t="s">
        <v>672</v>
      </c>
      <c r="J20" s="24">
        <f>SUM(J4:J19)</f>
        <v>3765153680.1600041</v>
      </c>
      <c r="K20" s="24">
        <f>SUM(K4:K19)</f>
        <v>3653249820.6199894</v>
      </c>
      <c r="L20" s="25">
        <f t="shared" si="1"/>
        <v>-111903859.54001474</v>
      </c>
    </row>
    <row r="21" spans="3:12" s="14" customFormat="1" ht="20.25" customHeight="1" x14ac:dyDescent="0.25">
      <c r="C21" s="17" t="s">
        <v>709</v>
      </c>
      <c r="D21" s="18">
        <v>63433029.91999995</v>
      </c>
      <c r="E21" s="19">
        <v>60388007.690000027</v>
      </c>
      <c r="F21" s="20">
        <f t="shared" si="0"/>
        <v>-3045022.2299999222</v>
      </c>
    </row>
    <row r="22" spans="3:12" s="14" customFormat="1" ht="20.25" customHeight="1" x14ac:dyDescent="0.25">
      <c r="C22" s="17" t="s">
        <v>710</v>
      </c>
      <c r="D22" s="18">
        <v>277241897.65000075</v>
      </c>
      <c r="E22" s="19">
        <v>260975803.42000017</v>
      </c>
      <c r="F22" s="20">
        <f t="shared" si="0"/>
        <v>-16266094.230000585</v>
      </c>
    </row>
    <row r="23" spans="3:12" s="14" customFormat="1" ht="20.25" customHeight="1" x14ac:dyDescent="0.25">
      <c r="C23" s="17" t="s">
        <v>711</v>
      </c>
      <c r="D23" s="18">
        <v>15301396379.48032</v>
      </c>
      <c r="E23" s="19">
        <v>21324045585.991024</v>
      </c>
      <c r="F23" s="20">
        <f t="shared" si="0"/>
        <v>6022649206.510704</v>
      </c>
    </row>
    <row r="24" spans="3:12" s="14" customFormat="1" ht="20.25" customHeight="1" x14ac:dyDescent="0.25">
      <c r="C24" s="17" t="s">
        <v>712</v>
      </c>
      <c r="D24" s="18">
        <v>20315361381.979733</v>
      </c>
      <c r="E24" s="19">
        <v>19706404453.659874</v>
      </c>
      <c r="F24" s="20">
        <f t="shared" si="0"/>
        <v>-608956928.31985855</v>
      </c>
    </row>
    <row r="25" spans="3:12" s="14" customFormat="1" ht="20.25" customHeight="1" x14ac:dyDescent="0.25">
      <c r="C25" s="17" t="s">
        <v>713</v>
      </c>
      <c r="D25" s="18">
        <v>13186850.41</v>
      </c>
      <c r="E25" s="19">
        <v>11839623.360000001</v>
      </c>
      <c r="F25" s="20">
        <f t="shared" si="0"/>
        <v>-1347227.0499999989</v>
      </c>
    </row>
    <row r="26" spans="3:12" s="14" customFormat="1" ht="20.25" customHeight="1" x14ac:dyDescent="0.25">
      <c r="C26" s="17" t="s">
        <v>714</v>
      </c>
      <c r="D26" s="18">
        <v>45643492.730000027</v>
      </c>
      <c r="E26" s="19">
        <v>54990224.409999974</v>
      </c>
      <c r="F26" s="20">
        <f t="shared" si="0"/>
        <v>9346731.6799999475</v>
      </c>
    </row>
    <row r="27" spans="3:12" s="14" customFormat="1" ht="20.25" customHeight="1" x14ac:dyDescent="0.25">
      <c r="C27" s="17" t="s">
        <v>715</v>
      </c>
      <c r="D27" s="18">
        <v>10232288487.139999</v>
      </c>
      <c r="E27" s="19">
        <v>9765131204.0200024</v>
      </c>
      <c r="F27" s="20">
        <f t="shared" si="0"/>
        <v>-467157283.11999702</v>
      </c>
    </row>
    <row r="28" spans="3:12" s="14" customFormat="1" ht="20.25" customHeight="1" x14ac:dyDescent="0.25">
      <c r="C28" s="17" t="s">
        <v>716</v>
      </c>
      <c r="D28" s="18">
        <v>250</v>
      </c>
      <c r="E28" s="19">
        <v>323173</v>
      </c>
      <c r="F28" s="20">
        <f t="shared" si="0"/>
        <v>322923</v>
      </c>
    </row>
    <row r="29" spans="3:12" s="14" customFormat="1" ht="20.25" customHeight="1" x14ac:dyDescent="0.25">
      <c r="C29" s="17" t="s">
        <v>717</v>
      </c>
      <c r="D29" s="18">
        <v>8473378.6899999976</v>
      </c>
      <c r="E29" s="19">
        <v>8900001.8400000073</v>
      </c>
      <c r="F29" s="20">
        <f t="shared" si="0"/>
        <v>426623.15000000969</v>
      </c>
    </row>
    <row r="30" spans="3:12" s="14" customFormat="1" ht="20.25" customHeight="1" x14ac:dyDescent="0.25">
      <c r="C30" s="17" t="s">
        <v>718</v>
      </c>
      <c r="D30" s="18">
        <v>389570.20999999996</v>
      </c>
      <c r="E30" s="19">
        <v>988037.03</v>
      </c>
      <c r="F30" s="20">
        <f t="shared" si="0"/>
        <v>598466.82000000007</v>
      </c>
    </row>
    <row r="31" spans="3:12" s="14" customFormat="1" ht="20.25" customHeight="1" x14ac:dyDescent="0.25">
      <c r="C31" s="17" t="s">
        <v>719</v>
      </c>
      <c r="D31" s="18">
        <v>551788971.86999917</v>
      </c>
      <c r="E31" s="19">
        <v>458574099.51999873</v>
      </c>
      <c r="F31" s="20">
        <f t="shared" si="0"/>
        <v>-93214872.350000441</v>
      </c>
    </row>
    <row r="32" spans="3:12" s="14" customFormat="1" ht="20.25" customHeight="1" x14ac:dyDescent="0.25">
      <c r="C32" s="17" t="s">
        <v>720</v>
      </c>
      <c r="D32" s="18">
        <v>357805119.90000188</v>
      </c>
      <c r="E32" s="19">
        <v>290193326.23999971</v>
      </c>
      <c r="F32" s="20">
        <f t="shared" si="0"/>
        <v>-67611793.660002172</v>
      </c>
    </row>
    <row r="33" spans="3:6" s="14" customFormat="1" ht="20.25" customHeight="1" x14ac:dyDescent="0.25">
      <c r="C33" s="17" t="s">
        <v>721</v>
      </c>
      <c r="D33" s="18">
        <v>609667.5299999998</v>
      </c>
      <c r="E33" s="19">
        <v>643170.42000000016</v>
      </c>
      <c r="F33" s="20">
        <f t="shared" si="0"/>
        <v>33502.890000000363</v>
      </c>
    </row>
    <row r="34" spans="3:6" s="14" customFormat="1" ht="20.25" customHeight="1" x14ac:dyDescent="0.25">
      <c r="C34" s="17" t="s">
        <v>722</v>
      </c>
      <c r="D34" s="18">
        <v>1056216314.3699936</v>
      </c>
      <c r="E34" s="19">
        <v>975441957.63000071</v>
      </c>
      <c r="F34" s="20">
        <f t="shared" si="0"/>
        <v>-80774356.739992857</v>
      </c>
    </row>
    <row r="35" spans="3:6" s="14" customFormat="1" ht="20.25" customHeight="1" x14ac:dyDescent="0.25">
      <c r="C35" s="17" t="s">
        <v>723</v>
      </c>
      <c r="D35" s="18">
        <v>675380966.45999968</v>
      </c>
      <c r="E35" s="19">
        <v>1462793949.5899987</v>
      </c>
      <c r="F35" s="20">
        <f t="shared" si="0"/>
        <v>787412983.12999904</v>
      </c>
    </row>
    <row r="36" spans="3:6" s="14" customFormat="1" ht="20.25" customHeight="1" x14ac:dyDescent="0.25">
      <c r="C36" s="17" t="s">
        <v>724</v>
      </c>
      <c r="D36" s="18">
        <v>330628899.02999997</v>
      </c>
      <c r="E36" s="19">
        <v>193130170.93000001</v>
      </c>
      <c r="F36" s="20">
        <f t="shared" si="0"/>
        <v>-137498728.09999996</v>
      </c>
    </row>
    <row r="37" spans="3:6" s="14" customFormat="1" ht="20.25" customHeight="1" x14ac:dyDescent="0.25">
      <c r="C37" s="17" t="s">
        <v>725</v>
      </c>
      <c r="D37" s="18">
        <v>18897246.40000001</v>
      </c>
      <c r="E37" s="19">
        <v>23193484.659999996</v>
      </c>
      <c r="F37" s="20">
        <f t="shared" si="0"/>
        <v>4296238.2599999867</v>
      </c>
    </row>
    <row r="38" spans="3:6" s="14" customFormat="1" ht="20.25" customHeight="1" x14ac:dyDescent="0.25">
      <c r="C38" s="17" t="s">
        <v>726</v>
      </c>
      <c r="D38" s="18">
        <v>66751632.469999909</v>
      </c>
      <c r="E38" s="19">
        <v>72524080.919999927</v>
      </c>
      <c r="F38" s="20">
        <f t="shared" si="0"/>
        <v>5772448.4500000179</v>
      </c>
    </row>
    <row r="39" spans="3:6" s="14" customFormat="1" ht="20.25" customHeight="1" x14ac:dyDescent="0.25">
      <c r="C39" s="26" t="s">
        <v>727</v>
      </c>
      <c r="D39" s="18">
        <v>0</v>
      </c>
      <c r="E39" s="19">
        <v>1370467.8</v>
      </c>
      <c r="F39" s="20">
        <f t="shared" si="0"/>
        <v>1370467.8</v>
      </c>
    </row>
    <row r="40" spans="3:6" s="14" customFormat="1" ht="20.25" customHeight="1" x14ac:dyDescent="0.25">
      <c r="C40" s="17" t="s">
        <v>728</v>
      </c>
      <c r="D40" s="18">
        <v>1715098.7899999998</v>
      </c>
      <c r="E40" s="19">
        <v>1724633.8199999998</v>
      </c>
      <c r="F40" s="20">
        <f t="shared" si="0"/>
        <v>9535.0300000000279</v>
      </c>
    </row>
    <row r="41" spans="3:6" s="14" customFormat="1" ht="20.25" customHeight="1" x14ac:dyDescent="0.25">
      <c r="C41" s="17" t="s">
        <v>729</v>
      </c>
      <c r="D41" s="18">
        <v>449325922.70999992</v>
      </c>
      <c r="E41" s="19">
        <v>631189884.57000124</v>
      </c>
      <c r="F41" s="20">
        <f t="shared" si="0"/>
        <v>181863961.86000133</v>
      </c>
    </row>
    <row r="42" spans="3:6" s="14" customFormat="1" ht="20.25" customHeight="1" x14ac:dyDescent="0.25">
      <c r="C42" s="17" t="s">
        <v>730</v>
      </c>
      <c r="D42" s="18">
        <v>471723510.90000039</v>
      </c>
      <c r="E42" s="19">
        <v>696512310.13999927</v>
      </c>
      <c r="F42" s="20">
        <f t="shared" si="0"/>
        <v>224788799.23999888</v>
      </c>
    </row>
    <row r="43" spans="3:6" s="14" customFormat="1" ht="20.25" customHeight="1" x14ac:dyDescent="0.25">
      <c r="C43" s="17" t="s">
        <v>731</v>
      </c>
      <c r="D43" s="18">
        <v>1564519.3700000003</v>
      </c>
      <c r="E43" s="19">
        <v>3788148.7000000007</v>
      </c>
      <c r="F43" s="20">
        <f t="shared" si="0"/>
        <v>2223629.33</v>
      </c>
    </row>
    <row r="44" spans="3:6" s="14" customFormat="1" ht="20.25" customHeight="1" x14ac:dyDescent="0.25">
      <c r="C44" s="17" t="s">
        <v>732</v>
      </c>
      <c r="D44" s="18">
        <v>17595453.170000002</v>
      </c>
      <c r="E44" s="19">
        <v>18834649.930000003</v>
      </c>
      <c r="F44" s="20">
        <f t="shared" si="0"/>
        <v>1239196.7600000016</v>
      </c>
    </row>
    <row r="45" spans="3:6" s="14" customFormat="1" ht="20.25" customHeight="1" x14ac:dyDescent="0.25">
      <c r="C45" s="17" t="s">
        <v>733</v>
      </c>
      <c r="D45" s="18">
        <v>1171739.02</v>
      </c>
      <c r="E45" s="19">
        <v>19407838.199999999</v>
      </c>
      <c r="F45" s="20">
        <f t="shared" si="0"/>
        <v>18236099.18</v>
      </c>
    </row>
    <row r="46" spans="3:6" s="14" customFormat="1" ht="20.25" customHeight="1" x14ac:dyDescent="0.25">
      <c r="C46" s="26" t="s">
        <v>734</v>
      </c>
      <c r="D46" s="18">
        <v>0</v>
      </c>
      <c r="E46" s="19">
        <v>394418.79</v>
      </c>
      <c r="F46" s="20">
        <f t="shared" si="0"/>
        <v>394418.79</v>
      </c>
    </row>
    <row r="47" spans="3:6" s="14" customFormat="1" ht="20.25" customHeight="1" x14ac:dyDescent="0.25">
      <c r="C47" s="17" t="s">
        <v>735</v>
      </c>
      <c r="D47" s="18">
        <v>239586.89</v>
      </c>
      <c r="E47" s="19">
        <v>0</v>
      </c>
      <c r="F47" s="20">
        <f t="shared" si="0"/>
        <v>-239586.89</v>
      </c>
    </row>
    <row r="48" spans="3:6" s="14" customFormat="1" ht="20.25" customHeight="1" x14ac:dyDescent="0.25">
      <c r="C48" s="17" t="s">
        <v>736</v>
      </c>
      <c r="D48" s="18">
        <v>31372945.659999985</v>
      </c>
      <c r="E48" s="19">
        <v>26957316.090000007</v>
      </c>
      <c r="F48" s="20">
        <f t="shared" si="0"/>
        <v>-4415629.5699999779</v>
      </c>
    </row>
    <row r="49" spans="3:6" s="14" customFormat="1" ht="20.25" customHeight="1" x14ac:dyDescent="0.25">
      <c r="C49" s="17" t="s">
        <v>737</v>
      </c>
      <c r="D49" s="18">
        <v>3752270316.8200045</v>
      </c>
      <c r="E49" s="19">
        <v>3624803033.2599897</v>
      </c>
      <c r="F49" s="20">
        <f t="shared" si="0"/>
        <v>-127467283.56001472</v>
      </c>
    </row>
    <row r="50" spans="3:6" s="14" customFormat="1" ht="20.25" customHeight="1" thickBot="1" x14ac:dyDescent="0.3">
      <c r="C50" s="27" t="s">
        <v>738</v>
      </c>
      <c r="D50" s="28">
        <v>12883363.34</v>
      </c>
      <c r="E50" s="29">
        <v>28446787.359999996</v>
      </c>
      <c r="F50" s="30">
        <f t="shared" si="0"/>
        <v>15563424.019999996</v>
      </c>
    </row>
    <row r="51" spans="3:6" ht="15.75" thickBot="1" x14ac:dyDescent="0.3">
      <c r="C51" s="5"/>
      <c r="D51" s="31"/>
      <c r="E51" s="31"/>
      <c r="F51" s="2"/>
    </row>
    <row r="52" spans="3:6" ht="16.5" thickBot="1" x14ac:dyDescent="0.3">
      <c r="C52" s="32" t="s">
        <v>739</v>
      </c>
      <c r="D52" s="33">
        <f>SUM(D4:D50)</f>
        <v>87155252841.350098</v>
      </c>
      <c r="E52" s="33">
        <f>SUM(E4:E50)</f>
        <v>91752656143.220718</v>
      </c>
      <c r="F52" s="34">
        <f>E52-D52</f>
        <v>4597403301.8706207</v>
      </c>
    </row>
    <row r="53" spans="3:6" ht="15.75" x14ac:dyDescent="0.25">
      <c r="C53" s="35"/>
      <c r="D53" s="36"/>
      <c r="E53" s="36"/>
      <c r="F53" s="36"/>
    </row>
  </sheetData>
  <autoFilter ref="C3:F3">
    <sortState ref="C4:F50">
      <sortCondition ref="C3"/>
    </sortState>
  </autoFilter>
  <mergeCells count="1">
    <mergeCell ref="I3:L3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indowProtection="1" workbookViewId="0">
      <selection sqref="A1:XFD1048576"/>
    </sheetView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8</vt:i4>
      </vt:variant>
    </vt:vector>
  </HeadingPairs>
  <TitlesOfParts>
    <vt:vector size="8" baseType="lpstr">
      <vt:lpstr>Consolidado</vt:lpstr>
      <vt:lpstr>cod_ibge</vt:lpstr>
      <vt:lpstr>RCL 2019</vt:lpstr>
      <vt:lpstr>RCL 2020</vt:lpstr>
      <vt:lpstr>Saude-2.oQuadrimestre-2019-2020</vt:lpstr>
      <vt:lpstr>Ensino-2.oQuadrimestre-2019-202</vt:lpstr>
      <vt:lpstr>receitas-2019 - 2020</vt:lpstr>
      <vt:lpstr>Plan1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Edson Luis Vieira</dc:creator>
  <cp:lastModifiedBy>Paulo Massaru Uesugi Sugiura</cp:lastModifiedBy>
  <dcterms:created xsi:type="dcterms:W3CDTF">2020-09-21T15:09:35Z</dcterms:created>
  <dcterms:modified xsi:type="dcterms:W3CDTF">2020-10-21T13:14:46Z</dcterms:modified>
</cp:coreProperties>
</file>