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38640" windowHeight="13740"/>
  </bookViews>
  <sheets>
    <sheet name="Levantamento" sheetId="2" r:id="rId1"/>
    <sheet name="receitas_e_despesas_PainelC (2)" sheetId="7" r:id="rId2"/>
    <sheet name="receitas_tributaria_ampliada_Pa" sheetId="5" r:id="rId3"/>
    <sheet name="DTB_2018_Municipio" sheetId="6" r:id="rId4"/>
  </sheets>
  <externalReferences>
    <externalReference r:id="rId5"/>
  </externalReferences>
  <definedNames>
    <definedName name="_xlnm._FilterDatabase" localSheetId="3" hidden="1">DTB_2018_Municipio!$A$1:$C$646</definedName>
    <definedName name="_xlnm._FilterDatabase" localSheetId="0" hidden="1">Levantamento!$A$2:$J$646</definedName>
    <definedName name="_xlnm._FilterDatabase" localSheetId="1" hidden="1">'receitas_e_despesas_PainelC (2)'!$A$1:$G$645</definedName>
    <definedName name="_xlnm._FilterDatabase" localSheetId="2" hidden="1">receitas_tributaria_ampliada_Pa!$A$1:$N$646</definedName>
    <definedName name="_xlnm.Print_Area" localSheetId="0">Levantamento!$A$2:$F$646</definedName>
    <definedName name="servidores" localSheetId="0">Levantamento!#REF!</definedName>
    <definedName name="_xlnm.Print_Titles" localSheetId="0">Levantamento!$2:$2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7" i="2" l="1"/>
  <c r="J74" i="2"/>
  <c r="J87" i="2"/>
  <c r="J89" i="2"/>
  <c r="J167" i="2"/>
  <c r="J182" i="2"/>
  <c r="J201" i="2"/>
  <c r="J202" i="2"/>
  <c r="J245" i="2"/>
  <c r="J275" i="2"/>
  <c r="J339" i="2"/>
  <c r="J386" i="2"/>
  <c r="J492" i="2"/>
  <c r="I167" i="2"/>
  <c r="I275" i="2"/>
  <c r="I245" i="2"/>
  <c r="I87" i="2"/>
  <c r="I492" i="2"/>
  <c r="I182" i="2"/>
  <c r="I339" i="2"/>
  <c r="I202" i="2"/>
  <c r="I67" i="2"/>
  <c r="I386" i="2"/>
  <c r="I201" i="2"/>
  <c r="I89" i="2"/>
  <c r="I74" i="2"/>
  <c r="B261" i="2"/>
  <c r="I261" i="2" s="1"/>
  <c r="B172" i="2"/>
  <c r="I172" i="2" s="1"/>
  <c r="B28" i="2"/>
  <c r="I28" i="2" s="1"/>
  <c r="B605" i="2"/>
  <c r="I605" i="2" s="1"/>
  <c r="B494" i="2"/>
  <c r="I494" i="2" s="1"/>
  <c r="B140" i="2"/>
  <c r="I140" i="2" s="1"/>
  <c r="B104" i="2"/>
  <c r="I104" i="2" s="1"/>
  <c r="B504" i="2"/>
  <c r="I504" i="2" s="1"/>
  <c r="B443" i="2"/>
  <c r="I443" i="2" s="1"/>
  <c r="B120" i="2"/>
  <c r="I120" i="2" s="1"/>
  <c r="B425" i="2"/>
  <c r="I425" i="2" s="1"/>
  <c r="B317" i="2"/>
  <c r="I317" i="2" s="1"/>
  <c r="B77" i="2"/>
  <c r="I77" i="2" s="1"/>
  <c r="B173" i="2"/>
  <c r="I173" i="2" s="1"/>
  <c r="B310" i="2"/>
  <c r="I310" i="2" s="1"/>
  <c r="B299" i="2"/>
  <c r="I299" i="2" s="1"/>
  <c r="B575" i="2"/>
  <c r="I575" i="2" s="1"/>
  <c r="B278" i="2"/>
  <c r="I278" i="2" s="1"/>
  <c r="B27" i="2"/>
  <c r="I27" i="2" s="1"/>
  <c r="B623" i="2"/>
  <c r="I623" i="2" s="1"/>
  <c r="B271" i="2"/>
  <c r="I271" i="2" s="1"/>
  <c r="B72" i="2"/>
  <c r="I72" i="2" s="1"/>
  <c r="B364" i="2"/>
  <c r="I364" i="2" s="1"/>
  <c r="B56" i="2"/>
  <c r="I56" i="2" s="1"/>
  <c r="B43" i="2"/>
  <c r="I43" i="2" s="1"/>
  <c r="B529" i="2"/>
  <c r="I529" i="2" s="1"/>
  <c r="B101" i="2"/>
  <c r="I101" i="2" s="1"/>
  <c r="B383" i="2"/>
  <c r="I383" i="2" s="1"/>
  <c r="B266" i="2"/>
  <c r="I266" i="2" s="1"/>
  <c r="B99" i="2"/>
  <c r="I99" i="2" s="1"/>
  <c r="B114" i="2"/>
  <c r="I114" i="2" s="1"/>
  <c r="B26" i="2"/>
  <c r="I26" i="2" s="1"/>
  <c r="B628" i="2"/>
  <c r="I628" i="2" s="1"/>
  <c r="B34" i="2"/>
  <c r="I34" i="2" s="1"/>
  <c r="B25" i="2"/>
  <c r="I25" i="2" s="1"/>
  <c r="B518" i="2"/>
  <c r="I518" i="2" s="1"/>
  <c r="B93" i="2"/>
  <c r="I93" i="2" s="1"/>
  <c r="B190" i="2"/>
  <c r="I190" i="2" s="1"/>
  <c r="B208" i="2"/>
  <c r="I208" i="2" s="1"/>
  <c r="B231" i="2"/>
  <c r="I231" i="2" s="1"/>
  <c r="B51" i="2"/>
  <c r="I51" i="2" s="1"/>
  <c r="B148" i="2"/>
  <c r="I148" i="2" s="1"/>
  <c r="B96" i="2"/>
  <c r="I96" i="2" s="1"/>
  <c r="B321" i="2"/>
  <c r="I321" i="2" s="1"/>
  <c r="B62" i="2"/>
  <c r="I62" i="2" s="1"/>
  <c r="B194" i="2"/>
  <c r="I194" i="2" s="1"/>
  <c r="B206" i="2"/>
  <c r="I206" i="2" s="1"/>
  <c r="B11" i="2"/>
  <c r="I11" i="2" s="1"/>
  <c r="B353" i="2"/>
  <c r="I353" i="2" s="1"/>
  <c r="B188" i="2"/>
  <c r="I188" i="2" s="1"/>
  <c r="B118" i="2"/>
  <c r="I118" i="2" s="1"/>
  <c r="B434" i="2"/>
  <c r="I434" i="2" s="1"/>
  <c r="B111" i="2"/>
  <c r="I111" i="2" s="1"/>
  <c r="B18" i="2"/>
  <c r="I18" i="2" s="1"/>
  <c r="B63" i="2"/>
  <c r="I63" i="2" s="1"/>
  <c r="B36" i="2"/>
  <c r="I36" i="2" s="1"/>
  <c r="B161" i="2"/>
  <c r="I161" i="2" s="1"/>
  <c r="B162" i="2"/>
  <c r="I162" i="2" s="1"/>
  <c r="B155" i="2"/>
  <c r="I155" i="2" s="1"/>
  <c r="B586" i="2"/>
  <c r="I586" i="2" s="1"/>
  <c r="B255" i="2"/>
  <c r="I255" i="2" s="1"/>
  <c r="B260" i="2"/>
  <c r="I260" i="2" s="1"/>
  <c r="B209" i="2"/>
  <c r="I209" i="2" s="1"/>
  <c r="B24" i="2"/>
  <c r="I24" i="2" s="1"/>
  <c r="B459" i="2"/>
  <c r="I459" i="2" s="1"/>
  <c r="B165" i="2"/>
  <c r="I165" i="2" s="1"/>
  <c r="B276" i="2"/>
  <c r="I276" i="2" s="1"/>
  <c r="B189" i="2"/>
  <c r="I189" i="2" s="1"/>
  <c r="B159" i="2"/>
  <c r="I159" i="2" s="1"/>
  <c r="B268" i="2"/>
  <c r="I268" i="2" s="1"/>
  <c r="B160" i="2"/>
  <c r="I160" i="2" s="1"/>
  <c r="B154" i="2"/>
  <c r="I154" i="2" s="1"/>
  <c r="B142" i="2"/>
  <c r="I142" i="2" s="1"/>
  <c r="B45" i="2"/>
  <c r="I45" i="2" s="1"/>
  <c r="B19" i="2"/>
  <c r="I19" i="2" s="1"/>
  <c r="B31" i="2"/>
  <c r="I31" i="2" s="1"/>
  <c r="B264" i="2"/>
  <c r="I264" i="2" s="1"/>
  <c r="B49" i="2"/>
  <c r="I49" i="2" s="1"/>
  <c r="B156" i="2"/>
  <c r="I156" i="2" s="1"/>
  <c r="B391" i="2"/>
  <c r="I391" i="2" s="1"/>
  <c r="B12" i="2"/>
  <c r="I12" i="2" s="1"/>
  <c r="B184" i="2"/>
  <c r="I184" i="2" s="1"/>
  <c r="B57" i="2"/>
  <c r="I57" i="2" s="1"/>
  <c r="B130" i="2"/>
  <c r="I130" i="2" s="1"/>
  <c r="B420" i="2"/>
  <c r="I420" i="2" s="1"/>
  <c r="B16" i="2"/>
  <c r="I16" i="2" s="1"/>
  <c r="B541" i="2"/>
  <c r="I541" i="2" s="1"/>
  <c r="B13" i="2"/>
  <c r="I13" i="2" s="1"/>
  <c r="B313" i="2"/>
  <c r="I313" i="2" s="1"/>
  <c r="B94" i="2"/>
  <c r="I94" i="2" s="1"/>
  <c r="B48" i="2"/>
  <c r="I48" i="2" s="1"/>
  <c r="B14" i="2"/>
  <c r="I14" i="2" s="1"/>
  <c r="B229" i="2"/>
  <c r="I229" i="2" s="1"/>
  <c r="B112" i="2"/>
  <c r="I112" i="2" s="1"/>
  <c r="B20" i="2"/>
  <c r="I20" i="2" s="1"/>
  <c r="B135" i="2"/>
  <c r="I135" i="2" s="1"/>
  <c r="B146" i="2"/>
  <c r="I146" i="2" s="1"/>
  <c r="B203" i="2"/>
  <c r="I203" i="2" s="1"/>
  <c r="B92" i="2"/>
  <c r="I92" i="2" s="1"/>
  <c r="B3" i="2"/>
  <c r="I3" i="2" s="1"/>
  <c r="B115" i="2"/>
  <c r="I115" i="2" s="1"/>
  <c r="B121" i="2"/>
  <c r="I121" i="2" s="1"/>
  <c r="B451" i="2"/>
  <c r="I451" i="2" s="1"/>
  <c r="B470" i="2"/>
  <c r="I470" i="2" s="1"/>
  <c r="B223" i="2"/>
  <c r="I223" i="2" s="1"/>
  <c r="B128" i="2"/>
  <c r="I128" i="2" s="1"/>
  <c r="B50" i="2"/>
  <c r="I50" i="2" s="1"/>
  <c r="B23" i="2"/>
  <c r="I23" i="2" s="1"/>
  <c r="B68" i="2"/>
  <c r="I68" i="2" s="1"/>
  <c r="B41" i="2"/>
  <c r="I41" i="2" s="1"/>
  <c r="B164" i="2"/>
  <c r="I164" i="2" s="1"/>
  <c r="B152" i="2"/>
  <c r="I152" i="2" s="1"/>
  <c r="B477" i="2"/>
  <c r="I477" i="2" s="1"/>
  <c r="B116" i="2"/>
  <c r="I116" i="2" s="1"/>
  <c r="B46" i="2"/>
  <c r="I46" i="2" s="1"/>
  <c r="B454" i="2"/>
  <c r="I454" i="2" s="1"/>
  <c r="B113" i="2"/>
  <c r="I113" i="2" s="1"/>
  <c r="B196" i="2"/>
  <c r="I196" i="2" s="1"/>
  <c r="B8" i="2"/>
  <c r="I8" i="2" s="1"/>
  <c r="B237" i="2"/>
  <c r="I237" i="2" s="1"/>
  <c r="B293" i="2"/>
  <c r="I293" i="2" s="1"/>
  <c r="B65" i="2"/>
  <c r="I65" i="2" s="1"/>
  <c r="B38" i="2"/>
  <c r="I38" i="2" s="1"/>
  <c r="B307" i="2"/>
  <c r="I307" i="2" s="1"/>
  <c r="B318" i="2"/>
  <c r="I318" i="2" s="1"/>
  <c r="B259" i="2"/>
  <c r="I259" i="2" s="1"/>
  <c r="B598" i="2"/>
  <c r="I598" i="2" s="1"/>
  <c r="B70" i="2"/>
  <c r="I70" i="2" s="1"/>
  <c r="B108" i="2"/>
  <c r="I108" i="2" s="1"/>
  <c r="B546" i="2"/>
  <c r="I546" i="2" s="1"/>
  <c r="B503" i="2"/>
  <c r="I503" i="2" s="1"/>
  <c r="B32" i="2"/>
  <c r="I32" i="2" s="1"/>
  <c r="B75" i="2"/>
  <c r="I75" i="2" s="1"/>
  <c r="B216" i="2"/>
  <c r="I216" i="2" s="1"/>
  <c r="B44" i="2"/>
  <c r="I44" i="2" s="1"/>
  <c r="B423" i="2"/>
  <c r="I423" i="2" s="1"/>
  <c r="B95" i="2"/>
  <c r="I95" i="2" s="1"/>
  <c r="B355" i="2"/>
  <c r="I355" i="2" s="1"/>
  <c r="B84" i="2"/>
  <c r="I84" i="2" s="1"/>
  <c r="B576" i="2"/>
  <c r="I576" i="2" s="1"/>
  <c r="B73" i="2"/>
  <c r="I73" i="2" s="1"/>
  <c r="B147" i="2"/>
  <c r="I147" i="2" s="1"/>
  <c r="B181" i="2"/>
  <c r="I181" i="2" s="1"/>
  <c r="B198" i="2"/>
  <c r="I198" i="2" s="1"/>
  <c r="B4" i="2"/>
  <c r="I4" i="2" s="1"/>
  <c r="B324" i="2"/>
  <c r="I324" i="2" s="1"/>
  <c r="B54" i="2"/>
  <c r="I54" i="2" s="1"/>
  <c r="B168" i="2"/>
  <c r="I168" i="2" s="1"/>
  <c r="B59" i="2"/>
  <c r="I59" i="2" s="1"/>
  <c r="B163" i="2"/>
  <c r="I163" i="2" s="1"/>
  <c r="B117" i="2"/>
  <c r="I117" i="2" s="1"/>
  <c r="B559" i="2"/>
  <c r="I559" i="2" s="1"/>
  <c r="B370" i="2"/>
  <c r="I370" i="2" s="1"/>
  <c r="B103" i="2"/>
  <c r="I103" i="2" s="1"/>
  <c r="B220" i="2"/>
  <c r="I220" i="2" s="1"/>
  <c r="B127" i="2"/>
  <c r="I127" i="2" s="1"/>
  <c r="B88" i="2"/>
  <c r="I88" i="2" s="1"/>
  <c r="B246" i="2"/>
  <c r="I246" i="2" s="1"/>
  <c r="B445" i="2"/>
  <c r="I445" i="2" s="1"/>
  <c r="B157" i="2"/>
  <c r="I157" i="2" s="1"/>
  <c r="B225" i="2"/>
  <c r="I225" i="2" s="1"/>
  <c r="B437" i="2"/>
  <c r="I437" i="2" s="1"/>
  <c r="B646" i="2"/>
  <c r="I646" i="2" s="1"/>
  <c r="B145" i="2"/>
  <c r="I145" i="2" s="1"/>
  <c r="B5" i="2"/>
  <c r="I5" i="2" s="1"/>
  <c r="B110" i="2"/>
  <c r="I110" i="2" s="1"/>
  <c r="B540" i="2"/>
  <c r="I540" i="2" s="1"/>
  <c r="B139" i="2"/>
  <c r="I139" i="2" s="1"/>
  <c r="B66" i="2"/>
  <c r="I66" i="2" s="1"/>
  <c r="B359" i="2"/>
  <c r="I359" i="2" s="1"/>
  <c r="B538" i="2"/>
  <c r="I538" i="2" s="1"/>
  <c r="B358" i="2"/>
  <c r="I358" i="2" s="1"/>
  <c r="B80" i="2"/>
  <c r="I80" i="2" s="1"/>
  <c r="B175" i="2"/>
  <c r="I175" i="2" s="1"/>
  <c r="B105" i="2"/>
  <c r="I105" i="2" s="1"/>
  <c r="B185" i="2"/>
  <c r="I185" i="2" s="1"/>
  <c r="B97" i="2"/>
  <c r="I97" i="2" s="1"/>
  <c r="B9" i="2"/>
  <c r="I9" i="2" s="1"/>
  <c r="B242" i="2"/>
  <c r="I242" i="2" s="1"/>
  <c r="B174" i="2"/>
  <c r="I174" i="2" s="1"/>
  <c r="B295" i="2"/>
  <c r="I295" i="2" s="1"/>
  <c r="B319" i="2"/>
  <c r="I319" i="2" s="1"/>
  <c r="B267" i="2"/>
  <c r="I267" i="2" s="1"/>
  <c r="B272" i="2"/>
  <c r="I272" i="2" s="1"/>
  <c r="B192" i="2"/>
  <c r="I192" i="2" s="1"/>
  <c r="B514" i="2"/>
  <c r="I514" i="2" s="1"/>
  <c r="B591" i="2"/>
  <c r="I591" i="2" s="1"/>
  <c r="B200" i="2"/>
  <c r="I200" i="2" s="1"/>
  <c r="B390" i="2"/>
  <c r="I390" i="2" s="1"/>
  <c r="B360" i="2"/>
  <c r="I360" i="2" s="1"/>
  <c r="B61" i="2"/>
  <c r="I61" i="2" s="1"/>
  <c r="B82" i="2"/>
  <c r="I82" i="2" s="1"/>
  <c r="B122" i="2"/>
  <c r="I122" i="2" s="1"/>
  <c r="B506" i="2"/>
  <c r="I506" i="2" s="1"/>
  <c r="B280" i="2"/>
  <c r="I280" i="2" s="1"/>
  <c r="B187" i="2"/>
  <c r="I187" i="2" s="1"/>
  <c r="B69" i="2"/>
  <c r="I69" i="2" s="1"/>
  <c r="B458" i="2"/>
  <c r="I458" i="2" s="1"/>
  <c r="B183" i="2"/>
  <c r="I183" i="2" s="1"/>
  <c r="B301" i="2"/>
  <c r="I301" i="2" s="1"/>
  <c r="B297" i="2"/>
  <c r="I297" i="2" s="1"/>
  <c r="B151" i="2"/>
  <c r="I151" i="2" s="1"/>
  <c r="B40" i="2"/>
  <c r="I40" i="2" s="1"/>
  <c r="B566" i="2"/>
  <c r="I566" i="2" s="1"/>
  <c r="B412" i="2"/>
  <c r="I412" i="2" s="1"/>
  <c r="B219" i="2"/>
  <c r="I219" i="2" s="1"/>
  <c r="B303" i="2"/>
  <c r="I303" i="2" s="1"/>
  <c r="B213" i="2"/>
  <c r="I213" i="2" s="1"/>
  <c r="B247" i="2"/>
  <c r="I247" i="2" s="1"/>
  <c r="B22" i="2"/>
  <c r="I22" i="2" s="1"/>
  <c r="B52" i="2"/>
  <c r="I52" i="2" s="1"/>
  <c r="B195" i="2"/>
  <c r="I195" i="2" s="1"/>
  <c r="B254" i="2"/>
  <c r="I254" i="2" s="1"/>
  <c r="B256" i="2"/>
  <c r="I256" i="2" s="1"/>
  <c r="B109" i="2"/>
  <c r="I109" i="2" s="1"/>
  <c r="B179" i="2"/>
  <c r="I179" i="2" s="1"/>
  <c r="B6" i="2"/>
  <c r="I6" i="2" s="1"/>
  <c r="B495" i="2"/>
  <c r="I495" i="2" s="1"/>
  <c r="B595" i="2"/>
  <c r="I595" i="2" s="1"/>
  <c r="B417" i="2"/>
  <c r="I417" i="2" s="1"/>
  <c r="B60" i="2"/>
  <c r="I60" i="2" s="1"/>
  <c r="B158" i="2"/>
  <c r="I158" i="2" s="1"/>
  <c r="B442" i="2"/>
  <c r="I442" i="2" s="1"/>
  <c r="B408" i="2"/>
  <c r="I408" i="2" s="1"/>
  <c r="B47" i="2"/>
  <c r="I47" i="2" s="1"/>
  <c r="B469" i="2"/>
  <c r="I469" i="2" s="1"/>
  <c r="B7" i="2"/>
  <c r="I7" i="2" s="1"/>
  <c r="B199" i="2"/>
  <c r="I199" i="2" s="1"/>
  <c r="B252" i="2"/>
  <c r="I252" i="2" s="1"/>
  <c r="B191" i="2"/>
  <c r="I191" i="2" s="1"/>
  <c r="B138" i="2"/>
  <c r="I138" i="2" s="1"/>
  <c r="B91" i="2"/>
  <c r="I91" i="2" s="1"/>
  <c r="B300" i="2"/>
  <c r="I300" i="2" s="1"/>
  <c r="B30" i="2"/>
  <c r="I30" i="2" s="1"/>
  <c r="B467" i="2"/>
  <c r="I467" i="2" s="1"/>
  <c r="B550" i="2"/>
  <c r="I550" i="2" s="1"/>
  <c r="B375" i="2"/>
  <c r="I375" i="2" s="1"/>
  <c r="B253" i="2"/>
  <c r="I253" i="2" s="1"/>
  <c r="B643" i="2"/>
  <c r="I643" i="2" s="1"/>
  <c r="B274" i="2"/>
  <c r="I274" i="2" s="1"/>
  <c r="B405" i="2"/>
  <c r="I405" i="2" s="1"/>
  <c r="B314" i="2"/>
  <c r="I314" i="2" s="1"/>
  <c r="B427" i="2"/>
  <c r="I427" i="2" s="1"/>
  <c r="B144" i="2"/>
  <c r="I144" i="2" s="1"/>
  <c r="B180" i="2"/>
  <c r="I180" i="2" s="1"/>
  <c r="B286" i="2"/>
  <c r="I286" i="2" s="1"/>
  <c r="B29" i="2"/>
  <c r="I29" i="2" s="1"/>
  <c r="B419" i="2"/>
  <c r="I419" i="2" s="1"/>
  <c r="B170" i="2"/>
  <c r="I170" i="2" s="1"/>
  <c r="B570" i="2"/>
  <c r="I570" i="2" s="1"/>
  <c r="B129" i="2"/>
  <c r="I129" i="2" s="1"/>
  <c r="B306" i="2"/>
  <c r="I306" i="2" s="1"/>
  <c r="B294" i="2"/>
  <c r="I294" i="2" s="1"/>
  <c r="B221" i="2"/>
  <c r="I221" i="2" s="1"/>
  <c r="B347" i="2"/>
  <c r="I347" i="2" s="1"/>
  <c r="B205" i="2"/>
  <c r="I205" i="2" s="1"/>
  <c r="B366" i="2"/>
  <c r="I366" i="2" s="1"/>
  <c r="B153" i="2"/>
  <c r="I153" i="2" s="1"/>
  <c r="B452" i="2"/>
  <c r="I452" i="2" s="1"/>
  <c r="B462" i="2"/>
  <c r="I462" i="2" s="1"/>
  <c r="B197" i="2"/>
  <c r="I197" i="2" s="1"/>
  <c r="B554" i="2"/>
  <c r="I554" i="2" s="1"/>
  <c r="B10" i="2"/>
  <c r="I10" i="2" s="1"/>
  <c r="B150" i="2"/>
  <c r="I150" i="2" s="1"/>
  <c r="B37" i="2"/>
  <c r="I37" i="2" s="1"/>
  <c r="B125" i="2"/>
  <c r="I125" i="2" s="1"/>
  <c r="B460" i="2"/>
  <c r="I460" i="2" s="1"/>
  <c r="B90" i="2"/>
  <c r="I90" i="2" s="1"/>
  <c r="B214" i="2"/>
  <c r="I214" i="2" s="1"/>
  <c r="B594" i="2"/>
  <c r="I594" i="2" s="1"/>
  <c r="B98" i="2"/>
  <c r="I98" i="2" s="1"/>
  <c r="B86" i="2"/>
  <c r="I86" i="2" s="1"/>
  <c r="B143" i="2"/>
  <c r="I143" i="2" s="1"/>
  <c r="B431" i="2"/>
  <c r="I431" i="2" s="1"/>
  <c r="B257" i="2"/>
  <c r="I257" i="2" s="1"/>
  <c r="B486" i="2"/>
  <c r="I486" i="2" s="1"/>
  <c r="B15" i="2"/>
  <c r="I15" i="2" s="1"/>
  <c r="B137" i="2"/>
  <c r="I137" i="2" s="1"/>
  <c r="B262" i="2"/>
  <c r="I262" i="2" s="1"/>
  <c r="B524" i="2"/>
  <c r="I524" i="2" s="1"/>
  <c r="B55" i="2"/>
  <c r="I55" i="2" s="1"/>
  <c r="B226" i="2"/>
  <c r="I226" i="2" s="1"/>
  <c r="B613" i="2"/>
  <c r="I613" i="2" s="1"/>
  <c r="B171" i="2"/>
  <c r="I171" i="2" s="1"/>
  <c r="B323" i="2"/>
  <c r="I323" i="2" s="1"/>
  <c r="B273" i="2"/>
  <c r="I273" i="2" s="1"/>
  <c r="B79" i="2"/>
  <c r="I79" i="2" s="1"/>
  <c r="B465" i="2"/>
  <c r="I465" i="2" s="1"/>
  <c r="B645" i="2"/>
  <c r="I645" i="2" s="1"/>
  <c r="B327" i="2"/>
  <c r="I327" i="2" s="1"/>
  <c r="B131" i="2"/>
  <c r="I131" i="2" s="1"/>
  <c r="B233" i="2"/>
  <c r="I233" i="2" s="1"/>
  <c r="B562" i="2"/>
  <c r="I562" i="2" s="1"/>
  <c r="B480" i="2"/>
  <c r="I480" i="2" s="1"/>
  <c r="B525" i="2"/>
  <c r="I525" i="2" s="1"/>
  <c r="B177" i="2"/>
  <c r="I177" i="2" s="1"/>
  <c r="B604" i="2"/>
  <c r="I604" i="2" s="1"/>
  <c r="B516" i="2"/>
  <c r="I516" i="2" s="1"/>
  <c r="B513" i="2"/>
  <c r="I513" i="2" s="1"/>
  <c r="B78" i="2"/>
  <c r="I78" i="2" s="1"/>
  <c r="B309" i="2"/>
  <c r="I309" i="2" s="1"/>
  <c r="B429" i="2"/>
  <c r="I429" i="2" s="1"/>
  <c r="B71" i="2"/>
  <c r="I71" i="2" s="1"/>
  <c r="B53" i="2"/>
  <c r="I53" i="2" s="1"/>
  <c r="B308" i="2"/>
  <c r="I308" i="2" s="1"/>
  <c r="B193" i="2"/>
  <c r="I193" i="2" s="1"/>
  <c r="B85" i="2"/>
  <c r="I85" i="2" s="1"/>
  <c r="B371" i="2"/>
  <c r="I371" i="2" s="1"/>
  <c r="B535" i="2"/>
  <c r="I535" i="2" s="1"/>
  <c r="B579" i="2"/>
  <c r="I579" i="2" s="1"/>
  <c r="B149" i="2"/>
  <c r="I149" i="2" s="1"/>
  <c r="B241" i="2"/>
  <c r="I241" i="2" s="1"/>
  <c r="B473" i="2"/>
  <c r="I473" i="2" s="1"/>
  <c r="B551" i="2"/>
  <c r="I551" i="2" s="1"/>
  <c r="B290" i="2"/>
  <c r="I290" i="2" s="1"/>
  <c r="B389" i="2"/>
  <c r="I389" i="2" s="1"/>
  <c r="B515" i="2"/>
  <c r="I515" i="2" s="1"/>
  <c r="B424" i="2"/>
  <c r="I424" i="2" s="1"/>
  <c r="B453" i="2"/>
  <c r="I453" i="2" s="1"/>
  <c r="B222" i="2"/>
  <c r="I222" i="2" s="1"/>
  <c r="B476" i="2"/>
  <c r="I476" i="2" s="1"/>
  <c r="B279" i="2"/>
  <c r="I279" i="2" s="1"/>
  <c r="B211" i="2"/>
  <c r="I211" i="2" s="1"/>
  <c r="B606" i="2"/>
  <c r="I606" i="2" s="1"/>
  <c r="B322" i="2"/>
  <c r="I322" i="2" s="1"/>
  <c r="B411" i="2"/>
  <c r="I411" i="2" s="1"/>
  <c r="B626" i="2"/>
  <c r="I626" i="2" s="1"/>
  <c r="B134" i="2"/>
  <c r="I134" i="2" s="1"/>
  <c r="B472" i="2"/>
  <c r="I472" i="2" s="1"/>
  <c r="B243" i="2"/>
  <c r="I243" i="2" s="1"/>
  <c r="B612" i="2"/>
  <c r="I612" i="2" s="1"/>
  <c r="B250" i="2"/>
  <c r="I250" i="2" s="1"/>
  <c r="B587" i="2"/>
  <c r="I587" i="2" s="1"/>
  <c r="B21" i="2"/>
  <c r="I21" i="2" s="1"/>
  <c r="B133" i="2"/>
  <c r="I133" i="2" s="1"/>
  <c r="B331" i="2"/>
  <c r="I331" i="2" s="1"/>
  <c r="B410" i="2"/>
  <c r="I410" i="2" s="1"/>
  <c r="B392" i="2"/>
  <c r="I392" i="2" s="1"/>
  <c r="B629" i="2"/>
  <c r="I629" i="2" s="1"/>
  <c r="B291" i="2"/>
  <c r="I291" i="2" s="1"/>
  <c r="B637" i="2"/>
  <c r="I637" i="2" s="1"/>
  <c r="B490" i="2"/>
  <c r="I490" i="2" s="1"/>
  <c r="B577" i="2"/>
  <c r="I577" i="2" s="1"/>
  <c r="B227" i="2"/>
  <c r="I227" i="2" s="1"/>
  <c r="B238" i="2"/>
  <c r="I238" i="2" s="1"/>
  <c r="B639" i="2"/>
  <c r="I639" i="2" s="1"/>
  <c r="B326" i="2"/>
  <c r="I326" i="2" s="1"/>
  <c r="B406" i="2"/>
  <c r="I406" i="2" s="1"/>
  <c r="B288" i="2"/>
  <c r="I288" i="2" s="1"/>
  <c r="B284" i="2"/>
  <c r="I284" i="2" s="1"/>
  <c r="B344" i="2"/>
  <c r="I344" i="2" s="1"/>
  <c r="B580" i="2"/>
  <c r="I580" i="2" s="1"/>
  <c r="B232" i="2"/>
  <c r="I232" i="2" s="1"/>
  <c r="B542" i="2"/>
  <c r="I542" i="2" s="1"/>
  <c r="B345" i="2"/>
  <c r="I345" i="2" s="1"/>
  <c r="B528" i="2"/>
  <c r="I528" i="2" s="1"/>
  <c r="B394" i="2"/>
  <c r="I394" i="2" s="1"/>
  <c r="B615" i="2"/>
  <c r="I615" i="2" s="1"/>
  <c r="B557" i="2"/>
  <c r="I557" i="2" s="1"/>
  <c r="B365" i="2"/>
  <c r="I365" i="2" s="1"/>
  <c r="B346" i="2"/>
  <c r="I346" i="2" s="1"/>
  <c r="B545" i="2"/>
  <c r="I545" i="2" s="1"/>
  <c r="B335" i="2"/>
  <c r="I335" i="2" s="1"/>
  <c r="B244" i="2"/>
  <c r="I244" i="2" s="1"/>
  <c r="B265" i="2"/>
  <c r="I265" i="2" s="1"/>
  <c r="B614" i="2"/>
  <c r="I614" i="2" s="1"/>
  <c r="B251" i="2"/>
  <c r="I251" i="2" s="1"/>
  <c r="B377" i="2"/>
  <c r="I377" i="2" s="1"/>
  <c r="B330" i="2"/>
  <c r="I330" i="2" s="1"/>
  <c r="B581" i="2"/>
  <c r="I581" i="2" s="1"/>
  <c r="B212" i="2"/>
  <c r="I212" i="2" s="1"/>
  <c r="B58" i="2"/>
  <c r="I58" i="2" s="1"/>
  <c r="B608" i="2"/>
  <c r="I608" i="2" s="1"/>
  <c r="B166" i="2"/>
  <c r="I166" i="2" s="1"/>
  <c r="B263" i="2"/>
  <c r="I263" i="2" s="1"/>
  <c r="B17" i="2"/>
  <c r="I17" i="2" s="1"/>
  <c r="B373" i="2"/>
  <c r="I373" i="2" s="1"/>
  <c r="B393" i="2"/>
  <c r="I393" i="2" s="1"/>
  <c r="B533" i="2"/>
  <c r="I533" i="2" s="1"/>
  <c r="B362" i="2"/>
  <c r="I362" i="2" s="1"/>
  <c r="B493" i="2"/>
  <c r="I493" i="2" s="1"/>
  <c r="B398" i="2"/>
  <c r="I398" i="2" s="1"/>
  <c r="B124" i="2"/>
  <c r="I124" i="2" s="1"/>
  <c r="B409" i="2"/>
  <c r="I409" i="2" s="1"/>
  <c r="B381" i="2"/>
  <c r="I381" i="2" s="1"/>
  <c r="B302" i="2"/>
  <c r="I302" i="2" s="1"/>
  <c r="B631" i="2"/>
  <c r="I631" i="2" s="1"/>
  <c r="B354" i="2"/>
  <c r="I354" i="2" s="1"/>
  <c r="B502" i="2"/>
  <c r="I502" i="2" s="1"/>
  <c r="B602" i="2"/>
  <c r="I602" i="2" s="1"/>
  <c r="B561" i="2"/>
  <c r="I561" i="2" s="1"/>
  <c r="B634" i="2"/>
  <c r="I634" i="2" s="1"/>
  <c r="B102" i="2"/>
  <c r="I102" i="2" s="1"/>
  <c r="B400" i="2"/>
  <c r="I400" i="2" s="1"/>
  <c r="B430" i="2"/>
  <c r="I430" i="2" s="1"/>
  <c r="B640" i="2"/>
  <c r="I640" i="2" s="1"/>
  <c r="B543" i="2"/>
  <c r="I543" i="2" s="1"/>
  <c r="B428" i="2"/>
  <c r="I428" i="2" s="1"/>
  <c r="B283" i="2"/>
  <c r="I283" i="2" s="1"/>
  <c r="B624" i="2"/>
  <c r="I624" i="2" s="1"/>
  <c r="B341" i="2"/>
  <c r="I341" i="2" s="1"/>
  <c r="B481" i="2"/>
  <c r="I481" i="2" s="1"/>
  <c r="B534" i="2"/>
  <c r="I534" i="2" s="1"/>
  <c r="B564" i="2"/>
  <c r="I564" i="2" s="1"/>
  <c r="B609" i="2"/>
  <c r="I609" i="2" s="1"/>
  <c r="B178" i="2"/>
  <c r="I178" i="2" s="1"/>
  <c r="B588" i="2"/>
  <c r="I588" i="2" s="1"/>
  <c r="B292" i="2"/>
  <c r="I292" i="2" s="1"/>
  <c r="B505" i="2"/>
  <c r="I505" i="2" s="1"/>
  <c r="B622" i="2"/>
  <c r="I622" i="2" s="1"/>
  <c r="B329" i="2"/>
  <c r="I329" i="2" s="1"/>
  <c r="B369" i="2"/>
  <c r="I369" i="2" s="1"/>
  <c r="B33" i="2"/>
  <c r="I33" i="2" s="1"/>
  <c r="B384" i="2"/>
  <c r="I384" i="2" s="1"/>
  <c r="B305" i="2"/>
  <c r="I305" i="2" s="1"/>
  <c r="B616" i="2"/>
  <c r="I616" i="2" s="1"/>
  <c r="B435" i="2"/>
  <c r="I435" i="2" s="1"/>
  <c r="B349" i="2"/>
  <c r="I349" i="2" s="1"/>
  <c r="B312" i="2"/>
  <c r="I312" i="2" s="1"/>
  <c r="B296" i="2"/>
  <c r="I296" i="2" s="1"/>
  <c r="B539" i="2"/>
  <c r="I539" i="2" s="1"/>
  <c r="B334" i="2"/>
  <c r="I334" i="2" s="1"/>
  <c r="B599" i="2"/>
  <c r="I599" i="2" s="1"/>
  <c r="B449" i="2"/>
  <c r="I449" i="2" s="1"/>
  <c r="B621" i="2"/>
  <c r="I621" i="2" s="1"/>
  <c r="B342" i="2"/>
  <c r="I342" i="2" s="1"/>
  <c r="B269" i="2"/>
  <c r="I269" i="2" s="1"/>
  <c r="B350" i="2"/>
  <c r="I350" i="2" s="1"/>
  <c r="B496" i="2"/>
  <c r="I496" i="2" s="1"/>
  <c r="B549" i="2"/>
  <c r="I549" i="2" s="1"/>
  <c r="B475" i="2"/>
  <c r="I475" i="2" s="1"/>
  <c r="B343" i="2"/>
  <c r="I343" i="2" s="1"/>
  <c r="B578" i="2"/>
  <c r="I578" i="2" s="1"/>
  <c r="B404" i="2"/>
  <c r="I404" i="2" s="1"/>
  <c r="B311" i="2"/>
  <c r="I311" i="2" s="1"/>
  <c r="B436" i="2"/>
  <c r="I436" i="2" s="1"/>
  <c r="B388" i="2"/>
  <c r="I388" i="2" s="1"/>
  <c r="B176" i="2"/>
  <c r="I176" i="2" s="1"/>
  <c r="B287" i="2"/>
  <c r="I287" i="2" s="1"/>
  <c r="B315" i="2"/>
  <c r="I315" i="2" s="1"/>
  <c r="B482" i="2"/>
  <c r="I482" i="2" s="1"/>
  <c r="B368" i="2"/>
  <c r="I368" i="2" s="1"/>
  <c r="B235" i="2"/>
  <c r="I235" i="2" s="1"/>
  <c r="B520" i="2"/>
  <c r="I520" i="2" s="1"/>
  <c r="B619" i="2"/>
  <c r="I619" i="2" s="1"/>
  <c r="B590" i="2"/>
  <c r="I590" i="2" s="1"/>
  <c r="B636" i="2"/>
  <c r="I636" i="2" s="1"/>
  <c r="B552" i="2"/>
  <c r="I552" i="2" s="1"/>
  <c r="B519" i="2"/>
  <c r="I519" i="2" s="1"/>
  <c r="B601" i="2"/>
  <c r="I601" i="2" s="1"/>
  <c r="B625" i="2"/>
  <c r="I625" i="2" s="1"/>
  <c r="B583" i="2"/>
  <c r="I583" i="2" s="1"/>
  <c r="B556" i="2"/>
  <c r="I556" i="2" s="1"/>
  <c r="B76" i="2"/>
  <c r="I76" i="2" s="1"/>
  <c r="B448" i="2"/>
  <c r="I448" i="2" s="1"/>
  <c r="B589" i="2"/>
  <c r="I589" i="2" s="1"/>
  <c r="B644" i="2"/>
  <c r="I644" i="2" s="1"/>
  <c r="B446" i="2"/>
  <c r="I446" i="2" s="1"/>
  <c r="B282" i="2"/>
  <c r="I282" i="2" s="1"/>
  <c r="B584" i="2"/>
  <c r="I584" i="2" s="1"/>
  <c r="B285" i="2"/>
  <c r="I285" i="2" s="1"/>
  <c r="B356" i="2"/>
  <c r="I356" i="2" s="1"/>
  <c r="B304" i="2"/>
  <c r="I304" i="2" s="1"/>
  <c r="B479" i="2"/>
  <c r="I479" i="2" s="1"/>
  <c r="B547" i="2"/>
  <c r="I547" i="2" s="1"/>
  <c r="B603" i="2"/>
  <c r="I603" i="2" s="1"/>
  <c r="B396" i="2"/>
  <c r="I396" i="2" s="1"/>
  <c r="B119" i="2"/>
  <c r="I119" i="2" s="1"/>
  <c r="B466" i="2"/>
  <c r="I466" i="2" s="1"/>
  <c r="B414" i="2"/>
  <c r="I414" i="2" s="1"/>
  <c r="B532" i="2"/>
  <c r="I532" i="2" s="1"/>
  <c r="B597" i="2"/>
  <c r="I597" i="2" s="1"/>
  <c r="B560" i="2"/>
  <c r="I560" i="2" s="1"/>
  <c r="B569" i="2"/>
  <c r="I569" i="2" s="1"/>
  <c r="B352" i="2"/>
  <c r="I352" i="2" s="1"/>
  <c r="B348" i="2"/>
  <c r="I348" i="2" s="1"/>
  <c r="B316" i="2"/>
  <c r="I316" i="2" s="1"/>
  <c r="B204" i="2"/>
  <c r="I204" i="2" s="1"/>
  <c r="B457" i="2"/>
  <c r="I457" i="2" s="1"/>
  <c r="B464" i="2"/>
  <c r="I464" i="2" s="1"/>
  <c r="B363" i="2"/>
  <c r="I363" i="2" s="1"/>
  <c r="B230" i="2"/>
  <c r="I230" i="2" s="1"/>
  <c r="B488" i="2"/>
  <c r="I488" i="2" s="1"/>
  <c r="B555" i="2"/>
  <c r="I555" i="2" s="1"/>
  <c r="B325" i="2"/>
  <c r="I325" i="2" s="1"/>
  <c r="B531" i="2"/>
  <c r="I531" i="2" s="1"/>
  <c r="B426" i="2"/>
  <c r="I426" i="2" s="1"/>
  <c r="B618" i="2"/>
  <c r="I618" i="2" s="1"/>
  <c r="B234" i="2"/>
  <c r="I234" i="2" s="1"/>
  <c r="B497" i="2"/>
  <c r="I497" i="2" s="1"/>
  <c r="B582" i="2"/>
  <c r="I582" i="2" s="1"/>
  <c r="B567" i="2"/>
  <c r="I567" i="2" s="1"/>
  <c r="B357" i="2"/>
  <c r="I357" i="2" s="1"/>
  <c r="B568" i="2"/>
  <c r="I568" i="2" s="1"/>
  <c r="B422" i="2"/>
  <c r="I422" i="2" s="1"/>
  <c r="B487" i="2"/>
  <c r="I487" i="2" s="1"/>
  <c r="B240" i="2"/>
  <c r="I240" i="2" s="1"/>
  <c r="B530" i="2"/>
  <c r="I530" i="2" s="1"/>
  <c r="B500" i="2"/>
  <c r="I500" i="2" s="1"/>
  <c r="B218" i="2"/>
  <c r="I218" i="2" s="1"/>
  <c r="B510" i="2"/>
  <c r="I510" i="2" s="1"/>
  <c r="B607" i="2"/>
  <c r="I607" i="2" s="1"/>
  <c r="B374" i="2"/>
  <c r="I374" i="2" s="1"/>
  <c r="B508" i="2"/>
  <c r="I508" i="2" s="1"/>
  <c r="B563" i="2"/>
  <c r="I563" i="2" s="1"/>
  <c r="B320" i="2"/>
  <c r="I320" i="2" s="1"/>
  <c r="B100" i="2"/>
  <c r="I100" i="2" s="1"/>
  <c r="B574" i="2"/>
  <c r="I574" i="2" s="1"/>
  <c r="B83" i="2"/>
  <c r="I83" i="2" s="1"/>
  <c r="B402" i="2"/>
  <c r="I402" i="2" s="1"/>
  <c r="B106" i="2"/>
  <c r="I106" i="2" s="1"/>
  <c r="B536" i="2"/>
  <c r="I536" i="2" s="1"/>
  <c r="B610" i="2"/>
  <c r="I610" i="2" s="1"/>
  <c r="B328" i="2"/>
  <c r="I328" i="2" s="1"/>
  <c r="B641" i="2"/>
  <c r="I641" i="2" s="1"/>
  <c r="B107" i="2"/>
  <c r="I107" i="2" s="1"/>
  <c r="B401" i="2"/>
  <c r="I401" i="2" s="1"/>
  <c r="B444" i="2"/>
  <c r="I444" i="2" s="1"/>
  <c r="B633" i="2"/>
  <c r="I633" i="2" s="1"/>
  <c r="B385" i="2"/>
  <c r="I385" i="2" s="1"/>
  <c r="B210" i="2"/>
  <c r="I210" i="2" s="1"/>
  <c r="B620" i="2"/>
  <c r="I620" i="2" s="1"/>
  <c r="B558" i="2"/>
  <c r="I558" i="2" s="1"/>
  <c r="B376" i="2"/>
  <c r="I376" i="2" s="1"/>
  <c r="B572" i="2"/>
  <c r="I572" i="2" s="1"/>
  <c r="B474" i="2"/>
  <c r="I474" i="2" s="1"/>
  <c r="B399" i="2"/>
  <c r="I399" i="2" s="1"/>
  <c r="B522" i="2"/>
  <c r="I522" i="2" s="1"/>
  <c r="B450" i="2"/>
  <c r="I450" i="2" s="1"/>
  <c r="B332" i="2"/>
  <c r="I332" i="2" s="1"/>
  <c r="B627" i="2"/>
  <c r="I627" i="2" s="1"/>
  <c r="B236" i="2"/>
  <c r="I236" i="2" s="1"/>
  <c r="B141" i="2"/>
  <c r="I141" i="2" s="1"/>
  <c r="B367" i="2"/>
  <c r="I367" i="2" s="1"/>
  <c r="B544" i="2"/>
  <c r="I544" i="2" s="1"/>
  <c r="B440" i="2"/>
  <c r="I440" i="2" s="1"/>
  <c r="B372" i="2"/>
  <c r="I372" i="2" s="1"/>
  <c r="B512" i="2"/>
  <c r="I512" i="2" s="1"/>
  <c r="B468" i="2"/>
  <c r="I468" i="2" s="1"/>
  <c r="B258" i="2"/>
  <c r="I258" i="2" s="1"/>
  <c r="B447" i="2"/>
  <c r="I447" i="2" s="1"/>
  <c r="B632" i="2"/>
  <c r="I632" i="2" s="1"/>
  <c r="B413" i="2"/>
  <c r="I413" i="2" s="1"/>
  <c r="B281" i="2"/>
  <c r="I281" i="2" s="1"/>
  <c r="B565" i="2"/>
  <c r="I565" i="2" s="1"/>
  <c r="B387" i="2"/>
  <c r="I387" i="2" s="1"/>
  <c r="B379" i="2"/>
  <c r="I379" i="2" s="1"/>
  <c r="B498" i="2"/>
  <c r="I498" i="2" s="1"/>
  <c r="B438" i="2"/>
  <c r="I438" i="2" s="1"/>
  <c r="B511" i="2"/>
  <c r="I511" i="2" s="1"/>
  <c r="B432" i="2"/>
  <c r="I432" i="2" s="1"/>
  <c r="B593" i="2"/>
  <c r="I593" i="2" s="1"/>
  <c r="B527" i="2"/>
  <c r="I527" i="2" s="1"/>
  <c r="B441" i="2"/>
  <c r="I441" i="2" s="1"/>
  <c r="B418" i="2"/>
  <c r="I418" i="2" s="1"/>
  <c r="B600" i="2"/>
  <c r="I600" i="2" s="1"/>
  <c r="B186" i="2"/>
  <c r="I186" i="2" s="1"/>
  <c r="B361" i="2"/>
  <c r="I361" i="2" s="1"/>
  <c r="B571" i="2"/>
  <c r="I571" i="2" s="1"/>
  <c r="B485" i="2"/>
  <c r="I485" i="2" s="1"/>
  <c r="B630" i="2"/>
  <c r="I630" i="2" s="1"/>
  <c r="B573" i="2"/>
  <c r="I573" i="2" s="1"/>
  <c r="B471" i="2"/>
  <c r="I471" i="2" s="1"/>
  <c r="B463" i="2"/>
  <c r="I463" i="2" s="1"/>
  <c r="B248" i="2"/>
  <c r="I248" i="2" s="1"/>
  <c r="B337" i="2"/>
  <c r="I337" i="2" s="1"/>
  <c r="B416" i="2"/>
  <c r="I416" i="2" s="1"/>
  <c r="B642" i="2"/>
  <c r="I642" i="2" s="1"/>
  <c r="B395" i="2"/>
  <c r="I395" i="2" s="1"/>
  <c r="B136" i="2"/>
  <c r="I136" i="2" s="1"/>
  <c r="B537" i="2"/>
  <c r="I537" i="2" s="1"/>
  <c r="B403" i="2"/>
  <c r="I403" i="2" s="1"/>
  <c r="B132" i="2"/>
  <c r="I132" i="2" s="1"/>
  <c r="B382" i="2"/>
  <c r="I382" i="2" s="1"/>
  <c r="B553" i="2"/>
  <c r="I553" i="2" s="1"/>
  <c r="B421" i="2"/>
  <c r="I421" i="2" s="1"/>
  <c r="B507" i="2"/>
  <c r="I507" i="2" s="1"/>
  <c r="B340" i="2"/>
  <c r="I340" i="2" s="1"/>
  <c r="B215" i="2"/>
  <c r="I215" i="2" s="1"/>
  <c r="B585" i="2"/>
  <c r="I585" i="2" s="1"/>
  <c r="B596" i="2"/>
  <c r="I596" i="2" s="1"/>
  <c r="B635" i="2"/>
  <c r="I635" i="2" s="1"/>
  <c r="B638" i="2"/>
  <c r="I638" i="2" s="1"/>
  <c r="B298" i="2"/>
  <c r="I298" i="2" s="1"/>
  <c r="B169" i="2"/>
  <c r="I169" i="2" s="1"/>
  <c r="B478" i="2"/>
  <c r="I478" i="2" s="1"/>
  <c r="B39" i="2"/>
  <c r="I39" i="2" s="1"/>
  <c r="B249" i="2"/>
  <c r="I249" i="2" s="1"/>
  <c r="B239" i="2"/>
  <c r="I239" i="2" s="1"/>
  <c r="B509" i="2"/>
  <c r="I509" i="2" s="1"/>
  <c r="B126" i="2"/>
  <c r="I126" i="2" s="1"/>
  <c r="B224" i="2"/>
  <c r="I224" i="2" s="1"/>
  <c r="B617" i="2"/>
  <c r="I617" i="2" s="1"/>
  <c r="B336" i="2"/>
  <c r="I336" i="2" s="1"/>
  <c r="B526" i="2"/>
  <c r="I526" i="2" s="1"/>
  <c r="B81" i="2"/>
  <c r="I81" i="2" s="1"/>
  <c r="B592" i="2"/>
  <c r="I592" i="2" s="1"/>
  <c r="B501" i="2"/>
  <c r="I501" i="2" s="1"/>
  <c r="B439" i="2"/>
  <c r="I439" i="2" s="1"/>
  <c r="B380" i="2"/>
  <c r="I380" i="2" s="1"/>
  <c r="B611" i="2"/>
  <c r="I611" i="2" s="1"/>
  <c r="B289" i="2"/>
  <c r="I289" i="2" s="1"/>
  <c r="B351" i="2"/>
  <c r="I351" i="2" s="1"/>
  <c r="B338" i="2"/>
  <c r="I338" i="2" s="1"/>
  <c r="B456" i="2"/>
  <c r="I456" i="2" s="1"/>
  <c r="B407" i="2"/>
  <c r="I407" i="2" s="1"/>
  <c r="B378" i="2"/>
  <c r="I378" i="2" s="1"/>
  <c r="B523" i="2"/>
  <c r="I523" i="2" s="1"/>
  <c r="B397" i="2"/>
  <c r="I397" i="2" s="1"/>
  <c r="B270" i="2"/>
  <c r="I270" i="2" s="1"/>
  <c r="B64" i="2"/>
  <c r="I64" i="2" s="1"/>
  <c r="B548" i="2"/>
  <c r="I548" i="2" s="1"/>
  <c r="B207" i="2"/>
  <c r="I207" i="2" s="1"/>
  <c r="B517" i="2"/>
  <c r="I517" i="2" s="1"/>
  <c r="B433" i="2"/>
  <c r="I433" i="2" s="1"/>
  <c r="B333" i="2"/>
  <c r="I333" i="2" s="1"/>
  <c r="B455" i="2"/>
  <c r="I455" i="2" s="1"/>
  <c r="B217" i="2"/>
  <c r="I217" i="2" s="1"/>
  <c r="B42" i="2"/>
  <c r="I42" i="2" s="1"/>
  <c r="B228" i="2"/>
  <c r="I228" i="2" s="1"/>
  <c r="B521" i="2"/>
  <c r="I521" i="2" s="1"/>
  <c r="B499" i="2"/>
  <c r="I499" i="2" s="1"/>
  <c r="B484" i="2"/>
  <c r="I484" i="2" s="1"/>
  <c r="B35" i="2"/>
  <c r="I35" i="2" s="1"/>
  <c r="B277" i="2"/>
  <c r="I277" i="2" s="1"/>
  <c r="B491" i="2"/>
  <c r="I491" i="2" s="1"/>
  <c r="B123" i="2"/>
  <c r="I123" i="2" s="1"/>
  <c r="B461" i="2"/>
  <c r="I461" i="2" s="1"/>
  <c r="B483" i="2"/>
  <c r="I483" i="2" s="1"/>
  <c r="B489" i="2"/>
  <c r="I489" i="2" s="1"/>
  <c r="B415" i="2"/>
  <c r="I415" i="2" s="1"/>
  <c r="H339" i="2"/>
  <c r="H492" i="2"/>
  <c r="H167" i="2"/>
  <c r="H178" i="7" l="1"/>
  <c r="H181" i="7"/>
  <c r="H236" i="7"/>
  <c r="H237" i="7"/>
  <c r="H340" i="7"/>
  <c r="H358" i="7"/>
  <c r="H381" i="7"/>
  <c r="H395" i="7"/>
  <c r="H487" i="7"/>
  <c r="H532" i="7"/>
  <c r="H535" i="7"/>
  <c r="H536" i="7"/>
  <c r="H577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4" i="7"/>
  <c r="H533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0" i="7"/>
  <c r="H179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6" i="2"/>
  <c r="H495" i="2"/>
  <c r="H77" i="2"/>
  <c r="H285" i="2"/>
  <c r="H478" i="2"/>
  <c r="H598" i="2"/>
  <c r="H306" i="2"/>
  <c r="H372" i="2"/>
  <c r="H360" i="2"/>
  <c r="H393" i="2"/>
  <c r="H129" i="2"/>
  <c r="H209" i="2"/>
  <c r="H260" i="2"/>
  <c r="H117" i="2"/>
  <c r="H2" i="7"/>
  <c r="B3" i="7"/>
  <c r="B4" i="7"/>
  <c r="B5" i="7"/>
  <c r="C253" i="2" s="1"/>
  <c r="J253" i="2" s="1"/>
  <c r="B6" i="7"/>
  <c r="B7" i="7"/>
  <c r="C58" i="2" s="1"/>
  <c r="J58" i="2" s="1"/>
  <c r="B8" i="7"/>
  <c r="B9" i="7"/>
  <c r="B10" i="7"/>
  <c r="B11" i="7"/>
  <c r="B12" i="7"/>
  <c r="B13" i="7"/>
  <c r="C453" i="2" s="1"/>
  <c r="J453" i="2" s="1"/>
  <c r="B14" i="7"/>
  <c r="B15" i="7"/>
  <c r="B16" i="7"/>
  <c r="B17" i="7"/>
  <c r="B18" i="7"/>
  <c r="C203" i="2" s="1"/>
  <c r="J203" i="2" s="1"/>
  <c r="B19" i="7"/>
  <c r="B20" i="7"/>
  <c r="B21" i="7"/>
  <c r="C578" i="2" s="1"/>
  <c r="J578" i="2" s="1"/>
  <c r="B22" i="7"/>
  <c r="C237" i="2" s="1"/>
  <c r="J237" i="2" s="1"/>
  <c r="B23" i="7"/>
  <c r="B24" i="7"/>
  <c r="C78" i="2" s="1"/>
  <c r="J78" i="2" s="1"/>
  <c r="B25" i="7"/>
  <c r="B26" i="7"/>
  <c r="C545" i="2" s="1"/>
  <c r="J545" i="2" s="1"/>
  <c r="B27" i="7"/>
  <c r="B28" i="7"/>
  <c r="B29" i="7"/>
  <c r="B30" i="7"/>
  <c r="B31" i="7"/>
  <c r="C368" i="2" s="1"/>
  <c r="J368" i="2" s="1"/>
  <c r="B32" i="7"/>
  <c r="C107" i="2" s="1"/>
  <c r="J107" i="2" s="1"/>
  <c r="B33" i="7"/>
  <c r="B34" i="7"/>
  <c r="C608" i="2" s="1"/>
  <c r="J608" i="2" s="1"/>
  <c r="B35" i="7"/>
  <c r="B36" i="7"/>
  <c r="B37" i="7"/>
  <c r="C49" i="2" s="1"/>
  <c r="J49" i="2" s="1"/>
  <c r="B38" i="7"/>
  <c r="B39" i="7"/>
  <c r="C633" i="2" s="1"/>
  <c r="J633" i="2" s="1"/>
  <c r="B40" i="7"/>
  <c r="B41" i="7"/>
  <c r="B42" i="7"/>
  <c r="C121" i="2" s="1"/>
  <c r="J121" i="2" s="1"/>
  <c r="B43" i="7"/>
  <c r="B44" i="7"/>
  <c r="B45" i="7"/>
  <c r="C619" i="2" s="1"/>
  <c r="J619" i="2" s="1"/>
  <c r="B46" i="7"/>
  <c r="B47" i="7"/>
  <c r="C16" i="2" s="1"/>
  <c r="J16" i="2" s="1"/>
  <c r="B48" i="7"/>
  <c r="B49" i="7"/>
  <c r="B50" i="7"/>
  <c r="B51" i="7"/>
  <c r="B52" i="7"/>
  <c r="B53" i="7"/>
  <c r="B54" i="7"/>
  <c r="B55" i="7"/>
  <c r="C229" i="2" s="1"/>
  <c r="J229" i="2" s="1"/>
  <c r="B56" i="7"/>
  <c r="B57" i="7"/>
  <c r="B58" i="7"/>
  <c r="C61" i="2" s="1"/>
  <c r="J61" i="2" s="1"/>
  <c r="B59" i="7"/>
  <c r="B60" i="7"/>
  <c r="B61" i="7"/>
  <c r="C479" i="2" s="1"/>
  <c r="J479" i="2" s="1"/>
  <c r="B62" i="7"/>
  <c r="B63" i="7"/>
  <c r="B64" i="7"/>
  <c r="C395" i="2" s="1"/>
  <c r="J395" i="2" s="1"/>
  <c r="B65" i="7"/>
  <c r="B66" i="7"/>
  <c r="B67" i="7"/>
  <c r="B68" i="7"/>
  <c r="B69" i="7"/>
  <c r="C617" i="2" s="1"/>
  <c r="J617" i="2" s="1"/>
  <c r="B70" i="7"/>
  <c r="B71" i="7"/>
  <c r="C68" i="2" s="1"/>
  <c r="J68" i="2" s="1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C365" i="2" s="1"/>
  <c r="J365" i="2" s="1"/>
  <c r="B86" i="7"/>
  <c r="B87" i="7"/>
  <c r="B88" i="7"/>
  <c r="B89" i="7"/>
  <c r="B90" i="7"/>
  <c r="B91" i="7"/>
  <c r="B92" i="7"/>
  <c r="B93" i="7"/>
  <c r="B94" i="7"/>
  <c r="B95" i="7"/>
  <c r="C152" i="2" s="1"/>
  <c r="J152" i="2" s="1"/>
  <c r="B96" i="7"/>
  <c r="C194" i="2" s="1"/>
  <c r="J194" i="2" s="1"/>
  <c r="B97" i="7"/>
  <c r="B98" i="7"/>
  <c r="C512" i="2" s="1"/>
  <c r="J512" i="2" s="1"/>
  <c r="B99" i="7"/>
  <c r="B100" i="7"/>
  <c r="B101" i="7"/>
  <c r="C516" i="2" s="1"/>
  <c r="J516" i="2" s="1"/>
  <c r="B102" i="7"/>
  <c r="B103" i="7"/>
  <c r="B104" i="7"/>
  <c r="B105" i="7"/>
  <c r="B106" i="7"/>
  <c r="B107" i="7"/>
  <c r="B108" i="7"/>
  <c r="B109" i="7"/>
  <c r="C158" i="2" s="1"/>
  <c r="J158" i="2" s="1"/>
  <c r="B110" i="7"/>
  <c r="B111" i="7"/>
  <c r="C468" i="2" s="1"/>
  <c r="J468" i="2" s="1"/>
  <c r="B112" i="7"/>
  <c r="C401" i="2" s="1"/>
  <c r="J401" i="2" s="1"/>
  <c r="B113" i="7"/>
  <c r="B114" i="7"/>
  <c r="B115" i="7"/>
  <c r="B116" i="7"/>
  <c r="B117" i="7"/>
  <c r="B118" i="7"/>
  <c r="B119" i="7"/>
  <c r="B120" i="7"/>
  <c r="C400" i="2" s="1"/>
  <c r="J400" i="2" s="1"/>
  <c r="B121" i="7"/>
  <c r="B122" i="7"/>
  <c r="C239" i="2" s="1"/>
  <c r="J239" i="2" s="1"/>
  <c r="B123" i="7"/>
  <c r="B124" i="7"/>
  <c r="B125" i="7"/>
  <c r="C561" i="2" s="1"/>
  <c r="J561" i="2" s="1"/>
  <c r="B126" i="7"/>
  <c r="B127" i="7"/>
  <c r="B128" i="7"/>
  <c r="B129" i="7"/>
  <c r="B130" i="7"/>
  <c r="B131" i="7"/>
  <c r="B132" i="7"/>
  <c r="B133" i="7"/>
  <c r="C472" i="2" s="1"/>
  <c r="J472" i="2" s="1"/>
  <c r="B134" i="7"/>
  <c r="B135" i="7"/>
  <c r="C291" i="2" s="1"/>
  <c r="J291" i="2" s="1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C605" i="2" s="1"/>
  <c r="J605" i="2" s="1"/>
  <c r="B150" i="7"/>
  <c r="B151" i="7"/>
  <c r="B152" i="7"/>
  <c r="C42" i="2" s="1"/>
  <c r="J42" i="2" s="1"/>
  <c r="B153" i="7"/>
  <c r="B154" i="7"/>
  <c r="B155" i="7"/>
  <c r="B156" i="7"/>
  <c r="B157" i="7"/>
  <c r="B158" i="7"/>
  <c r="B159" i="7"/>
  <c r="C606" i="2" s="1"/>
  <c r="J606" i="2" s="1"/>
  <c r="B160" i="7"/>
  <c r="C36" i="2" s="1"/>
  <c r="J36" i="2" s="1"/>
  <c r="B161" i="7"/>
  <c r="B162" i="7"/>
  <c r="C583" i="2" s="1"/>
  <c r="J583" i="2" s="1"/>
  <c r="B163" i="7"/>
  <c r="B164" i="7"/>
  <c r="B165" i="7"/>
  <c r="C220" i="2" s="1"/>
  <c r="J220" i="2" s="1"/>
  <c r="B166" i="7"/>
  <c r="B167" i="7"/>
  <c r="B168" i="7"/>
  <c r="B169" i="7"/>
  <c r="B170" i="7"/>
  <c r="B171" i="7"/>
  <c r="B172" i="7"/>
  <c r="B173" i="7"/>
  <c r="C349" i="2" s="1"/>
  <c r="J349" i="2" s="1"/>
  <c r="B174" i="7"/>
  <c r="B175" i="7"/>
  <c r="C122" i="2" s="1"/>
  <c r="J122" i="2" s="1"/>
  <c r="B176" i="7"/>
  <c r="B177" i="7"/>
  <c r="B178" i="7"/>
  <c r="B179" i="7"/>
  <c r="B180" i="7"/>
  <c r="B181" i="7"/>
  <c r="B182" i="7"/>
  <c r="B183" i="7"/>
  <c r="B184" i="7"/>
  <c r="C553" i="2" s="1"/>
  <c r="J553" i="2" s="1"/>
  <c r="B185" i="7"/>
  <c r="B186" i="7"/>
  <c r="C54" i="2" s="1"/>
  <c r="J54" i="2" s="1"/>
  <c r="B187" i="7"/>
  <c r="B188" i="7"/>
  <c r="B189" i="7"/>
  <c r="C642" i="2" s="1"/>
  <c r="J642" i="2" s="1"/>
  <c r="B190" i="7"/>
  <c r="B191" i="7"/>
  <c r="B192" i="7"/>
  <c r="B193" i="7"/>
  <c r="B194" i="7"/>
  <c r="B195" i="7"/>
  <c r="B196" i="7"/>
  <c r="B197" i="7"/>
  <c r="C309" i="2" s="1"/>
  <c r="J309" i="2" s="1"/>
  <c r="B198" i="7"/>
  <c r="B199" i="7"/>
  <c r="B200" i="7"/>
  <c r="C244" i="2" s="1"/>
  <c r="J244" i="2" s="1"/>
  <c r="B201" i="7"/>
  <c r="B202" i="7"/>
  <c r="B203" i="7"/>
  <c r="B204" i="7"/>
  <c r="B205" i="7"/>
  <c r="C315" i="2" s="1"/>
  <c r="J315" i="2" s="1"/>
  <c r="B206" i="7"/>
  <c r="B207" i="7"/>
  <c r="B208" i="7"/>
  <c r="B209" i="7"/>
  <c r="B210" i="7"/>
  <c r="B211" i="7"/>
  <c r="B212" i="7"/>
  <c r="B213" i="7"/>
  <c r="C554" i="2" s="1"/>
  <c r="J554" i="2" s="1"/>
  <c r="B214" i="7"/>
  <c r="B215" i="7"/>
  <c r="C228" i="2" s="1"/>
  <c r="J228" i="2" s="1"/>
  <c r="B216" i="7"/>
  <c r="B217" i="7"/>
  <c r="B218" i="7"/>
  <c r="B219" i="7"/>
  <c r="B220" i="7"/>
  <c r="B221" i="7"/>
  <c r="C270" i="2" s="1"/>
  <c r="J270" i="2" s="1"/>
  <c r="B222" i="7"/>
  <c r="B223" i="7"/>
  <c r="B224" i="7"/>
  <c r="B225" i="7"/>
  <c r="B226" i="7"/>
  <c r="B227" i="7"/>
  <c r="B228" i="7"/>
  <c r="B229" i="7"/>
  <c r="C387" i="2" s="1"/>
  <c r="J387" i="2" s="1"/>
  <c r="B230" i="7"/>
  <c r="B231" i="7"/>
  <c r="C297" i="2" s="1"/>
  <c r="J297" i="2" s="1"/>
  <c r="B232" i="7"/>
  <c r="C604" i="2" s="1"/>
  <c r="J604" i="2" s="1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C197" i="2" s="1"/>
  <c r="J197" i="2" s="1"/>
  <c r="B246" i="7"/>
  <c r="B247" i="7"/>
  <c r="C156" i="2" s="1"/>
  <c r="J156" i="2" s="1"/>
  <c r="B248" i="7"/>
  <c r="C410" i="2" s="1"/>
  <c r="J410" i="2" s="1"/>
  <c r="B249" i="7"/>
  <c r="B250" i="7"/>
  <c r="B251" i="7"/>
  <c r="B252" i="7"/>
  <c r="B253" i="7"/>
  <c r="C240" i="2" s="1"/>
  <c r="J240" i="2" s="1"/>
  <c r="B254" i="7"/>
  <c r="B255" i="7"/>
  <c r="B256" i="7"/>
  <c r="B257" i="7"/>
  <c r="B258" i="7"/>
  <c r="B259" i="7"/>
  <c r="B260" i="7"/>
  <c r="B261" i="7"/>
  <c r="B262" i="7"/>
  <c r="B263" i="7"/>
  <c r="C160" i="2" s="1"/>
  <c r="J160" i="2" s="1"/>
  <c r="B264" i="7"/>
  <c r="C556" i="2" s="1"/>
  <c r="J556" i="2" s="1"/>
  <c r="B265" i="7"/>
  <c r="B266" i="7"/>
  <c r="C538" i="2" s="1"/>
  <c r="J538" i="2" s="1"/>
  <c r="B267" i="7"/>
  <c r="B268" i="7"/>
  <c r="B269" i="7"/>
  <c r="C500" i="2" s="1"/>
  <c r="J500" i="2" s="1"/>
  <c r="B270" i="7"/>
  <c r="B271" i="7"/>
  <c r="B272" i="7"/>
  <c r="C342" i="2" s="1"/>
  <c r="J342" i="2" s="1"/>
  <c r="B273" i="7"/>
  <c r="B274" i="7"/>
  <c r="B275" i="7"/>
  <c r="B276" i="7"/>
  <c r="B277" i="7"/>
  <c r="C136" i="2" s="1"/>
  <c r="J136" i="2" s="1"/>
  <c r="B278" i="7"/>
  <c r="B279" i="7"/>
  <c r="B280" i="7"/>
  <c r="B281" i="7"/>
  <c r="B282" i="7"/>
  <c r="B283" i="7"/>
  <c r="B284" i="7"/>
  <c r="B285" i="7"/>
  <c r="B286" i="7"/>
  <c r="B287" i="7"/>
  <c r="C382" i="2" s="1"/>
  <c r="J382" i="2" s="1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C318" i="2" s="1"/>
  <c r="J318" i="2" s="1"/>
  <c r="B305" i="7"/>
  <c r="B306" i="7"/>
  <c r="B307" i="7"/>
  <c r="B308" i="7"/>
  <c r="B309" i="7"/>
  <c r="B310" i="7"/>
  <c r="B311" i="7"/>
  <c r="C72" i="2" s="1"/>
  <c r="J72" i="2" s="1"/>
  <c r="B312" i="7"/>
  <c r="C39" i="2" s="1"/>
  <c r="J39" i="2" s="1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C460" i="2" s="1"/>
  <c r="J460" i="2" s="1"/>
  <c r="B328" i="7"/>
  <c r="C65" i="2" s="1"/>
  <c r="J65" i="2" s="1"/>
  <c r="B329" i="7"/>
  <c r="B330" i="7"/>
  <c r="C585" i="2" s="1"/>
  <c r="J585" i="2" s="1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C7" i="2" s="1"/>
  <c r="J7" i="2" s="1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C227" i="2" s="1"/>
  <c r="J227" i="2" s="1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C461" i="2" s="1"/>
  <c r="J461" i="2" s="1"/>
  <c r="B392" i="7"/>
  <c r="C140" i="2" s="1"/>
  <c r="J140" i="2" s="1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C241" i="2" s="1"/>
  <c r="J241" i="2" s="1"/>
  <c r="B457" i="7"/>
  <c r="B458" i="7"/>
  <c r="C603" i="2" s="1"/>
  <c r="J603" i="2" s="1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C208" i="2" s="1"/>
  <c r="J208" i="2" s="1"/>
  <c r="B521" i="7"/>
  <c r="B522" i="7"/>
  <c r="C643" i="2" s="1"/>
  <c r="J643" i="2" s="1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C526" i="2" s="1"/>
  <c r="J526" i="2" s="1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2" i="7"/>
  <c r="C602" i="2" s="1"/>
  <c r="J602" i="2" s="1"/>
  <c r="G8" i="7" l="1"/>
  <c r="G20" i="7"/>
  <c r="G56" i="7"/>
  <c r="G96" i="7"/>
  <c r="H194" i="2"/>
  <c r="G132" i="7"/>
  <c r="G264" i="7"/>
  <c r="G280" i="7"/>
  <c r="G304" i="7"/>
  <c r="G353" i="7"/>
  <c r="G412" i="7"/>
  <c r="G432" i="7"/>
  <c r="G472" i="7"/>
  <c r="G16" i="7"/>
  <c r="G28" i="7"/>
  <c r="G36" i="7"/>
  <c r="G48" i="7"/>
  <c r="G64" i="7"/>
  <c r="G84" i="7"/>
  <c r="G140" i="7"/>
  <c r="G168" i="7"/>
  <c r="G176" i="7"/>
  <c r="G190" i="7"/>
  <c r="G198" i="7"/>
  <c r="G226" i="7"/>
  <c r="G256" i="7"/>
  <c r="G268" i="7"/>
  <c r="G284" i="7"/>
  <c r="G312" i="7"/>
  <c r="G383" i="7"/>
  <c r="G5" i="7"/>
  <c r="G9" i="7"/>
  <c r="G13" i="7"/>
  <c r="G17" i="7"/>
  <c r="G21" i="7"/>
  <c r="G25" i="7"/>
  <c r="G29" i="7"/>
  <c r="G33" i="7"/>
  <c r="G37" i="7"/>
  <c r="G41" i="7"/>
  <c r="G45" i="7"/>
  <c r="G53" i="7"/>
  <c r="G61" i="7"/>
  <c r="G73" i="7"/>
  <c r="G77" i="7"/>
  <c r="G85" i="7"/>
  <c r="G89" i="7"/>
  <c r="G93" i="7"/>
  <c r="G105" i="7"/>
  <c r="G117" i="7"/>
  <c r="G121" i="7"/>
  <c r="G125" i="7"/>
  <c r="G133" i="7"/>
  <c r="G137" i="7"/>
  <c r="G145" i="7"/>
  <c r="G149" i="7"/>
  <c r="G153" i="7"/>
  <c r="G161" i="7"/>
  <c r="G165" i="7"/>
  <c r="G169" i="7"/>
  <c r="G191" i="7"/>
  <c r="G199" i="7"/>
  <c r="H145" i="2"/>
  <c r="G203" i="7"/>
  <c r="G211" i="7"/>
  <c r="G215" i="7"/>
  <c r="G227" i="7"/>
  <c r="G235" i="7"/>
  <c r="G241" i="7"/>
  <c r="G245" i="7"/>
  <c r="G253" i="7"/>
  <c r="G4" i="7"/>
  <c r="G24" i="7"/>
  <c r="G60" i="7"/>
  <c r="G72" i="7"/>
  <c r="G136" i="7"/>
  <c r="G148" i="7"/>
  <c r="G160" i="7"/>
  <c r="G194" i="7"/>
  <c r="G206" i="7"/>
  <c r="G218" i="7"/>
  <c r="G240" i="7"/>
  <c r="G6" i="7"/>
  <c r="G10" i="7"/>
  <c r="G14" i="7"/>
  <c r="G18" i="7"/>
  <c r="G22" i="7"/>
  <c r="G26" i="7"/>
  <c r="G34" i="7"/>
  <c r="G38" i="7"/>
  <c r="G42" i="7"/>
  <c r="G46" i="7"/>
  <c r="G50" i="7"/>
  <c r="G54" i="7"/>
  <c r="G62" i="7"/>
  <c r="G66" i="7"/>
  <c r="G70" i="7"/>
  <c r="G74" i="7"/>
  <c r="G78" i="7"/>
  <c r="G94" i="7"/>
  <c r="G98" i="7"/>
  <c r="G110" i="7"/>
  <c r="G126" i="7"/>
  <c r="G130" i="7"/>
  <c r="G134" i="7"/>
  <c r="G138" i="7"/>
  <c r="H33" i="2"/>
  <c r="G142" i="7"/>
  <c r="G146" i="7"/>
  <c r="G150" i="7"/>
  <c r="G162" i="7"/>
  <c r="G174" i="7"/>
  <c r="G179" i="7"/>
  <c r="G184" i="7"/>
  <c r="G188" i="7"/>
  <c r="H22" i="2"/>
  <c r="G212" i="7"/>
  <c r="G238" i="7"/>
  <c r="G250" i="7"/>
  <c r="G12" i="7"/>
  <c r="G32" i="7"/>
  <c r="G40" i="7"/>
  <c r="G52" i="7"/>
  <c r="G68" i="7"/>
  <c r="G80" i="7"/>
  <c r="G100" i="7"/>
  <c r="G112" i="7"/>
  <c r="G144" i="7"/>
  <c r="G152" i="7"/>
  <c r="G164" i="7"/>
  <c r="G182" i="7"/>
  <c r="G214" i="7"/>
  <c r="G222" i="7"/>
  <c r="G234" i="7"/>
  <c r="G260" i="7"/>
  <c r="G272" i="7"/>
  <c r="G3" i="7"/>
  <c r="G7" i="7"/>
  <c r="G11" i="7"/>
  <c r="G15" i="7"/>
  <c r="G19" i="7"/>
  <c r="G23" i="7"/>
  <c r="G27" i="7"/>
  <c r="G31" i="7"/>
  <c r="G35" i="7"/>
  <c r="G39" i="7"/>
  <c r="G43" i="7"/>
  <c r="G51" i="7"/>
  <c r="G55" i="7"/>
  <c r="G59" i="7"/>
  <c r="G63" i="7"/>
  <c r="G67" i="7"/>
  <c r="G71" i="7"/>
  <c r="G75" i="7"/>
  <c r="G79" i="7"/>
  <c r="G83" i="7"/>
  <c r="G95" i="7"/>
  <c r="G99" i="7"/>
  <c r="G103" i="7"/>
  <c r="G107" i="7"/>
  <c r="G111" i="7"/>
  <c r="G115" i="7"/>
  <c r="G123" i="7"/>
  <c r="G135" i="7"/>
  <c r="G143" i="7"/>
  <c r="G147" i="7"/>
  <c r="G151" i="7"/>
  <c r="G163" i="7"/>
  <c r="G167" i="7"/>
  <c r="G171" i="7"/>
  <c r="G175" i="7"/>
  <c r="G189" i="7"/>
  <c r="G193" i="7"/>
  <c r="G197" i="7"/>
  <c r="G201" i="7"/>
  <c r="G205" i="7"/>
  <c r="G209" i="7"/>
  <c r="G213" i="7"/>
  <c r="G233" i="7"/>
  <c r="G243" i="7"/>
  <c r="G255" i="7"/>
  <c r="G263" i="7"/>
  <c r="G279" i="7"/>
  <c r="G297" i="7"/>
  <c r="G305" i="7"/>
  <c r="G313" i="7"/>
  <c r="G325" i="7"/>
  <c r="G350" i="7"/>
  <c r="G363" i="7"/>
  <c r="G375" i="7"/>
  <c r="G384" i="7"/>
  <c r="G421" i="7"/>
  <c r="G425" i="7"/>
  <c r="G433" i="7"/>
  <c r="G522" i="7"/>
  <c r="G262" i="7"/>
  <c r="G282" i="7"/>
  <c r="G294" i="7"/>
  <c r="G322" i="7"/>
  <c r="G334" i="7"/>
  <c r="G343" i="7"/>
  <c r="G360" i="7"/>
  <c r="G368" i="7"/>
  <c r="G402" i="7"/>
  <c r="G406" i="7"/>
  <c r="G414" i="7"/>
  <c r="G438" i="7"/>
  <c r="G442" i="7"/>
  <c r="G454" i="7"/>
  <c r="G507" i="7"/>
  <c r="G287" i="7"/>
  <c r="G291" i="7"/>
  <c r="G335" i="7"/>
  <c r="G356" i="7"/>
  <c r="G365" i="7"/>
  <c r="G394" i="7"/>
  <c r="G407" i="7"/>
  <c r="G535" i="7"/>
  <c r="G512" i="7"/>
  <c r="G592" i="7"/>
  <c r="G76" i="7"/>
  <c r="G88" i="7"/>
  <c r="G104" i="7"/>
  <c r="G124" i="7"/>
  <c r="G186" i="7"/>
  <c r="G202" i="7"/>
  <c r="G288" i="7"/>
  <c r="G296" i="7"/>
  <c r="G300" i="7"/>
  <c r="G308" i="7"/>
  <c r="G328" i="7"/>
  <c r="G349" i="7"/>
  <c r="G362" i="7"/>
  <c r="G374" i="7"/>
  <c r="G378" i="7"/>
  <c r="G420" i="7"/>
  <c r="G424" i="7"/>
  <c r="G444" i="7"/>
  <c r="G452" i="7"/>
  <c r="G460" i="7"/>
  <c r="G497" i="7"/>
  <c r="G529" i="7"/>
  <c r="G548" i="7"/>
  <c r="G589" i="7"/>
  <c r="G57" i="7"/>
  <c r="G69" i="7"/>
  <c r="G101" i="7"/>
  <c r="G109" i="7"/>
  <c r="G113" i="7"/>
  <c r="G157" i="7"/>
  <c r="G173" i="7"/>
  <c r="G257" i="7"/>
  <c r="G281" i="7"/>
  <c r="G289" i="7"/>
  <c r="G293" i="7"/>
  <c r="G342" i="7"/>
  <c r="G346" i="7"/>
  <c r="G367" i="7"/>
  <c r="G379" i="7"/>
  <c r="G397" i="7"/>
  <c r="G401" i="7"/>
  <c r="G413" i="7"/>
  <c r="G429" i="7"/>
  <c r="G441" i="7"/>
  <c r="G449" i="7"/>
  <c r="G453" i="7"/>
  <c r="G465" i="7"/>
  <c r="G473" i="7"/>
  <c r="G530" i="7"/>
  <c r="G549" i="7"/>
  <c r="G569" i="7"/>
  <c r="G82" i="7"/>
  <c r="G90" i="7"/>
  <c r="G102" i="7"/>
  <c r="G106" i="7"/>
  <c r="G158" i="7"/>
  <c r="G170" i="7"/>
  <c r="G200" i="7"/>
  <c r="G228" i="7"/>
  <c r="G242" i="7"/>
  <c r="G258" i="7"/>
  <c r="G270" i="7"/>
  <c r="G286" i="7"/>
  <c r="G302" i="7"/>
  <c r="G306" i="7"/>
  <c r="G310" i="7"/>
  <c r="G398" i="7"/>
  <c r="G422" i="7"/>
  <c r="G430" i="7"/>
  <c r="G434" i="7"/>
  <c r="G446" i="7"/>
  <c r="G450" i="7"/>
  <c r="G470" i="7"/>
  <c r="G478" i="7"/>
  <c r="G491" i="7"/>
  <c r="G515" i="7"/>
  <c r="G643" i="7"/>
  <c r="G87" i="7"/>
  <c r="G180" i="7"/>
  <c r="G239" i="7"/>
  <c r="G259" i="7"/>
  <c r="G271" i="7"/>
  <c r="G283" i="7"/>
  <c r="G307" i="7"/>
  <c r="G311" i="7"/>
  <c r="G327" i="7"/>
  <c r="G352" i="7"/>
  <c r="G373" i="7"/>
  <c r="G386" i="7"/>
  <c r="G399" i="7"/>
  <c r="G403" i="7"/>
  <c r="G415" i="7"/>
  <c r="G435" i="7"/>
  <c r="G439" i="7"/>
  <c r="G451" i="7"/>
  <c r="G471" i="7"/>
  <c r="G496" i="7"/>
  <c r="G516" i="7"/>
  <c r="G520" i="7"/>
  <c r="G524" i="7"/>
  <c r="G528" i="7"/>
  <c r="G533" i="7"/>
  <c r="G612" i="7"/>
  <c r="G624" i="7"/>
  <c r="G49" i="7"/>
  <c r="G65" i="7"/>
  <c r="G81" i="7"/>
  <c r="G97" i="7"/>
  <c r="G129" i="7"/>
  <c r="G141" i="7"/>
  <c r="G187" i="7"/>
  <c r="G195" i="7"/>
  <c r="G207" i="7"/>
  <c r="G219" i="7"/>
  <c r="G223" i="7"/>
  <c r="G231" i="7"/>
  <c r="G249" i="7"/>
  <c r="G261" i="7"/>
  <c r="G265" i="7"/>
  <c r="G269" i="7"/>
  <c r="G273" i="7"/>
  <c r="G277" i="7"/>
  <c r="G285" i="7"/>
  <c r="G301" i="7"/>
  <c r="G309" i="7"/>
  <c r="G333" i="7"/>
  <c r="G354" i="7"/>
  <c r="G359" i="7"/>
  <c r="G371" i="7"/>
  <c r="G388" i="7"/>
  <c r="G392" i="7"/>
  <c r="G405" i="7"/>
  <c r="G409" i="7"/>
  <c r="G417" i="7"/>
  <c r="G437" i="7"/>
  <c r="G445" i="7"/>
  <c r="G457" i="7"/>
  <c r="G469" i="7"/>
  <c r="G477" i="7"/>
  <c r="G481" i="7"/>
  <c r="G485" i="7"/>
  <c r="G490" i="7"/>
  <c r="G494" i="7"/>
  <c r="G498" i="7"/>
  <c r="G502" i="7"/>
  <c r="G506" i="7"/>
  <c r="G510" i="7"/>
  <c r="G514" i="7"/>
  <c r="G518" i="7"/>
  <c r="G526" i="7"/>
  <c r="G537" i="7"/>
  <c r="G541" i="7"/>
  <c r="G545" i="7"/>
  <c r="G557" i="7"/>
  <c r="G561" i="7"/>
  <c r="G565" i="7"/>
  <c r="G573" i="7"/>
  <c r="G578" i="7"/>
  <c r="G582" i="7"/>
  <c r="G586" i="7"/>
  <c r="G590" i="7"/>
  <c r="G594" i="7"/>
  <c r="G598" i="7"/>
  <c r="G602" i="7"/>
  <c r="G606" i="7"/>
  <c r="G610" i="7"/>
  <c r="G614" i="7"/>
  <c r="G618" i="7"/>
  <c r="G622" i="7"/>
  <c r="G626" i="7"/>
  <c r="G630" i="7"/>
  <c r="G634" i="7"/>
  <c r="G638" i="7"/>
  <c r="G381" i="7"/>
  <c r="G236" i="7"/>
  <c r="G30" i="7"/>
  <c r="G58" i="7"/>
  <c r="G86" i="7"/>
  <c r="G114" i="7"/>
  <c r="G118" i="7"/>
  <c r="G122" i="7"/>
  <c r="G154" i="7"/>
  <c r="G166" i="7"/>
  <c r="G192" i="7"/>
  <c r="G196" i="7"/>
  <c r="G204" i="7"/>
  <c r="G216" i="7"/>
  <c r="G220" i="7"/>
  <c r="G224" i="7"/>
  <c r="G232" i="7"/>
  <c r="G246" i="7"/>
  <c r="G254" i="7"/>
  <c r="G266" i="7"/>
  <c r="G274" i="7"/>
  <c r="G278" i="7"/>
  <c r="G290" i="7"/>
  <c r="G298" i="7"/>
  <c r="G314" i="7"/>
  <c r="G318" i="7"/>
  <c r="G330" i="7"/>
  <c r="G338" i="7"/>
  <c r="G347" i="7"/>
  <c r="G351" i="7"/>
  <c r="G355" i="7"/>
  <c r="G372" i="7"/>
  <c r="G376" i="7"/>
  <c r="G380" i="7"/>
  <c r="G389" i="7"/>
  <c r="G393" i="7"/>
  <c r="G410" i="7"/>
  <c r="G418" i="7"/>
  <c r="G426" i="7"/>
  <c r="G458" i="7"/>
  <c r="G462" i="7"/>
  <c r="G466" i="7"/>
  <c r="G474" i="7"/>
  <c r="G482" i="7"/>
  <c r="G486" i="7"/>
  <c r="G495" i="7"/>
  <c r="G499" i="7"/>
  <c r="G503" i="7"/>
  <c r="G511" i="7"/>
  <c r="G519" i="7"/>
  <c r="G523" i="7"/>
  <c r="G527" i="7"/>
  <c r="G531" i="7"/>
  <c r="G538" i="7"/>
  <c r="G542" i="7"/>
  <c r="G546" i="7"/>
  <c r="G550" i="7"/>
  <c r="G558" i="7"/>
  <c r="G562" i="7"/>
  <c r="G566" i="7"/>
  <c r="G570" i="7"/>
  <c r="G579" i="7"/>
  <c r="G583" i="7"/>
  <c r="G587" i="7"/>
  <c r="G591" i="7"/>
  <c r="G595" i="7"/>
  <c r="G599" i="7"/>
  <c r="G603" i="7"/>
  <c r="G607" i="7"/>
  <c r="G611" i="7"/>
  <c r="G619" i="7"/>
  <c r="G623" i="7"/>
  <c r="G631" i="7"/>
  <c r="G635" i="7"/>
  <c r="G639" i="7"/>
  <c r="G532" i="7"/>
  <c r="G358" i="7"/>
  <c r="G181" i="7"/>
  <c r="G91" i="7"/>
  <c r="G119" i="7"/>
  <c r="G127" i="7"/>
  <c r="G131" i="7"/>
  <c r="G139" i="7"/>
  <c r="G155" i="7"/>
  <c r="G159" i="7"/>
  <c r="G217" i="7"/>
  <c r="G221" i="7"/>
  <c r="G225" i="7"/>
  <c r="G229" i="7"/>
  <c r="G247" i="7"/>
  <c r="G251" i="7"/>
  <c r="G267" i="7"/>
  <c r="G275" i="7"/>
  <c r="G295" i="7"/>
  <c r="G299" i="7"/>
  <c r="G303" i="7"/>
  <c r="G315" i="7"/>
  <c r="G319" i="7"/>
  <c r="G323" i="7"/>
  <c r="G339" i="7"/>
  <c r="G344" i="7"/>
  <c r="G348" i="7"/>
  <c r="G361" i="7"/>
  <c r="G369" i="7"/>
  <c r="G382" i="7"/>
  <c r="G390" i="7"/>
  <c r="G411" i="7"/>
  <c r="G423" i="7"/>
  <c r="G427" i="7"/>
  <c r="G431" i="7"/>
  <c r="G443" i="7"/>
  <c r="G447" i="7"/>
  <c r="G455" i="7"/>
  <c r="G459" i="7"/>
  <c r="G463" i="7"/>
  <c r="G467" i="7"/>
  <c r="G475" i="7"/>
  <c r="G479" i="7"/>
  <c r="G483" i="7"/>
  <c r="G492" i="7"/>
  <c r="G500" i="7"/>
  <c r="G504" i="7"/>
  <c r="G508" i="7"/>
  <c r="G539" i="7"/>
  <c r="G543" i="7"/>
  <c r="G547" i="7"/>
  <c r="G551" i="7"/>
  <c r="G555" i="7"/>
  <c r="G559" i="7"/>
  <c r="G563" i="7"/>
  <c r="G567" i="7"/>
  <c r="G571" i="7"/>
  <c r="G575" i="7"/>
  <c r="G580" i="7"/>
  <c r="G584" i="7"/>
  <c r="G588" i="7"/>
  <c r="G596" i="7"/>
  <c r="G600" i="7"/>
  <c r="G604" i="7"/>
  <c r="G616" i="7"/>
  <c r="G620" i="7"/>
  <c r="G628" i="7"/>
  <c r="G632" i="7"/>
  <c r="G636" i="7"/>
  <c r="G640" i="7"/>
  <c r="G644" i="7"/>
  <c r="G577" i="7"/>
  <c r="G487" i="7"/>
  <c r="G340" i="7"/>
  <c r="G178" i="7"/>
  <c r="G44" i="7"/>
  <c r="G92" i="7"/>
  <c r="G108" i="7"/>
  <c r="G116" i="7"/>
  <c r="G120" i="7"/>
  <c r="G128" i="7"/>
  <c r="G172" i="7"/>
  <c r="G210" i="7"/>
  <c r="G230" i="7"/>
  <c r="G244" i="7"/>
  <c r="G248" i="7"/>
  <c r="G252" i="7"/>
  <c r="G276" i="7"/>
  <c r="G292" i="7"/>
  <c r="G316" i="7"/>
  <c r="G320" i="7"/>
  <c r="G324" i="7"/>
  <c r="G332" i="7"/>
  <c r="G336" i="7"/>
  <c r="G341" i="7"/>
  <c r="G345" i="7"/>
  <c r="G357" i="7"/>
  <c r="G366" i="7"/>
  <c r="G387" i="7"/>
  <c r="G391" i="7"/>
  <c r="G396" i="7"/>
  <c r="G400" i="7"/>
  <c r="G404" i="7"/>
  <c r="G408" i="7"/>
  <c r="G416" i="7"/>
  <c r="G428" i="7"/>
  <c r="G436" i="7"/>
  <c r="G440" i="7"/>
  <c r="G448" i="7"/>
  <c r="G456" i="7"/>
  <c r="G464" i="7"/>
  <c r="G468" i="7"/>
  <c r="G476" i="7"/>
  <c r="G480" i="7"/>
  <c r="G484" i="7"/>
  <c r="G489" i="7"/>
  <c r="G493" i="7"/>
  <c r="G501" i="7"/>
  <c r="G509" i="7"/>
  <c r="G513" i="7"/>
  <c r="G517" i="7"/>
  <c r="G525" i="7"/>
  <c r="G540" i="7"/>
  <c r="G544" i="7"/>
  <c r="G552" i="7"/>
  <c r="G556" i="7"/>
  <c r="G560" i="7"/>
  <c r="G564" i="7"/>
  <c r="G568" i="7"/>
  <c r="G572" i="7"/>
  <c r="G576" i="7"/>
  <c r="G581" i="7"/>
  <c r="G585" i="7"/>
  <c r="G593" i="7"/>
  <c r="G597" i="7"/>
  <c r="G601" i="7"/>
  <c r="G605" i="7"/>
  <c r="G609" i="7"/>
  <c r="G617" i="7"/>
  <c r="G621" i="7"/>
  <c r="G625" i="7"/>
  <c r="G629" i="7"/>
  <c r="G633" i="7"/>
  <c r="G637" i="7"/>
  <c r="G641" i="7"/>
  <c r="G645" i="7"/>
  <c r="G536" i="7"/>
  <c r="G395" i="7"/>
  <c r="G237" i="7"/>
  <c r="G177" i="7"/>
  <c r="G208" i="7"/>
  <c r="G326" i="7"/>
  <c r="G364" i="7"/>
  <c r="G185" i="7"/>
  <c r="G331" i="7"/>
  <c r="G419" i="7"/>
  <c r="G505" i="7"/>
  <c r="G183" i="7"/>
  <c r="G317" i="7"/>
  <c r="G321" i="7"/>
  <c r="G329" i="7"/>
  <c r="G337" i="7"/>
  <c r="G461" i="7"/>
  <c r="G553" i="7"/>
  <c r="G642" i="7"/>
  <c r="G385" i="7"/>
  <c r="G554" i="7"/>
  <c r="G574" i="7"/>
  <c r="G615" i="7"/>
  <c r="G627" i="7"/>
  <c r="G377" i="7"/>
  <c r="G488" i="7"/>
  <c r="G608" i="7"/>
  <c r="G156" i="7"/>
  <c r="G370" i="7"/>
  <c r="G521" i="7"/>
  <c r="G534" i="7"/>
  <c r="G613" i="7"/>
  <c r="G2" i="7"/>
  <c r="G602" i="2"/>
  <c r="G47" i="7"/>
  <c r="G16" i="2"/>
  <c r="C287" i="2"/>
  <c r="J287" i="2" s="1"/>
  <c r="C55" i="2"/>
  <c r="J55" i="2" s="1"/>
  <c r="C588" i="2"/>
  <c r="J588" i="2" s="1"/>
  <c r="C24" i="2"/>
  <c r="J24" i="2" s="1"/>
  <c r="C159" i="2"/>
  <c r="J159" i="2" s="1"/>
  <c r="C438" i="2"/>
  <c r="J438" i="2" s="1"/>
  <c r="C522" i="2"/>
  <c r="J522" i="2" s="1"/>
  <c r="C147" i="2"/>
  <c r="J147" i="2" s="1"/>
  <c r="C440" i="2"/>
  <c r="J440" i="2" s="1"/>
  <c r="C127" i="2"/>
  <c r="J127" i="2" s="1"/>
  <c r="C584" i="2"/>
  <c r="J584" i="2" s="1"/>
  <c r="C314" i="2"/>
  <c r="J314" i="2" s="1"/>
  <c r="C450" i="2"/>
  <c r="J450" i="2" s="1"/>
  <c r="C586" i="2"/>
  <c r="J586" i="2" s="1"/>
  <c r="C455" i="2"/>
  <c r="J455" i="2" s="1"/>
  <c r="C505" i="2"/>
  <c r="J505" i="2" s="1"/>
  <c r="C638" i="2"/>
  <c r="J638" i="2" s="1"/>
  <c r="C163" i="2"/>
  <c r="J163" i="2" s="1"/>
  <c r="C445" i="2"/>
  <c r="J445" i="2" s="1"/>
  <c r="C363" i="2"/>
  <c r="J363" i="2" s="1"/>
  <c r="C435" i="2"/>
  <c r="J435" i="2" s="1"/>
  <c r="C3" i="2"/>
  <c r="J3" i="2" s="1"/>
  <c r="C527" i="2"/>
  <c r="J527" i="2" s="1"/>
  <c r="C267" i="2"/>
  <c r="J267" i="2" s="1"/>
  <c r="C85" i="2"/>
  <c r="J85" i="2" s="1"/>
  <c r="C290" i="2"/>
  <c r="J290" i="2" s="1"/>
  <c r="C223" i="2"/>
  <c r="J223" i="2" s="1"/>
  <c r="C170" i="2"/>
  <c r="J170" i="2" s="1"/>
  <c r="C111" i="2"/>
  <c r="J111" i="2" s="1"/>
  <c r="C146" i="2"/>
  <c r="J146" i="2" s="1"/>
  <c r="C80" i="2"/>
  <c r="J80" i="2" s="1"/>
  <c r="C217" i="2"/>
  <c r="J217" i="2" s="1"/>
  <c r="C429" i="2"/>
  <c r="J429" i="2" s="1"/>
  <c r="C145" i="2"/>
  <c r="J145" i="2" s="1"/>
  <c r="C100" i="2"/>
  <c r="J100" i="2" s="1"/>
  <c r="C528" i="2"/>
  <c r="J528" i="2" s="1"/>
  <c r="C491" i="2"/>
  <c r="J491" i="2" s="1"/>
  <c r="C443" i="2"/>
  <c r="J443" i="2" s="1"/>
  <c r="C560" i="2"/>
  <c r="J560" i="2" s="1"/>
  <c r="C190" i="2"/>
  <c r="J190" i="2" s="1"/>
  <c r="C590" i="2"/>
  <c r="J590" i="2" s="1"/>
  <c r="C38" i="2"/>
  <c r="J38" i="2" s="1"/>
  <c r="C299" i="2"/>
  <c r="J299" i="2" s="1"/>
  <c r="C95" i="2"/>
  <c r="J95" i="2" s="1"/>
  <c r="C544" i="2"/>
  <c r="J544" i="2" s="1"/>
  <c r="C380" i="2"/>
  <c r="J380" i="2" s="1"/>
  <c r="C94" i="2"/>
  <c r="J94" i="2" s="1"/>
  <c r="C325" i="2"/>
  <c r="J325" i="2" s="1"/>
  <c r="C205" i="2"/>
  <c r="J205" i="2" s="1"/>
  <c r="C246" i="2"/>
  <c r="J246" i="2" s="1"/>
  <c r="C32" i="2"/>
  <c r="J32" i="2" s="1"/>
  <c r="C474" i="2"/>
  <c r="J474" i="2" s="1"/>
  <c r="C90" i="2"/>
  <c r="J90" i="2" s="1"/>
  <c r="C276" i="2"/>
  <c r="J276" i="2" s="1"/>
  <c r="C421" i="2"/>
  <c r="J421" i="2" s="1"/>
  <c r="C215" i="2"/>
  <c r="J215" i="2" s="1"/>
  <c r="C611" i="2"/>
  <c r="J611" i="2" s="1"/>
  <c r="C11" i="2"/>
  <c r="J11" i="2" s="1"/>
  <c r="C175" i="2"/>
  <c r="J175" i="2" s="1"/>
  <c r="C326" i="2"/>
  <c r="J326" i="2" s="1"/>
  <c r="C408" i="2"/>
  <c r="J408" i="2" s="1"/>
  <c r="C250" i="2"/>
  <c r="J250" i="2" s="1"/>
  <c r="C188" i="2"/>
  <c r="J188" i="2" s="1"/>
  <c r="C216" i="2"/>
  <c r="J216" i="2" s="1"/>
  <c r="C495" i="2"/>
  <c r="J495" i="2" s="1"/>
  <c r="C41" i="2"/>
  <c r="J41" i="2" s="1"/>
  <c r="C62" i="2"/>
  <c r="J62" i="2" s="1"/>
  <c r="C510" i="2"/>
  <c r="J510" i="2" s="1"/>
  <c r="C465" i="2"/>
  <c r="J465" i="2" s="1"/>
  <c r="C282" i="2"/>
  <c r="J282" i="2" s="1"/>
  <c r="C331" i="2"/>
  <c r="J331" i="2" s="1"/>
  <c r="C430" i="2"/>
  <c r="J430" i="2" s="1"/>
  <c r="C235" i="2"/>
  <c r="J235" i="2" s="1"/>
  <c r="C629" i="2"/>
  <c r="J629" i="2" s="1"/>
  <c r="C185" i="2"/>
  <c r="J185" i="2" s="1"/>
  <c r="C384" i="2"/>
  <c r="J384" i="2" s="1"/>
  <c r="C280" i="2"/>
  <c r="J280" i="2" s="1"/>
  <c r="C601" i="2"/>
  <c r="J601" i="2" s="1"/>
  <c r="C132" i="2"/>
  <c r="J132" i="2" s="1"/>
  <c r="C289" i="2"/>
  <c r="J289" i="2" s="1"/>
  <c r="C210" i="2"/>
  <c r="J210" i="2" s="1"/>
  <c r="C557" i="2"/>
  <c r="J557" i="2" s="1"/>
  <c r="C597" i="2"/>
  <c r="J597" i="2" s="1"/>
  <c r="C126" i="2"/>
  <c r="J126" i="2" s="1"/>
  <c r="C31" i="2"/>
  <c r="J31" i="2" s="1"/>
  <c r="C385" i="2"/>
  <c r="J385" i="2" s="1"/>
  <c r="C381" i="2"/>
  <c r="J381" i="2" s="1"/>
  <c r="C150" i="2"/>
  <c r="J150" i="2" s="1"/>
  <c r="C417" i="2"/>
  <c r="J417" i="2" s="1"/>
  <c r="C34" i="2"/>
  <c r="J34" i="2" s="1"/>
  <c r="C352" i="2"/>
  <c r="J352" i="2" s="1"/>
  <c r="C304" i="2"/>
  <c r="J304" i="2" s="1"/>
  <c r="C508" i="2"/>
  <c r="J508" i="2" s="1"/>
  <c r="C308" i="2"/>
  <c r="J308" i="2" s="1"/>
  <c r="C515" i="2"/>
  <c r="J515" i="2" s="1"/>
  <c r="C91" i="2"/>
  <c r="J91" i="2" s="1"/>
  <c r="C559" i="2"/>
  <c r="J559" i="2" s="1"/>
  <c r="C644" i="2"/>
  <c r="J644" i="2" s="1"/>
  <c r="C370" i="2"/>
  <c r="J370" i="2" s="1"/>
  <c r="C357" i="2"/>
  <c r="J357" i="2" s="1"/>
  <c r="C196" i="2"/>
  <c r="J196" i="2" s="1"/>
  <c r="C550" i="2"/>
  <c r="J550" i="2" s="1"/>
  <c r="C360" i="2"/>
  <c r="J360" i="2" s="1"/>
  <c r="C594" i="2"/>
  <c r="J594" i="2" s="1"/>
  <c r="C625" i="2"/>
  <c r="J625" i="2" s="1"/>
  <c r="C226" i="2"/>
  <c r="J226" i="2" s="1"/>
  <c r="C177" i="2"/>
  <c r="J177" i="2" s="1"/>
  <c r="C317" i="2"/>
  <c r="J317" i="2" s="1"/>
  <c r="C451" i="2"/>
  <c r="J451" i="2" s="1"/>
  <c r="C256" i="2"/>
  <c r="J256" i="2" s="1"/>
  <c r="C66" i="2"/>
  <c r="J66" i="2" s="1"/>
  <c r="C234" i="2"/>
  <c r="J234" i="2" s="1"/>
  <c r="C564" i="2"/>
  <c r="J564" i="2" s="1"/>
  <c r="C104" i="2"/>
  <c r="J104" i="2" s="1"/>
  <c r="C214" i="2"/>
  <c r="J214" i="2" s="1"/>
  <c r="C162" i="2"/>
  <c r="J162" i="2" s="1"/>
  <c r="C523" i="2"/>
  <c r="J523" i="2" s="1"/>
  <c r="C346" i="2"/>
  <c r="J346" i="2" s="1"/>
  <c r="C113" i="2"/>
  <c r="J113" i="2" s="1"/>
  <c r="C191" i="2"/>
  <c r="J191" i="2" s="1"/>
  <c r="C5" i="2"/>
  <c r="J5" i="2" s="1"/>
  <c r="C359" i="2"/>
  <c r="J359" i="2" s="1"/>
  <c r="C312" i="2"/>
  <c r="J312" i="2" s="1"/>
  <c r="C81" i="2"/>
  <c r="J81" i="2" s="1"/>
  <c r="C481" i="2"/>
  <c r="J481" i="2" s="1"/>
  <c r="C446" i="2"/>
  <c r="J446" i="2" s="1"/>
  <c r="C459" i="2"/>
  <c r="J459" i="2" s="1"/>
  <c r="C281" i="2"/>
  <c r="J281" i="2" s="1"/>
  <c r="C502" i="2"/>
  <c r="J502" i="2" s="1"/>
  <c r="C402" i="2"/>
  <c r="J402" i="2" s="1"/>
  <c r="C143" i="2"/>
  <c r="J143" i="2" s="1"/>
  <c r="C558" i="2"/>
  <c r="J558" i="2" s="1"/>
  <c r="C114" i="2"/>
  <c r="J114" i="2" s="1"/>
  <c r="C582" i="2"/>
  <c r="J582" i="2" s="1"/>
  <c r="C484" i="2"/>
  <c r="J484" i="2" s="1"/>
  <c r="C224" i="2"/>
  <c r="J224" i="2" s="1"/>
  <c r="C99" i="2"/>
  <c r="J99" i="2" s="1"/>
  <c r="C306" i="2"/>
  <c r="J306" i="2" s="1"/>
  <c r="C249" i="2"/>
  <c r="J249" i="2" s="1"/>
  <c r="C124" i="2"/>
  <c r="J124" i="2" s="1"/>
  <c r="C286" i="2"/>
  <c r="J286" i="2" s="1"/>
  <c r="C139" i="2"/>
  <c r="J139" i="2" s="1"/>
  <c r="C547" i="2"/>
  <c r="J547" i="2" s="1"/>
  <c r="C369" i="2"/>
  <c r="J369" i="2" s="1"/>
  <c r="C187" i="2"/>
  <c r="J187" i="2" s="1"/>
  <c r="C622" i="2"/>
  <c r="J622" i="2" s="1"/>
  <c r="C624" i="2"/>
  <c r="J624" i="2" s="1"/>
  <c r="C637" i="2"/>
  <c r="J637" i="2" s="1"/>
  <c r="C116" i="2"/>
  <c r="J116" i="2" s="1"/>
  <c r="C243" i="2"/>
  <c r="J243" i="2" s="1"/>
  <c r="C375" i="2"/>
  <c r="J375" i="2" s="1"/>
  <c r="C598" i="2"/>
  <c r="J598" i="2" s="1"/>
  <c r="C437" i="2"/>
  <c r="J437" i="2" s="1"/>
  <c r="C166" i="2"/>
  <c r="J166" i="2" s="1"/>
  <c r="C293" i="2"/>
  <c r="J293" i="2" s="1"/>
  <c r="C294" i="2"/>
  <c r="J294" i="2" s="1"/>
  <c r="C493" i="2"/>
  <c r="J493" i="2" s="1"/>
  <c r="C259" i="2"/>
  <c r="J259" i="2" s="1"/>
  <c r="C442" i="2"/>
  <c r="J442" i="2" s="1"/>
  <c r="C283" i="2"/>
  <c r="J283" i="2" s="1"/>
  <c r="C19" i="2"/>
  <c r="J19" i="2" s="1"/>
  <c r="C277" i="2"/>
  <c r="J277" i="2" s="1"/>
  <c r="C521" i="2"/>
  <c r="J521" i="2" s="1"/>
  <c r="C96" i="2"/>
  <c r="J96" i="2" s="1"/>
  <c r="C17" i="2"/>
  <c r="J17" i="2" s="1"/>
  <c r="C179" i="2"/>
  <c r="J179" i="2" s="1"/>
  <c r="C251" i="2"/>
  <c r="J251" i="2" s="1"/>
  <c r="C463" i="2"/>
  <c r="J463" i="2" s="1"/>
  <c r="C247" i="2"/>
  <c r="J247" i="2" s="1"/>
  <c r="C467" i="2"/>
  <c r="J467" i="2" s="1"/>
  <c r="C263" i="2"/>
  <c r="J263" i="2" s="1"/>
  <c r="C428" i="2"/>
  <c r="J428" i="2" s="1"/>
  <c r="C436" i="2"/>
  <c r="J436" i="2" s="1"/>
  <c r="C88" i="2"/>
  <c r="J88" i="2" s="1"/>
  <c r="C274" i="2"/>
  <c r="J274" i="2" s="1"/>
  <c r="C425" i="2"/>
  <c r="J425" i="2" s="1"/>
  <c r="C490" i="2"/>
  <c r="J490" i="2" s="1"/>
  <c r="C392" i="2"/>
  <c r="J392" i="2" s="1"/>
  <c r="C511" i="2"/>
  <c r="J511" i="2" s="1"/>
  <c r="C555" i="2"/>
  <c r="J555" i="2" s="1"/>
  <c r="C21" i="2"/>
  <c r="J21" i="2" s="1"/>
  <c r="C157" i="2"/>
  <c r="J157" i="2" s="1"/>
  <c r="C271" i="2"/>
  <c r="J271" i="2" s="1"/>
  <c r="C531" i="2"/>
  <c r="J531" i="2" s="1"/>
  <c r="C636" i="2"/>
  <c r="J636" i="2" s="1"/>
  <c r="C204" i="2"/>
  <c r="J204" i="2" s="1"/>
  <c r="C29" i="2"/>
  <c r="J29" i="2" s="1"/>
  <c r="C172" i="2"/>
  <c r="J172" i="2" s="1"/>
  <c r="C563" i="2"/>
  <c r="J563" i="2" s="1"/>
  <c r="C562" i="2"/>
  <c r="J562" i="2" s="1"/>
  <c r="C627" i="2"/>
  <c r="J627" i="2" s="1"/>
  <c r="C307" i="2"/>
  <c r="J307" i="2" s="1"/>
  <c r="C383" i="2"/>
  <c r="J383" i="2" s="1"/>
  <c r="C537" i="2"/>
  <c r="J537" i="2" s="1"/>
  <c r="C44" i="2"/>
  <c r="J44" i="2" s="1"/>
  <c r="C321" i="2"/>
  <c r="J321" i="2" s="1"/>
  <c r="C529" i="2"/>
  <c r="J529" i="2" s="1"/>
  <c r="C130" i="2"/>
  <c r="J130" i="2" s="1"/>
  <c r="C171" i="2"/>
  <c r="J171" i="2" s="1"/>
  <c r="C506" i="2"/>
  <c r="J506" i="2" s="1"/>
  <c r="C27" i="2"/>
  <c r="J27" i="2" s="1"/>
  <c r="C378" i="2"/>
  <c r="J378" i="2" s="1"/>
  <c r="C47" i="2"/>
  <c r="J47" i="2" s="1"/>
  <c r="C530" i="2"/>
  <c r="J530" i="2" s="1"/>
  <c r="C533" i="2"/>
  <c r="J533" i="2" s="1"/>
  <c r="C6" i="2"/>
  <c r="J6" i="2" s="1"/>
  <c r="C333" i="2"/>
  <c r="J333" i="2" s="1"/>
  <c r="C404" i="2"/>
  <c r="J404" i="2" s="1"/>
  <c r="C238" i="2"/>
  <c r="J238" i="2" s="1"/>
  <c r="C161" i="2"/>
  <c r="J161" i="2" s="1"/>
  <c r="C574" i="2"/>
  <c r="J574" i="2" s="1"/>
  <c r="C498" i="2"/>
  <c r="J498" i="2" s="1"/>
  <c r="C434" i="2"/>
  <c r="J434" i="2" s="1"/>
  <c r="C641" i="2"/>
  <c r="J641" i="2" s="1"/>
  <c r="C33" i="2"/>
  <c r="J33" i="2" s="1"/>
  <c r="C447" i="2"/>
  <c r="J447" i="2" s="1"/>
  <c r="C366" i="2"/>
  <c r="J366" i="2" s="1"/>
  <c r="C552" i="2"/>
  <c r="J552" i="2" s="1"/>
  <c r="C181" i="2"/>
  <c r="J181" i="2" s="1"/>
  <c r="C211" i="2"/>
  <c r="J211" i="2" s="1"/>
  <c r="C252" i="2"/>
  <c r="J252" i="2" s="1"/>
  <c r="C340" i="2"/>
  <c r="J340" i="2" s="1"/>
  <c r="C151" i="2"/>
  <c r="J151" i="2" s="1"/>
  <c r="C420" i="2"/>
  <c r="J420" i="2" s="1"/>
  <c r="C488" i="2"/>
  <c r="J488" i="2" s="1"/>
  <c r="C186" i="2"/>
  <c r="J186" i="2" s="1"/>
  <c r="C379" i="2"/>
  <c r="J379" i="2" s="1"/>
  <c r="C137" i="2"/>
  <c r="J137" i="2" s="1"/>
  <c r="C397" i="2"/>
  <c r="J397" i="2" s="1"/>
  <c r="C469" i="2"/>
  <c r="J469" i="2" s="1"/>
  <c r="C599" i="2"/>
  <c r="J599" i="2" s="1"/>
  <c r="C254" i="2"/>
  <c r="J254" i="2" s="1"/>
  <c r="C93" i="2"/>
  <c r="J93" i="2" s="1"/>
  <c r="C213" i="2"/>
  <c r="J213" i="2" s="1"/>
  <c r="C332" i="2"/>
  <c r="J332" i="2" s="1"/>
  <c r="C620" i="2"/>
  <c r="J620" i="2" s="1"/>
  <c r="C40" i="2"/>
  <c r="J40" i="2" s="1"/>
  <c r="C207" i="2"/>
  <c r="J207" i="2" s="1"/>
  <c r="C535" i="2"/>
  <c r="J535" i="2" s="1"/>
  <c r="C82" i="2"/>
  <c r="J82" i="2" s="1"/>
  <c r="C105" i="2"/>
  <c r="J105" i="2" s="1"/>
  <c r="C37" i="2"/>
  <c r="J37" i="2" s="1"/>
  <c r="C600" i="2"/>
  <c r="J600" i="2" s="1"/>
  <c r="C14" i="2"/>
  <c r="J14" i="2" s="1"/>
  <c r="C623" i="2"/>
  <c r="J623" i="2" s="1"/>
  <c r="C412" i="2"/>
  <c r="J412" i="2" s="1"/>
  <c r="C540" i="2"/>
  <c r="J540" i="2" s="1"/>
  <c r="C18" i="2"/>
  <c r="J18" i="2" s="1"/>
  <c r="C575" i="2"/>
  <c r="J575" i="2" s="1"/>
  <c r="C416" i="2"/>
  <c r="J416" i="2" s="1"/>
  <c r="C221" i="2"/>
  <c r="J221" i="2" s="1"/>
  <c r="C566" i="2"/>
  <c r="J566" i="2" s="1"/>
  <c r="C200" i="2"/>
  <c r="J200" i="2" s="1"/>
  <c r="C112" i="2"/>
  <c r="J112" i="2" s="1"/>
  <c r="C520" i="2"/>
  <c r="J520" i="2" s="1"/>
  <c r="C165" i="2"/>
  <c r="J165" i="2" s="1"/>
  <c r="C439" i="2"/>
  <c r="J439" i="2" s="1"/>
  <c r="C192" i="2"/>
  <c r="J192" i="2" s="1"/>
  <c r="C580" i="2"/>
  <c r="J580" i="2" s="1"/>
  <c r="C218" i="2"/>
  <c r="J218" i="2" s="1"/>
  <c r="C344" i="2"/>
  <c r="J344" i="2" s="1"/>
  <c r="C301" i="2"/>
  <c r="J301" i="2" s="1"/>
  <c r="C59" i="2"/>
  <c r="J59" i="2" s="1"/>
  <c r="C390" i="2"/>
  <c r="J390" i="2" s="1"/>
  <c r="C164" i="2"/>
  <c r="J164" i="2" s="1"/>
  <c r="C142" i="2"/>
  <c r="J142" i="2" s="1"/>
  <c r="C374" i="2"/>
  <c r="J374" i="2" s="1"/>
  <c r="C343" i="2"/>
  <c r="J343" i="2" s="1"/>
  <c r="C10" i="2"/>
  <c r="J10" i="2" s="1"/>
  <c r="C98" i="2"/>
  <c r="J98" i="2" s="1"/>
  <c r="C543" i="2"/>
  <c r="J543" i="2" s="1"/>
  <c r="C612" i="2"/>
  <c r="J612" i="2" s="1"/>
  <c r="C70" i="2"/>
  <c r="J70" i="2" s="1"/>
  <c r="C64" i="2"/>
  <c r="J64" i="2" s="1"/>
  <c r="C311" i="2"/>
  <c r="J311" i="2" s="1"/>
  <c r="C284" i="2"/>
  <c r="J284" i="2" s="1"/>
  <c r="C645" i="2"/>
  <c r="J645" i="2" s="1"/>
  <c r="C464" i="2"/>
  <c r="J464" i="2" s="1"/>
  <c r="C4" i="2"/>
  <c r="J4" i="2" s="1"/>
  <c r="C180" i="2"/>
  <c r="J180" i="2" s="1"/>
  <c r="C84" i="2"/>
  <c r="J84" i="2" s="1"/>
  <c r="C581" i="2"/>
  <c r="J581" i="2" s="1"/>
  <c r="C548" i="2"/>
  <c r="J548" i="2" s="1"/>
  <c r="C129" i="2"/>
  <c r="J129" i="2" s="1"/>
  <c r="C120" i="2"/>
  <c r="J120" i="2" s="1"/>
  <c r="C361" i="2"/>
  <c r="J361" i="2" s="1"/>
  <c r="C475" i="2"/>
  <c r="J475" i="2" s="1"/>
  <c r="C466" i="2"/>
  <c r="J466" i="2" s="1"/>
  <c r="C131" i="2"/>
  <c r="J131" i="2" s="1"/>
  <c r="C328" i="2"/>
  <c r="J328" i="2" s="1"/>
  <c r="C476" i="2"/>
  <c r="J476" i="2" s="1"/>
  <c r="C618" i="2"/>
  <c r="J618" i="2" s="1"/>
  <c r="C424" i="2"/>
  <c r="J424" i="2" s="1"/>
  <c r="C260" i="2"/>
  <c r="J260" i="2" s="1"/>
  <c r="C193" i="2"/>
  <c r="J193" i="2" s="1"/>
  <c r="C541" i="2"/>
  <c r="J541" i="2" s="1"/>
  <c r="C457" i="2"/>
  <c r="J457" i="2" s="1"/>
  <c r="C303" i="2"/>
  <c r="J303" i="2" s="1"/>
  <c r="C232" i="2"/>
  <c r="J232" i="2" s="1"/>
  <c r="C632" i="2"/>
  <c r="J632" i="2" s="1"/>
  <c r="C639" i="2"/>
  <c r="J639" i="2" s="1"/>
  <c r="C302" i="2"/>
  <c r="J302" i="2" s="1"/>
  <c r="C358" i="2"/>
  <c r="J358" i="2" s="1"/>
  <c r="C9" i="2"/>
  <c r="J9" i="2" s="1"/>
  <c r="C364" i="2"/>
  <c r="J364" i="2" s="1"/>
  <c r="C406" i="2"/>
  <c r="J406" i="2" s="1"/>
  <c r="C48" i="2"/>
  <c r="J48" i="2" s="1"/>
  <c r="C168" i="2"/>
  <c r="J168" i="2" s="1"/>
  <c r="C415" i="2"/>
  <c r="J415" i="2" s="1"/>
  <c r="C110" i="2"/>
  <c r="J110" i="2" s="1"/>
  <c r="C292" i="2"/>
  <c r="J292" i="2" s="1"/>
  <c r="C57" i="2"/>
  <c r="J57" i="2" s="1"/>
  <c r="C419" i="2"/>
  <c r="J419" i="2" s="1"/>
  <c r="C413" i="2"/>
  <c r="J413" i="2" s="1"/>
  <c r="C264" i="2"/>
  <c r="J264" i="2" s="1"/>
  <c r="C524" i="2"/>
  <c r="J524" i="2" s="1"/>
  <c r="C169" i="2"/>
  <c r="J169" i="2" s="1"/>
  <c r="C509" i="2"/>
  <c r="J509" i="2" s="1"/>
  <c r="C117" i="2"/>
  <c r="J117" i="2" s="1"/>
  <c r="C570" i="2"/>
  <c r="J570" i="2" s="1"/>
  <c r="C97" i="2"/>
  <c r="J97" i="2" s="1"/>
  <c r="C330" i="2"/>
  <c r="J330" i="2" s="1"/>
  <c r="C133" i="2"/>
  <c r="J133" i="2" s="1"/>
  <c r="C336" i="2"/>
  <c r="J336" i="2" s="1"/>
  <c r="C265" i="2"/>
  <c r="J265" i="2" s="1"/>
  <c r="C106" i="2"/>
  <c r="J106" i="2" s="1"/>
  <c r="C571" i="2"/>
  <c r="J571" i="2" s="1"/>
  <c r="C209" i="2"/>
  <c r="J209" i="2" s="1"/>
  <c r="C108" i="2"/>
  <c r="J108" i="2" s="1"/>
  <c r="C184" i="2"/>
  <c r="J184" i="2" s="1"/>
  <c r="C565" i="2"/>
  <c r="J565" i="2" s="1"/>
  <c r="C20" i="2"/>
  <c r="J20" i="2" s="1"/>
  <c r="C45" i="2"/>
  <c r="J45" i="2" s="1"/>
  <c r="C449" i="2"/>
  <c r="J449" i="2" s="1"/>
  <c r="C362" i="2"/>
  <c r="J362" i="2" s="1"/>
  <c r="C614" i="2"/>
  <c r="J614" i="2" s="1"/>
  <c r="C35" i="2"/>
  <c r="J35" i="2" s="1"/>
  <c r="C102" i="2"/>
  <c r="J102" i="2" s="1"/>
  <c r="C626" i="2"/>
  <c r="J626" i="2" s="1"/>
  <c r="C255" i="2"/>
  <c r="J255" i="2" s="1"/>
  <c r="C323" i="2"/>
  <c r="J323" i="2" s="1"/>
  <c r="C534" i="2"/>
  <c r="J534" i="2" s="1"/>
  <c r="C155" i="2"/>
  <c r="J155" i="2" s="1"/>
  <c r="C426" i="2"/>
  <c r="J426" i="2" s="1"/>
  <c r="C640" i="2"/>
  <c r="J640" i="2" s="1"/>
  <c r="C149" i="2"/>
  <c r="J149" i="2" s="1"/>
  <c r="C195" i="2"/>
  <c r="J195" i="2" s="1"/>
  <c r="C389" i="2"/>
  <c r="J389" i="2" s="1"/>
  <c r="C444" i="2"/>
  <c r="J444" i="2" s="1"/>
  <c r="C536" i="2"/>
  <c r="J536" i="2" s="1"/>
  <c r="C628" i="2"/>
  <c r="J628" i="2" s="1"/>
  <c r="C15" i="2"/>
  <c r="J15" i="2" s="1"/>
  <c r="C337" i="2"/>
  <c r="J337" i="2" s="1"/>
  <c r="C485" i="2"/>
  <c r="J485" i="2" s="1"/>
  <c r="C230" i="2"/>
  <c r="J230" i="2" s="1"/>
  <c r="C414" i="2"/>
  <c r="J414" i="2" s="1"/>
  <c r="C513" i="2"/>
  <c r="J513" i="2" s="1"/>
  <c r="C261" i="2"/>
  <c r="J261" i="2" s="1"/>
  <c r="C279" i="2"/>
  <c r="J279" i="2" s="1"/>
  <c r="C225" i="2"/>
  <c r="J225" i="2" s="1"/>
  <c r="C596" i="2"/>
  <c r="J596" i="2" s="1"/>
  <c r="C115" i="2"/>
  <c r="J115" i="2" s="1"/>
  <c r="C92" i="2"/>
  <c r="J92" i="2" s="1"/>
  <c r="C269" i="2"/>
  <c r="J269" i="2" s="1"/>
  <c r="C615" i="2"/>
  <c r="J615" i="2" s="1"/>
  <c r="C134" i="2"/>
  <c r="J134" i="2" s="1"/>
  <c r="C51" i="2"/>
  <c r="J51" i="2" s="1"/>
  <c r="C26" i="2"/>
  <c r="J26" i="2" s="1"/>
  <c r="C46" i="2"/>
  <c r="J46" i="2" s="1"/>
  <c r="C28" i="2"/>
  <c r="J28" i="2" s="1"/>
  <c r="C345" i="2"/>
  <c r="J345" i="2" s="1"/>
  <c r="C322" i="2"/>
  <c r="J322" i="2" s="1"/>
  <c r="C477" i="2"/>
  <c r="J477" i="2" s="1"/>
  <c r="C257" i="2"/>
  <c r="J257" i="2" s="1"/>
  <c r="C478" i="2"/>
  <c r="J478" i="2" s="1"/>
  <c r="C347" i="2"/>
  <c r="J347" i="2" s="1"/>
  <c r="C377" i="2"/>
  <c r="J377" i="2" s="1"/>
  <c r="C609" i="2"/>
  <c r="J609" i="2" s="1"/>
  <c r="C206" i="2"/>
  <c r="J206" i="2" s="1"/>
  <c r="C433" i="2"/>
  <c r="J433" i="2" s="1"/>
  <c r="C621" i="2"/>
  <c r="J621" i="2" s="1"/>
  <c r="C572" i="2"/>
  <c r="J572" i="2" s="1"/>
  <c r="C258" i="2"/>
  <c r="J258" i="2" s="1"/>
  <c r="C518" i="2"/>
  <c r="J518" i="2" s="1"/>
  <c r="C411" i="2"/>
  <c r="J411" i="2" s="1"/>
  <c r="C50" i="2"/>
  <c r="J50" i="2" s="1"/>
  <c r="C272" i="2"/>
  <c r="J272" i="2" s="1"/>
  <c r="C579" i="2"/>
  <c r="J579" i="2" s="1"/>
  <c r="C407" i="2"/>
  <c r="J407" i="2" s="1"/>
  <c r="C288" i="2"/>
  <c r="J288" i="2" s="1"/>
  <c r="C592" i="2"/>
  <c r="J592" i="2" s="1"/>
  <c r="C422" i="2"/>
  <c r="J422" i="2" s="1"/>
  <c r="C569" i="2"/>
  <c r="J569" i="2" s="1"/>
  <c r="C483" i="2"/>
  <c r="J483" i="2" s="1"/>
  <c r="C285" i="2"/>
  <c r="J285" i="2" s="1"/>
  <c r="C198" i="2"/>
  <c r="J198" i="2" s="1"/>
  <c r="C183" i="2"/>
  <c r="J183" i="2" s="1"/>
  <c r="C394" i="2"/>
  <c r="J394" i="2" s="1"/>
  <c r="C83" i="2"/>
  <c r="J83" i="2" s="1"/>
  <c r="C69" i="2"/>
  <c r="J69" i="2" s="1"/>
  <c r="C514" i="2"/>
  <c r="J514" i="2" s="1"/>
  <c r="C233" i="2"/>
  <c r="J233" i="2" s="1"/>
  <c r="C630" i="2"/>
  <c r="J630" i="2" s="1"/>
  <c r="C591" i="2"/>
  <c r="J591" i="2" s="1"/>
  <c r="C589" i="2"/>
  <c r="J589" i="2" s="1"/>
  <c r="C452" i="2"/>
  <c r="J452" i="2" s="1"/>
  <c r="C356" i="2"/>
  <c r="J356" i="2" s="1"/>
  <c r="C494" i="2"/>
  <c r="J494" i="2" s="1"/>
  <c r="C473" i="2"/>
  <c r="J473" i="2" s="1"/>
  <c r="C576" i="2"/>
  <c r="J576" i="2" s="1"/>
  <c r="C341" i="2"/>
  <c r="J341" i="2" s="1"/>
  <c r="C353" i="2"/>
  <c r="J353" i="2" s="1"/>
  <c r="C135" i="2"/>
  <c r="J135" i="2" s="1"/>
  <c r="C273" i="2"/>
  <c r="J273" i="2" s="1"/>
  <c r="C30" i="2"/>
  <c r="J30" i="2" s="1"/>
  <c r="C398" i="2"/>
  <c r="J398" i="2" s="1"/>
  <c r="C593" i="2"/>
  <c r="J593" i="2" s="1"/>
  <c r="C587" i="2"/>
  <c r="J587" i="2" s="1"/>
  <c r="C418" i="2"/>
  <c r="J418" i="2" s="1"/>
  <c r="C174" i="2"/>
  <c r="J174" i="2" s="1"/>
  <c r="C391" i="2"/>
  <c r="J391" i="2" s="1"/>
  <c r="C396" i="2"/>
  <c r="J396" i="2" s="1"/>
  <c r="C371" i="2"/>
  <c r="J371" i="2" s="1"/>
  <c r="C376" i="2"/>
  <c r="J376" i="2" s="1"/>
  <c r="C507" i="2"/>
  <c r="J507" i="2" s="1"/>
  <c r="C635" i="2"/>
  <c r="J635" i="2" s="1"/>
  <c r="C432" i="2"/>
  <c r="J432" i="2" s="1"/>
  <c r="C354" i="2"/>
  <c r="J354" i="2" s="1"/>
  <c r="C519" i="2"/>
  <c r="J519" i="2" s="1"/>
  <c r="C141" i="2"/>
  <c r="J141" i="2" s="1"/>
  <c r="C567" i="2"/>
  <c r="J567" i="2" s="1"/>
  <c r="C176" i="2"/>
  <c r="J176" i="2" s="1"/>
  <c r="C298" i="2"/>
  <c r="J298" i="2" s="1"/>
  <c r="C373" i="2"/>
  <c r="J373" i="2" s="1"/>
  <c r="C79" i="2"/>
  <c r="J79" i="2" s="1"/>
  <c r="C22" i="2"/>
  <c r="J22" i="2" s="1"/>
  <c r="C480" i="2"/>
  <c r="J480" i="2" s="1"/>
  <c r="C73" i="2"/>
  <c r="J73" i="2" s="1"/>
  <c r="C454" i="2"/>
  <c r="J454" i="2" s="1"/>
  <c r="C13" i="2"/>
  <c r="J13" i="2" s="1"/>
  <c r="C549" i="2"/>
  <c r="J549" i="2" s="1"/>
  <c r="C305" i="2"/>
  <c r="J305" i="2" s="1"/>
  <c r="C634" i="2"/>
  <c r="J634" i="2" s="1"/>
  <c r="C178" i="2"/>
  <c r="J178" i="2" s="1"/>
  <c r="C482" i="2"/>
  <c r="J482" i="2" s="1"/>
  <c r="C577" i="2"/>
  <c r="J577" i="2" s="1"/>
  <c r="C595" i="2"/>
  <c r="J595" i="2" s="1"/>
  <c r="C613" i="2"/>
  <c r="J613" i="2" s="1"/>
  <c r="C278" i="2"/>
  <c r="J278" i="2" s="1"/>
  <c r="C448" i="2"/>
  <c r="J448" i="2" s="1"/>
  <c r="C399" i="2"/>
  <c r="J399" i="2" s="1"/>
  <c r="C646" i="2"/>
  <c r="J646" i="2" s="1"/>
  <c r="C431" i="2"/>
  <c r="J431" i="2" s="1"/>
  <c r="C222" i="2"/>
  <c r="J222" i="2" s="1"/>
  <c r="C153" i="2"/>
  <c r="J153" i="2" s="1"/>
  <c r="C154" i="2"/>
  <c r="J154" i="2" s="1"/>
  <c r="C351" i="2"/>
  <c r="J351" i="2" s="1"/>
  <c r="C52" i="2"/>
  <c r="J52" i="2" s="1"/>
  <c r="C60" i="2"/>
  <c r="J60" i="2" s="1"/>
  <c r="C25" i="2"/>
  <c r="J25" i="2" s="1"/>
  <c r="C610" i="2"/>
  <c r="J610" i="2" s="1"/>
  <c r="C123" i="2"/>
  <c r="J123" i="2" s="1"/>
  <c r="C212" i="2"/>
  <c r="J212" i="2" s="1"/>
  <c r="C125" i="2"/>
  <c r="J125" i="2" s="1"/>
  <c r="C101" i="2"/>
  <c r="J101" i="2" s="1"/>
  <c r="C262" i="2"/>
  <c r="J262" i="2" s="1"/>
  <c r="C109" i="2"/>
  <c r="J109" i="2" s="1"/>
  <c r="C148" i="2"/>
  <c r="J148" i="2" s="1"/>
  <c r="C631" i="2"/>
  <c r="J631" i="2" s="1"/>
  <c r="C43" i="2"/>
  <c r="J43" i="2" s="1"/>
  <c r="C300" i="2"/>
  <c r="J300" i="2" s="1"/>
  <c r="C310" i="2"/>
  <c r="J310" i="2" s="1"/>
  <c r="C441" i="2"/>
  <c r="J441" i="2" s="1"/>
  <c r="C242" i="2"/>
  <c r="J242" i="2" s="1"/>
  <c r="C266" i="2"/>
  <c r="J266" i="2" s="1"/>
  <c r="C355" i="2"/>
  <c r="J355" i="2" s="1"/>
  <c r="C525" i="2"/>
  <c r="J525" i="2" s="1"/>
  <c r="C71" i="2"/>
  <c r="J71" i="2" s="1"/>
  <c r="C327" i="2"/>
  <c r="J327" i="2" s="1"/>
  <c r="C489" i="2"/>
  <c r="J489" i="2" s="1"/>
  <c r="C471" i="2"/>
  <c r="J471" i="2" s="1"/>
  <c r="C8" i="2"/>
  <c r="J8" i="2" s="1"/>
  <c r="C367" i="2"/>
  <c r="J367" i="2" s="1"/>
  <c r="C144" i="2"/>
  <c r="J144" i="2" s="1"/>
  <c r="C138" i="2"/>
  <c r="J138" i="2" s="1"/>
  <c r="C403" i="2"/>
  <c r="J403" i="2" s="1"/>
  <c r="C486" i="2"/>
  <c r="J486" i="2" s="1"/>
  <c r="C77" i="2"/>
  <c r="J77" i="2" s="1"/>
  <c r="C219" i="2"/>
  <c r="J219" i="2" s="1"/>
  <c r="C497" i="2"/>
  <c r="J497" i="2" s="1"/>
  <c r="C405" i="2"/>
  <c r="J405" i="2" s="1"/>
  <c r="C268" i="2"/>
  <c r="J268" i="2" s="1"/>
  <c r="C499" i="2"/>
  <c r="J499" i="2" s="1"/>
  <c r="C118" i="2"/>
  <c r="J118" i="2" s="1"/>
  <c r="C313" i="2"/>
  <c r="J313" i="2" s="1"/>
  <c r="C616" i="2"/>
  <c r="J616" i="2" s="1"/>
  <c r="C542" i="2"/>
  <c r="J542" i="2" s="1"/>
  <c r="C173" i="2"/>
  <c r="J173" i="2" s="1"/>
  <c r="C607" i="2"/>
  <c r="J607" i="2" s="1"/>
  <c r="C462" i="2"/>
  <c r="J462" i="2" s="1"/>
  <c r="C372" i="2"/>
  <c r="J372" i="2" s="1"/>
  <c r="C63" i="2"/>
  <c r="J63" i="2" s="1"/>
  <c r="C23" i="2"/>
  <c r="J23" i="2" s="1"/>
  <c r="C532" i="2"/>
  <c r="J532" i="2" s="1"/>
  <c r="C76" i="2"/>
  <c r="J76" i="2" s="1"/>
  <c r="C53" i="2"/>
  <c r="J53" i="2" s="1"/>
  <c r="C504" i="2"/>
  <c r="J504" i="2" s="1"/>
  <c r="C189" i="2"/>
  <c r="J189" i="2" s="1"/>
  <c r="C388" i="2"/>
  <c r="J388" i="2" s="1"/>
  <c r="C517" i="2"/>
  <c r="J517" i="2" s="1"/>
  <c r="C546" i="2"/>
  <c r="J546" i="2" s="1"/>
  <c r="C56" i="2"/>
  <c r="J56" i="2" s="1"/>
  <c r="C236" i="2"/>
  <c r="J236" i="2" s="1"/>
  <c r="C119" i="2"/>
  <c r="J119" i="2" s="1"/>
  <c r="C456" i="2"/>
  <c r="J456" i="2" s="1"/>
  <c r="C329" i="2"/>
  <c r="J329" i="2" s="1"/>
  <c r="C75" i="2"/>
  <c r="J75" i="2" s="1"/>
  <c r="C296" i="2"/>
  <c r="J296" i="2" s="1"/>
  <c r="C295" i="2"/>
  <c r="J295" i="2" s="1"/>
  <c r="C86" i="2"/>
  <c r="J86" i="2" s="1"/>
  <c r="C573" i="2"/>
  <c r="J573" i="2" s="1"/>
  <c r="C319" i="2"/>
  <c r="J319" i="2" s="1"/>
  <c r="C335" i="2"/>
  <c r="J335" i="2" s="1"/>
  <c r="C348" i="2"/>
  <c r="J348" i="2" s="1"/>
  <c r="C324" i="2"/>
  <c r="J324" i="2" s="1"/>
  <c r="C423" i="2"/>
  <c r="J423" i="2" s="1"/>
  <c r="C496" i="2"/>
  <c r="J496" i="2" s="1"/>
  <c r="C551" i="2"/>
  <c r="J551" i="2" s="1"/>
  <c r="C320" i="2"/>
  <c r="J320" i="2" s="1"/>
  <c r="C350" i="2"/>
  <c r="J350" i="2" s="1"/>
  <c r="C568" i="2"/>
  <c r="J568" i="2" s="1"/>
  <c r="C334" i="2"/>
  <c r="J334" i="2" s="1"/>
  <c r="C316" i="2"/>
  <c r="J316" i="2" s="1"/>
  <c r="C487" i="2"/>
  <c r="J487" i="2" s="1"/>
  <c r="C409" i="2"/>
  <c r="J409" i="2" s="1"/>
  <c r="C128" i="2"/>
  <c r="J128" i="2" s="1"/>
  <c r="C503" i="2"/>
  <c r="J503" i="2" s="1"/>
  <c r="C501" i="2"/>
  <c r="J501" i="2" s="1"/>
  <c r="C12" i="2"/>
  <c r="J12" i="2" s="1"/>
  <c r="C231" i="2"/>
  <c r="J231" i="2" s="1"/>
  <c r="C539" i="2"/>
  <c r="J539" i="2" s="1"/>
  <c r="C427" i="2"/>
  <c r="J427" i="2" s="1"/>
  <c r="C103" i="2"/>
  <c r="J103" i="2" s="1"/>
  <c r="C338" i="2"/>
  <c r="J338" i="2" s="1"/>
  <c r="C248" i="2"/>
  <c r="J248" i="2" s="1"/>
  <c r="C458" i="2"/>
  <c r="J458" i="2" s="1"/>
  <c r="C470" i="2"/>
  <c r="J470" i="2" s="1"/>
  <c r="C393" i="2"/>
  <c r="J393" i="2" s="1"/>
  <c r="C199" i="2"/>
  <c r="J199" i="2" s="1"/>
  <c r="C10" i="6"/>
  <c r="C18" i="6"/>
  <c r="C26" i="6"/>
  <c r="C34" i="6"/>
  <c r="C42" i="6"/>
  <c r="C50" i="6"/>
  <c r="C58" i="6"/>
  <c r="C66" i="6"/>
  <c r="C74" i="6"/>
  <c r="C82" i="6"/>
  <c r="C90" i="6"/>
  <c r="C98" i="6"/>
  <c r="C106" i="6"/>
  <c r="C114" i="6"/>
  <c r="C122" i="6"/>
  <c r="C130" i="6"/>
  <c r="C138" i="6"/>
  <c r="C146" i="6"/>
  <c r="C154" i="6"/>
  <c r="C162" i="6"/>
  <c r="C170" i="6"/>
  <c r="C178" i="6"/>
  <c r="C186" i="6"/>
  <c r="C194" i="6"/>
  <c r="C202" i="6"/>
  <c r="C210" i="6"/>
  <c r="C218" i="6"/>
  <c r="C226" i="6"/>
  <c r="C234" i="6"/>
  <c r="C242" i="6"/>
  <c r="C250" i="6"/>
  <c r="C258" i="6"/>
  <c r="C266" i="6"/>
  <c r="C274" i="6"/>
  <c r="C282" i="6"/>
  <c r="C290" i="6"/>
  <c r="C298" i="6"/>
  <c r="C306" i="6"/>
  <c r="C314" i="6"/>
  <c r="C322" i="6"/>
  <c r="C330" i="6"/>
  <c r="C338" i="6"/>
  <c r="C346" i="6"/>
  <c r="C354" i="6"/>
  <c r="C362" i="6"/>
  <c r="C370" i="6"/>
  <c r="C378" i="6"/>
  <c r="C386" i="6"/>
  <c r="C394" i="6"/>
  <c r="C402" i="6"/>
  <c r="C410" i="6"/>
  <c r="C418" i="6"/>
  <c r="C426" i="6"/>
  <c r="C434" i="6"/>
  <c r="C442" i="6"/>
  <c r="C450" i="6"/>
  <c r="C458" i="6"/>
  <c r="C466" i="6"/>
  <c r="C474" i="6"/>
  <c r="C482" i="6"/>
  <c r="C490" i="6"/>
  <c r="C498" i="6"/>
  <c r="C506" i="6"/>
  <c r="C514" i="6"/>
  <c r="C522" i="6"/>
  <c r="C530" i="6"/>
  <c r="C538" i="6"/>
  <c r="C546" i="6"/>
  <c r="C554" i="6"/>
  <c r="C562" i="6"/>
  <c r="C570" i="6"/>
  <c r="C578" i="6"/>
  <c r="C586" i="6"/>
  <c r="C594" i="6"/>
  <c r="C602" i="6"/>
  <c r="C610" i="6"/>
  <c r="C618" i="6"/>
  <c r="C626" i="6"/>
  <c r="C634" i="6"/>
  <c r="C642" i="6"/>
  <c r="C646" i="6"/>
  <c r="C3" i="6"/>
  <c r="C4" i="6"/>
  <c r="C5" i="6"/>
  <c r="C6" i="6"/>
  <c r="C7" i="6"/>
  <c r="C8" i="6"/>
  <c r="C9" i="6"/>
  <c r="C11" i="6"/>
  <c r="C12" i="6"/>
  <c r="C13" i="6"/>
  <c r="C14" i="6"/>
  <c r="C15" i="6"/>
  <c r="C16" i="6"/>
  <c r="C17" i="6"/>
  <c r="C19" i="6"/>
  <c r="C20" i="6"/>
  <c r="C21" i="6"/>
  <c r="C22" i="6"/>
  <c r="C23" i="6"/>
  <c r="C24" i="6"/>
  <c r="C25" i="6"/>
  <c r="C27" i="6"/>
  <c r="C28" i="6"/>
  <c r="C29" i="6"/>
  <c r="C30" i="6"/>
  <c r="C31" i="6"/>
  <c r="C32" i="6"/>
  <c r="C33" i="6"/>
  <c r="C35" i="6"/>
  <c r="C36" i="6"/>
  <c r="C37" i="6"/>
  <c r="C38" i="6"/>
  <c r="C39" i="6"/>
  <c r="C40" i="6"/>
  <c r="C41" i="6"/>
  <c r="C43" i="6"/>
  <c r="C44" i="6"/>
  <c r="C45" i="6"/>
  <c r="C46" i="6"/>
  <c r="C47" i="6"/>
  <c r="C48" i="6"/>
  <c r="C49" i="6"/>
  <c r="C51" i="6"/>
  <c r="C52" i="6"/>
  <c r="C53" i="6"/>
  <c r="C54" i="6"/>
  <c r="C55" i="6"/>
  <c r="C56" i="6"/>
  <c r="C57" i="6"/>
  <c r="C59" i="6"/>
  <c r="C60" i="6"/>
  <c r="C61" i="6"/>
  <c r="C62" i="6"/>
  <c r="C63" i="6"/>
  <c r="C64" i="6"/>
  <c r="C65" i="6"/>
  <c r="C67" i="6"/>
  <c r="C68" i="6"/>
  <c r="C69" i="6"/>
  <c r="C70" i="6"/>
  <c r="C71" i="6"/>
  <c r="C72" i="6"/>
  <c r="C73" i="6"/>
  <c r="C75" i="6"/>
  <c r="C76" i="6"/>
  <c r="C77" i="6"/>
  <c r="C78" i="6"/>
  <c r="C79" i="6"/>
  <c r="C80" i="6"/>
  <c r="C81" i="6"/>
  <c r="C83" i="6"/>
  <c r="C84" i="6"/>
  <c r="C85" i="6"/>
  <c r="C86" i="6"/>
  <c r="C87" i="6"/>
  <c r="C88" i="6"/>
  <c r="C89" i="6"/>
  <c r="C91" i="6"/>
  <c r="C92" i="6"/>
  <c r="C93" i="6"/>
  <c r="C94" i="6"/>
  <c r="C95" i="6"/>
  <c r="C96" i="6"/>
  <c r="C97" i="6"/>
  <c r="C99" i="6"/>
  <c r="C100" i="6"/>
  <c r="C101" i="6"/>
  <c r="C102" i="6"/>
  <c r="C103" i="6"/>
  <c r="C104" i="6"/>
  <c r="C105" i="6"/>
  <c r="C107" i="6"/>
  <c r="C108" i="6"/>
  <c r="C109" i="6"/>
  <c r="C110" i="6"/>
  <c r="C111" i="6"/>
  <c r="C112" i="6"/>
  <c r="C113" i="6"/>
  <c r="C115" i="6"/>
  <c r="C116" i="6"/>
  <c r="C117" i="6"/>
  <c r="C118" i="6"/>
  <c r="C119" i="6"/>
  <c r="C120" i="6"/>
  <c r="C121" i="6"/>
  <c r="C123" i="6"/>
  <c r="C124" i="6"/>
  <c r="C125" i="6"/>
  <c r="C126" i="6"/>
  <c r="C127" i="6"/>
  <c r="C128" i="6"/>
  <c r="C129" i="6"/>
  <c r="C131" i="6"/>
  <c r="C132" i="6"/>
  <c r="C133" i="6"/>
  <c r="C134" i="6"/>
  <c r="C135" i="6"/>
  <c r="C136" i="6"/>
  <c r="C137" i="6"/>
  <c r="C139" i="6"/>
  <c r="C140" i="6"/>
  <c r="C141" i="6"/>
  <c r="C142" i="6"/>
  <c r="C143" i="6"/>
  <c r="C144" i="6"/>
  <c r="C145" i="6"/>
  <c r="C147" i="6"/>
  <c r="C148" i="6"/>
  <c r="C149" i="6"/>
  <c r="C150" i="6"/>
  <c r="C151" i="6"/>
  <c r="C152" i="6"/>
  <c r="C153" i="6"/>
  <c r="C155" i="6"/>
  <c r="C156" i="6"/>
  <c r="C157" i="6"/>
  <c r="C158" i="6"/>
  <c r="C159" i="6"/>
  <c r="C160" i="6"/>
  <c r="C161" i="6"/>
  <c r="C163" i="6"/>
  <c r="C164" i="6"/>
  <c r="C165" i="6"/>
  <c r="C166" i="6"/>
  <c r="C167" i="6"/>
  <c r="C168" i="6"/>
  <c r="C169" i="6"/>
  <c r="C171" i="6"/>
  <c r="C172" i="6"/>
  <c r="C173" i="6"/>
  <c r="C174" i="6"/>
  <c r="C175" i="6"/>
  <c r="C176" i="6"/>
  <c r="C177" i="6"/>
  <c r="C179" i="6"/>
  <c r="C180" i="6"/>
  <c r="C181" i="6"/>
  <c r="C182" i="6"/>
  <c r="C183" i="6"/>
  <c r="C184" i="6"/>
  <c r="C185" i="6"/>
  <c r="C187" i="6"/>
  <c r="C188" i="6"/>
  <c r="C189" i="6"/>
  <c r="C190" i="6"/>
  <c r="C191" i="6"/>
  <c r="C192" i="6"/>
  <c r="C193" i="6"/>
  <c r="C195" i="6"/>
  <c r="C196" i="6"/>
  <c r="C197" i="6"/>
  <c r="C198" i="6"/>
  <c r="C199" i="6"/>
  <c r="C200" i="6"/>
  <c r="C201" i="6"/>
  <c r="C203" i="6"/>
  <c r="C204" i="6"/>
  <c r="C205" i="6"/>
  <c r="C206" i="6"/>
  <c r="C207" i="6"/>
  <c r="C208" i="6"/>
  <c r="C209" i="6"/>
  <c r="C211" i="6"/>
  <c r="C212" i="6"/>
  <c r="C213" i="6"/>
  <c r="C214" i="6"/>
  <c r="C215" i="6"/>
  <c r="C216" i="6"/>
  <c r="C217" i="6"/>
  <c r="C219" i="6"/>
  <c r="C220" i="6"/>
  <c r="C221" i="6"/>
  <c r="C222" i="6"/>
  <c r="C223" i="6"/>
  <c r="C224" i="6"/>
  <c r="C225" i="6"/>
  <c r="C227" i="6"/>
  <c r="C228" i="6"/>
  <c r="C229" i="6"/>
  <c r="C230" i="6"/>
  <c r="C231" i="6"/>
  <c r="C232" i="6"/>
  <c r="C233" i="6"/>
  <c r="C235" i="6"/>
  <c r="C236" i="6"/>
  <c r="C237" i="6"/>
  <c r="C238" i="6"/>
  <c r="C239" i="6"/>
  <c r="C240" i="6"/>
  <c r="C241" i="6"/>
  <c r="C243" i="6"/>
  <c r="C244" i="6"/>
  <c r="C245" i="6"/>
  <c r="C246" i="6"/>
  <c r="C247" i="6"/>
  <c r="C248" i="6"/>
  <c r="C249" i="6"/>
  <c r="C251" i="6"/>
  <c r="C252" i="6"/>
  <c r="C253" i="6"/>
  <c r="C254" i="6"/>
  <c r="C255" i="6"/>
  <c r="C256" i="6"/>
  <c r="C257" i="6"/>
  <c r="C259" i="6"/>
  <c r="C260" i="6"/>
  <c r="C261" i="6"/>
  <c r="C262" i="6"/>
  <c r="C263" i="6"/>
  <c r="C264" i="6"/>
  <c r="C265" i="6"/>
  <c r="C267" i="6"/>
  <c r="C268" i="6"/>
  <c r="C269" i="6"/>
  <c r="C270" i="6"/>
  <c r="C271" i="6"/>
  <c r="C272" i="6"/>
  <c r="C273" i="6"/>
  <c r="C275" i="6"/>
  <c r="C276" i="6"/>
  <c r="C277" i="6"/>
  <c r="C278" i="6"/>
  <c r="C279" i="6"/>
  <c r="C280" i="6"/>
  <c r="C281" i="6"/>
  <c r="C283" i="6"/>
  <c r="C284" i="6"/>
  <c r="C285" i="6"/>
  <c r="C286" i="6"/>
  <c r="C287" i="6"/>
  <c r="C288" i="6"/>
  <c r="C289" i="6"/>
  <c r="C291" i="6"/>
  <c r="C292" i="6"/>
  <c r="C293" i="6"/>
  <c r="C294" i="6"/>
  <c r="C295" i="6"/>
  <c r="C296" i="6"/>
  <c r="C297" i="6"/>
  <c r="C299" i="6"/>
  <c r="C300" i="6"/>
  <c r="C301" i="6"/>
  <c r="C302" i="6"/>
  <c r="C303" i="6"/>
  <c r="C304" i="6"/>
  <c r="C305" i="6"/>
  <c r="C307" i="6"/>
  <c r="C308" i="6"/>
  <c r="C309" i="6"/>
  <c r="C310" i="6"/>
  <c r="C311" i="6"/>
  <c r="C312" i="6"/>
  <c r="C313" i="6"/>
  <c r="C315" i="6"/>
  <c r="C316" i="6"/>
  <c r="C317" i="6"/>
  <c r="C318" i="6"/>
  <c r="C319" i="6"/>
  <c r="C320" i="6"/>
  <c r="C321" i="6"/>
  <c r="C323" i="6"/>
  <c r="C324" i="6"/>
  <c r="C325" i="6"/>
  <c r="C326" i="6"/>
  <c r="C327" i="6"/>
  <c r="C328" i="6"/>
  <c r="C329" i="6"/>
  <c r="C331" i="6"/>
  <c r="C332" i="6"/>
  <c r="C333" i="6"/>
  <c r="C334" i="6"/>
  <c r="C335" i="6"/>
  <c r="C336" i="6"/>
  <c r="C337" i="6"/>
  <c r="C339" i="6"/>
  <c r="C340" i="6"/>
  <c r="C341" i="6"/>
  <c r="C342" i="6"/>
  <c r="C343" i="6"/>
  <c r="C344" i="6"/>
  <c r="C345" i="6"/>
  <c r="C347" i="6"/>
  <c r="C348" i="6"/>
  <c r="C349" i="6"/>
  <c r="C350" i="6"/>
  <c r="C351" i="6"/>
  <c r="C352" i="6"/>
  <c r="C353" i="6"/>
  <c r="C355" i="6"/>
  <c r="C356" i="6"/>
  <c r="C357" i="6"/>
  <c r="C358" i="6"/>
  <c r="C359" i="6"/>
  <c r="C360" i="6"/>
  <c r="C361" i="6"/>
  <c r="C363" i="6"/>
  <c r="C364" i="6"/>
  <c r="C365" i="6"/>
  <c r="C366" i="6"/>
  <c r="C367" i="6"/>
  <c r="C368" i="6"/>
  <c r="C369" i="6"/>
  <c r="C371" i="6"/>
  <c r="C372" i="6"/>
  <c r="C373" i="6"/>
  <c r="C374" i="6"/>
  <c r="C375" i="6"/>
  <c r="C376" i="6"/>
  <c r="C377" i="6"/>
  <c r="C379" i="6"/>
  <c r="C380" i="6"/>
  <c r="C381" i="6"/>
  <c r="C382" i="6"/>
  <c r="C383" i="6"/>
  <c r="C384" i="6"/>
  <c r="C385" i="6"/>
  <c r="C387" i="6"/>
  <c r="C388" i="6"/>
  <c r="C389" i="6"/>
  <c r="C390" i="6"/>
  <c r="C391" i="6"/>
  <c r="C392" i="6"/>
  <c r="C393" i="6"/>
  <c r="C395" i="6"/>
  <c r="C396" i="6"/>
  <c r="C397" i="6"/>
  <c r="C398" i="6"/>
  <c r="C399" i="6"/>
  <c r="C400" i="6"/>
  <c r="C401" i="6"/>
  <c r="C403" i="6"/>
  <c r="C404" i="6"/>
  <c r="C405" i="6"/>
  <c r="C406" i="6"/>
  <c r="C407" i="6"/>
  <c r="C408" i="6"/>
  <c r="C409" i="6"/>
  <c r="C411" i="6"/>
  <c r="C412" i="6"/>
  <c r="C413" i="6"/>
  <c r="C414" i="6"/>
  <c r="C415" i="6"/>
  <c r="C416" i="6"/>
  <c r="C417" i="6"/>
  <c r="C419" i="6"/>
  <c r="C420" i="6"/>
  <c r="C421" i="6"/>
  <c r="C422" i="6"/>
  <c r="C423" i="6"/>
  <c r="C424" i="6"/>
  <c r="C425" i="6"/>
  <c r="C427" i="6"/>
  <c r="C428" i="6"/>
  <c r="C429" i="6"/>
  <c r="C430" i="6"/>
  <c r="C431" i="6"/>
  <c r="C432" i="6"/>
  <c r="C433" i="6"/>
  <c r="C435" i="6"/>
  <c r="C436" i="6"/>
  <c r="C437" i="6"/>
  <c r="C438" i="6"/>
  <c r="C439" i="6"/>
  <c r="C440" i="6"/>
  <c r="C441" i="6"/>
  <c r="C443" i="6"/>
  <c r="C444" i="6"/>
  <c r="C445" i="6"/>
  <c r="C446" i="6"/>
  <c r="C447" i="6"/>
  <c r="C448" i="6"/>
  <c r="C449" i="6"/>
  <c r="C451" i="6"/>
  <c r="C452" i="6"/>
  <c r="C453" i="6"/>
  <c r="C454" i="6"/>
  <c r="C455" i="6"/>
  <c r="C456" i="6"/>
  <c r="C457" i="6"/>
  <c r="C459" i="6"/>
  <c r="C460" i="6"/>
  <c r="C461" i="6"/>
  <c r="C462" i="6"/>
  <c r="C463" i="6"/>
  <c r="C464" i="6"/>
  <c r="C465" i="6"/>
  <c r="C467" i="6"/>
  <c r="C468" i="6"/>
  <c r="C469" i="6"/>
  <c r="C470" i="6"/>
  <c r="C471" i="6"/>
  <c r="C472" i="6"/>
  <c r="C473" i="6"/>
  <c r="C475" i="6"/>
  <c r="C476" i="6"/>
  <c r="C477" i="6"/>
  <c r="C478" i="6"/>
  <c r="C479" i="6"/>
  <c r="C480" i="6"/>
  <c r="C481" i="6"/>
  <c r="C483" i="6"/>
  <c r="C484" i="6"/>
  <c r="C485" i="6"/>
  <c r="C486" i="6"/>
  <c r="C487" i="6"/>
  <c r="C488" i="6"/>
  <c r="C489" i="6"/>
  <c r="C491" i="6"/>
  <c r="C492" i="6"/>
  <c r="C493" i="6"/>
  <c r="C494" i="6"/>
  <c r="C495" i="6"/>
  <c r="C496" i="6"/>
  <c r="C497" i="6"/>
  <c r="C499" i="6"/>
  <c r="C500" i="6"/>
  <c r="C501" i="6"/>
  <c r="C502" i="6"/>
  <c r="C503" i="6"/>
  <c r="C504" i="6"/>
  <c r="C505" i="6"/>
  <c r="C507" i="6"/>
  <c r="C508" i="6"/>
  <c r="C509" i="6"/>
  <c r="C510" i="6"/>
  <c r="C511" i="6"/>
  <c r="C512" i="6"/>
  <c r="C513" i="6"/>
  <c r="C515" i="6"/>
  <c r="C516" i="6"/>
  <c r="C517" i="6"/>
  <c r="C518" i="6"/>
  <c r="C519" i="6"/>
  <c r="C520" i="6"/>
  <c r="C521" i="6"/>
  <c r="C523" i="6"/>
  <c r="C524" i="6"/>
  <c r="C525" i="6"/>
  <c r="C526" i="6"/>
  <c r="C527" i="6"/>
  <c r="C528" i="6"/>
  <c r="C529" i="6"/>
  <c r="C531" i="6"/>
  <c r="C532" i="6"/>
  <c r="C533" i="6"/>
  <c r="C534" i="6"/>
  <c r="C535" i="6"/>
  <c r="C536" i="6"/>
  <c r="C537" i="6"/>
  <c r="C539" i="6"/>
  <c r="C540" i="6"/>
  <c r="C541" i="6"/>
  <c r="C542" i="6"/>
  <c r="C543" i="6"/>
  <c r="C544" i="6"/>
  <c r="C545" i="6"/>
  <c r="C547" i="6"/>
  <c r="C548" i="6"/>
  <c r="C549" i="6"/>
  <c r="C550" i="6"/>
  <c r="C551" i="6"/>
  <c r="C552" i="6"/>
  <c r="C553" i="6"/>
  <c r="C555" i="6"/>
  <c r="C556" i="6"/>
  <c r="C557" i="6"/>
  <c r="C558" i="6"/>
  <c r="C559" i="6"/>
  <c r="C560" i="6"/>
  <c r="C561" i="6"/>
  <c r="C563" i="6"/>
  <c r="C564" i="6"/>
  <c r="C565" i="6"/>
  <c r="C566" i="6"/>
  <c r="C567" i="6"/>
  <c r="C568" i="6"/>
  <c r="C569" i="6"/>
  <c r="C571" i="6"/>
  <c r="C572" i="6"/>
  <c r="C573" i="6"/>
  <c r="C574" i="6"/>
  <c r="C575" i="6"/>
  <c r="C576" i="6"/>
  <c r="C577" i="6"/>
  <c r="C579" i="6"/>
  <c r="C580" i="6"/>
  <c r="C581" i="6"/>
  <c r="C582" i="6"/>
  <c r="C583" i="6"/>
  <c r="C584" i="6"/>
  <c r="C585" i="6"/>
  <c r="C587" i="6"/>
  <c r="C588" i="6"/>
  <c r="C589" i="6"/>
  <c r="C590" i="6"/>
  <c r="C591" i="6"/>
  <c r="C592" i="6"/>
  <c r="C593" i="6"/>
  <c r="C595" i="6"/>
  <c r="C596" i="6"/>
  <c r="C597" i="6"/>
  <c r="C598" i="6"/>
  <c r="C599" i="6"/>
  <c r="C600" i="6"/>
  <c r="C601" i="6"/>
  <c r="C603" i="6"/>
  <c r="C604" i="6"/>
  <c r="C605" i="6"/>
  <c r="C606" i="6"/>
  <c r="C607" i="6"/>
  <c r="C608" i="6"/>
  <c r="C609" i="6"/>
  <c r="C611" i="6"/>
  <c r="C612" i="6"/>
  <c r="C613" i="6"/>
  <c r="C614" i="6"/>
  <c r="C615" i="6"/>
  <c r="C616" i="6"/>
  <c r="C617" i="6"/>
  <c r="C619" i="6"/>
  <c r="C620" i="6"/>
  <c r="C621" i="6"/>
  <c r="C622" i="6"/>
  <c r="C623" i="6"/>
  <c r="C624" i="6"/>
  <c r="C625" i="6"/>
  <c r="C627" i="6"/>
  <c r="C628" i="6"/>
  <c r="C629" i="6"/>
  <c r="C630" i="6"/>
  <c r="C631" i="6"/>
  <c r="C632" i="6"/>
  <c r="C633" i="6"/>
  <c r="C635" i="6"/>
  <c r="C636" i="6"/>
  <c r="C637" i="6"/>
  <c r="C638" i="6"/>
  <c r="C639" i="6"/>
  <c r="C640" i="6"/>
  <c r="C641" i="6"/>
  <c r="C643" i="6"/>
  <c r="C644" i="6"/>
  <c r="C645" i="6"/>
  <c r="C2" i="6"/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2" i="5"/>
  <c r="N595" i="5" l="1"/>
  <c r="N483" i="5"/>
  <c r="N395" i="5"/>
  <c r="N211" i="5"/>
  <c r="N203" i="5"/>
  <c r="N195" i="5"/>
  <c r="N139" i="5"/>
  <c r="N347" i="5"/>
  <c r="N59" i="5"/>
  <c r="N19" i="5"/>
  <c r="N361" i="5"/>
  <c r="N225" i="5"/>
  <c r="N81" i="5"/>
  <c r="N49" i="5"/>
  <c r="N635" i="5"/>
  <c r="N626" i="5"/>
  <c r="N554" i="5"/>
  <c r="N530" i="5"/>
  <c r="N514" i="5"/>
  <c r="N466" i="5"/>
  <c r="N402" i="5"/>
  <c r="N394" i="5"/>
  <c r="N354" i="5"/>
  <c r="N266" i="5"/>
  <c r="N250" i="5"/>
  <c r="N202" i="5"/>
  <c r="N83" i="5"/>
  <c r="N146" i="5"/>
  <c r="N130" i="5"/>
  <c r="N122" i="5"/>
  <c r="N114" i="5"/>
  <c r="N74" i="5"/>
  <c r="N521" i="5"/>
  <c r="N218" i="5"/>
  <c r="N65" i="5"/>
  <c r="N9" i="5"/>
  <c r="N632" i="5"/>
  <c r="N616" i="5"/>
  <c r="N600" i="5"/>
  <c r="N592" i="5"/>
  <c r="N568" i="5"/>
  <c r="N528" i="5"/>
  <c r="N504" i="5"/>
  <c r="N440" i="5"/>
  <c r="N432" i="5"/>
  <c r="N210" i="5"/>
  <c r="N368" i="5"/>
  <c r="N336" i="5"/>
  <c r="N304" i="5"/>
  <c r="N475" i="5"/>
  <c r="N264" i="5"/>
  <c r="N200" i="5"/>
  <c r="N192" i="5"/>
  <c r="N176" i="5"/>
  <c r="N168" i="5"/>
  <c r="N160" i="5"/>
  <c r="N144" i="5"/>
  <c r="N314" i="5"/>
  <c r="N128" i="5"/>
  <c r="N120" i="5"/>
  <c r="N104" i="5"/>
  <c r="N88" i="5"/>
  <c r="N72" i="5"/>
  <c r="N64" i="5"/>
  <c r="N48" i="5"/>
  <c r="N32" i="5"/>
  <c r="N617" i="5"/>
  <c r="N553" i="5"/>
  <c r="N607" i="5"/>
  <c r="N599" i="5"/>
  <c r="N591" i="5"/>
  <c r="N583" i="5"/>
  <c r="N575" i="5"/>
  <c r="N567" i="5"/>
  <c r="N551" i="5"/>
  <c r="N543" i="5"/>
  <c r="N535" i="5"/>
  <c r="N519" i="5"/>
  <c r="N511" i="5"/>
  <c r="N443" i="5"/>
  <c r="N488" i="5"/>
  <c r="N471" i="5"/>
  <c r="N455" i="5"/>
  <c r="N560" i="5"/>
  <c r="N407" i="5"/>
  <c r="N375" i="5"/>
  <c r="N367" i="5"/>
  <c r="N319" i="5"/>
  <c r="N154" i="5"/>
  <c r="N295" i="5"/>
  <c r="N467" i="5"/>
  <c r="N263" i="5"/>
  <c r="N194" i="5"/>
  <c r="N247" i="5"/>
  <c r="N239" i="5"/>
  <c r="N231" i="5"/>
  <c r="N215" i="5"/>
  <c r="N183" i="5"/>
  <c r="N175" i="5"/>
  <c r="N457" i="5"/>
  <c r="N151" i="5"/>
  <c r="N143" i="5"/>
  <c r="N135" i="5"/>
  <c r="N127" i="5"/>
  <c r="N360" i="5"/>
  <c r="N458" i="5"/>
  <c r="N95" i="5"/>
  <c r="N87" i="5"/>
  <c r="N71" i="5"/>
  <c r="N258" i="5"/>
  <c r="N47" i="5"/>
  <c r="N23" i="5"/>
  <c r="N7" i="5"/>
  <c r="N625" i="5"/>
  <c r="N569" i="5"/>
  <c r="N529" i="5"/>
  <c r="N274" i="5"/>
  <c r="N377" i="5"/>
  <c r="N233" i="5"/>
  <c r="N97" i="5"/>
  <c r="N459" i="5"/>
  <c r="N638" i="5"/>
  <c r="N622" i="5"/>
  <c r="N606" i="5"/>
  <c r="N598" i="5"/>
  <c r="N582" i="5"/>
  <c r="N574" i="5"/>
  <c r="N566" i="5"/>
  <c r="N550" i="5"/>
  <c r="N542" i="5"/>
  <c r="N534" i="5"/>
  <c r="N531" i="5"/>
  <c r="N526" i="5"/>
  <c r="N502" i="5"/>
  <c r="N494" i="5"/>
  <c r="N486" i="5"/>
  <c r="N55" i="5"/>
  <c r="N446" i="5"/>
  <c r="N438" i="5"/>
  <c r="N430" i="5"/>
  <c r="N422" i="5"/>
  <c r="N512" i="5"/>
  <c r="N406" i="5"/>
  <c r="N398" i="5"/>
  <c r="N58" i="5"/>
  <c r="N359" i="5"/>
  <c r="N159" i="5"/>
  <c r="N342" i="5"/>
  <c r="N334" i="5"/>
  <c r="N310" i="5"/>
  <c r="N487" i="5"/>
  <c r="N286" i="5"/>
  <c r="N270" i="5"/>
  <c r="N601" i="5"/>
  <c r="N254" i="5"/>
  <c r="N251" i="5"/>
  <c r="N230" i="5"/>
  <c r="N222" i="5"/>
  <c r="N331" i="5"/>
  <c r="N206" i="5"/>
  <c r="N190" i="5"/>
  <c r="N174" i="5"/>
  <c r="N166" i="5"/>
  <c r="N158" i="5"/>
  <c r="N150" i="5"/>
  <c r="N287" i="5"/>
  <c r="N126" i="5"/>
  <c r="N118" i="5"/>
  <c r="N73" i="5"/>
  <c r="N94" i="5"/>
  <c r="N78" i="5"/>
  <c r="N70" i="5"/>
  <c r="N62" i="5"/>
  <c r="N54" i="5"/>
  <c r="N46" i="5"/>
  <c r="N30" i="5"/>
  <c r="N22" i="5"/>
  <c r="N14" i="5"/>
  <c r="N489" i="5"/>
  <c r="N433" i="5"/>
  <c r="N346" i="5"/>
  <c r="N8" i="5"/>
  <c r="N329" i="5"/>
  <c r="N273" i="5"/>
  <c r="N302" i="5"/>
  <c r="N153" i="5"/>
  <c r="N89" i="5"/>
  <c r="N640" i="5"/>
  <c r="N645" i="5"/>
  <c r="N613" i="5"/>
  <c r="N589" i="5"/>
  <c r="N185" i="5"/>
  <c r="N557" i="5"/>
  <c r="N533" i="5"/>
  <c r="N525" i="5"/>
  <c r="N517" i="5"/>
  <c r="N507" i="5"/>
  <c r="N493" i="5"/>
  <c r="N119" i="5"/>
  <c r="N477" i="5"/>
  <c r="N495" i="5"/>
  <c r="N461" i="5"/>
  <c r="N453" i="5"/>
  <c r="N445" i="5"/>
  <c r="N429" i="5"/>
  <c r="N405" i="5"/>
  <c r="N389" i="5"/>
  <c r="N381" i="5"/>
  <c r="N357" i="5"/>
  <c r="N602" i="5"/>
  <c r="N325" i="5"/>
  <c r="N317" i="5"/>
  <c r="N454" i="5"/>
  <c r="N301" i="5"/>
  <c r="N293" i="5"/>
  <c r="N285" i="5"/>
  <c r="N277" i="5"/>
  <c r="N269" i="5"/>
  <c r="N261" i="5"/>
  <c r="N253" i="5"/>
  <c r="N245" i="5"/>
  <c r="N237" i="5"/>
  <c r="N229" i="5"/>
  <c r="N221" i="5"/>
  <c r="N205" i="5"/>
  <c r="N197" i="5"/>
  <c r="N182" i="5"/>
  <c r="N173" i="5"/>
  <c r="N165" i="5"/>
  <c r="N294" i="5"/>
  <c r="N141" i="5"/>
  <c r="N133" i="5"/>
  <c r="N125" i="5"/>
  <c r="N109" i="5"/>
  <c r="N101" i="5"/>
  <c r="N191" i="5"/>
  <c r="N358" i="5"/>
  <c r="N77" i="5"/>
  <c r="N69" i="5"/>
  <c r="N61" i="5"/>
  <c r="N615" i="5"/>
  <c r="N45" i="5"/>
  <c r="N37" i="5"/>
  <c r="N29" i="5"/>
  <c r="N449" i="5"/>
  <c r="N13" i="5"/>
  <c r="N5" i="5"/>
  <c r="N249" i="5"/>
  <c r="N577" i="5"/>
  <c r="N578" i="5"/>
  <c r="N505" i="5"/>
  <c r="N281" i="5"/>
  <c r="N393" i="5"/>
  <c r="N18" i="5"/>
  <c r="N289" i="5"/>
  <c r="N241" i="5"/>
  <c r="N26" i="5"/>
  <c r="N113" i="5"/>
  <c r="N57" i="5"/>
  <c r="N25" i="5"/>
  <c r="B646" i="5"/>
  <c r="N2" i="5"/>
  <c r="N630" i="5"/>
  <c r="N637" i="5"/>
  <c r="N621" i="5"/>
  <c r="N373" i="5"/>
  <c r="N644" i="5"/>
  <c r="N636" i="5"/>
  <c r="N628" i="5"/>
  <c r="N620" i="5"/>
  <c r="N612" i="5"/>
  <c r="N604" i="5"/>
  <c r="N596" i="5"/>
  <c r="N588" i="5"/>
  <c r="N117" i="5"/>
  <c r="N572" i="5"/>
  <c r="N564" i="5"/>
  <c r="N527" i="5"/>
  <c r="N540" i="5"/>
  <c r="N532" i="5"/>
  <c r="N516" i="5"/>
  <c r="N508" i="5"/>
  <c r="N500" i="5"/>
  <c r="N492" i="5"/>
  <c r="N484" i="5"/>
  <c r="N476" i="5"/>
  <c r="N460" i="5"/>
  <c r="N452" i="5"/>
  <c r="N444" i="5"/>
  <c r="N436" i="5"/>
  <c r="N420" i="5"/>
  <c r="N412" i="5"/>
  <c r="N396" i="5"/>
  <c r="N388" i="5"/>
  <c r="N379" i="5"/>
  <c r="N149" i="5"/>
  <c r="N356" i="5"/>
  <c r="N348" i="5"/>
  <c r="N340" i="5"/>
  <c r="N341" i="5"/>
  <c r="N324" i="5"/>
  <c r="N316" i="5"/>
  <c r="N308" i="5"/>
  <c r="N300" i="5"/>
  <c r="N362" i="5"/>
  <c r="N284" i="5"/>
  <c r="N276" i="5"/>
  <c r="N605" i="5"/>
  <c r="N268" i="5"/>
  <c r="N260" i="5"/>
  <c r="N252" i="5"/>
  <c r="N244" i="5"/>
  <c r="N236" i="5"/>
  <c r="N238" i="5"/>
  <c r="N228" i="5"/>
  <c r="N220" i="5"/>
  <c r="N212" i="5"/>
  <c r="N204" i="5"/>
  <c r="N196" i="5"/>
  <c r="N188" i="5"/>
  <c r="N181" i="5"/>
  <c r="N180" i="5"/>
  <c r="N172" i="5"/>
  <c r="N164" i="5"/>
  <c r="N156" i="5"/>
  <c r="N548" i="5"/>
  <c r="N322" i="5"/>
  <c r="N132" i="5"/>
  <c r="N124" i="5"/>
  <c r="N116" i="5"/>
  <c r="N108" i="5"/>
  <c r="N100" i="5"/>
  <c r="N84" i="5"/>
  <c r="N76" i="5"/>
  <c r="N68" i="5"/>
  <c r="N60" i="5"/>
  <c r="N52" i="5"/>
  <c r="N343" i="5"/>
  <c r="N44" i="5"/>
  <c r="N36" i="5"/>
  <c r="N28" i="5"/>
  <c r="N38" i="5"/>
  <c r="N4" i="5"/>
  <c r="F279" i="2"/>
  <c r="F218" i="2"/>
  <c r="F390" i="2"/>
  <c r="F64" i="2"/>
  <c r="F645" i="2"/>
  <c r="F184" i="2"/>
  <c r="F541" i="2"/>
  <c r="F457" i="2"/>
  <c r="F168" i="2"/>
  <c r="F340" i="2"/>
  <c r="F228" i="2"/>
  <c r="F45" i="2"/>
  <c r="F345" i="2"/>
  <c r="F35" i="2"/>
  <c r="F255" i="2"/>
  <c r="F470" i="2"/>
  <c r="F270" i="2"/>
  <c r="F561" i="2"/>
  <c r="F101" i="2"/>
  <c r="F479" i="2"/>
  <c r="F610" i="2"/>
  <c r="F47" i="2"/>
  <c r="F258" i="2"/>
  <c r="F518" i="2"/>
  <c r="F592" i="2"/>
  <c r="F422" i="2"/>
  <c r="F69" i="2"/>
  <c r="F630" i="2"/>
  <c r="F494" i="2"/>
  <c r="F587" i="2"/>
  <c r="F141" i="2"/>
  <c r="F454" i="2"/>
  <c r="F634" i="2"/>
  <c r="F588" i="2"/>
  <c r="F382" i="2"/>
  <c r="F624" i="2"/>
  <c r="F8" i="2"/>
  <c r="F462" i="2"/>
  <c r="F423" i="2"/>
  <c r="F496" i="2"/>
  <c r="F267" i="2"/>
  <c r="F14" i="2"/>
  <c r="F337" i="2"/>
  <c r="F521" i="2"/>
  <c r="F467" i="2"/>
  <c r="F428" i="2"/>
  <c r="F252" i="2"/>
  <c r="F181" i="2"/>
  <c r="F434" i="2"/>
  <c r="F66" i="2"/>
  <c r="F150" i="2"/>
  <c r="F104" i="2"/>
  <c r="F430" i="2"/>
  <c r="F235" i="2"/>
  <c r="F205" i="2"/>
  <c r="F297" i="2"/>
  <c r="F644" i="2"/>
  <c r="F250" i="2"/>
  <c r="F625" i="2"/>
  <c r="F43" i="2"/>
  <c r="F128" i="2"/>
  <c r="F568" i="2"/>
  <c r="F529" i="2"/>
  <c r="F60" i="2"/>
  <c r="F201" i="2"/>
  <c r="G46" i="2"/>
  <c r="D277" i="2"/>
  <c r="H277" i="2" s="1"/>
  <c r="G572" i="2"/>
  <c r="F123" i="2"/>
  <c r="D123" i="2"/>
  <c r="H123" i="2" s="1"/>
  <c r="G471" i="2"/>
  <c r="D645" i="2"/>
  <c r="H645" i="2" s="1"/>
  <c r="G26" i="2"/>
  <c r="D644" i="2"/>
  <c r="H644" i="2" s="1"/>
  <c r="G226" i="2"/>
  <c r="F570" i="2"/>
  <c r="D570" i="2"/>
  <c r="H570" i="2" s="1"/>
  <c r="G515" i="2"/>
  <c r="F523" i="2"/>
  <c r="D523" i="2"/>
  <c r="H523" i="2" s="1"/>
  <c r="G379" i="2"/>
  <c r="F611" i="2"/>
  <c r="D611" i="2"/>
  <c r="H611" i="2" s="1"/>
  <c r="G412" i="2"/>
  <c r="D630" i="2"/>
  <c r="H630" i="2" s="1"/>
  <c r="G565" i="2"/>
  <c r="F596" i="2"/>
  <c r="D596" i="2"/>
  <c r="H596" i="2" s="1"/>
  <c r="G258" i="2"/>
  <c r="F633" i="2"/>
  <c r="D633" i="2"/>
  <c r="H633" i="2" s="1"/>
  <c r="G624" i="2"/>
  <c r="G437" i="2"/>
  <c r="D625" i="2"/>
  <c r="H625" i="2" s="1"/>
  <c r="G557" i="2"/>
  <c r="F461" i="2"/>
  <c r="D461" i="2"/>
  <c r="H461" i="2" s="1"/>
  <c r="G224" i="2"/>
  <c r="F415" i="2"/>
  <c r="D415" i="2"/>
  <c r="H415" i="2" s="1"/>
  <c r="G506" i="2"/>
  <c r="D521" i="2"/>
  <c r="H521" i="2" s="1"/>
  <c r="G540" i="2"/>
  <c r="F126" i="2"/>
  <c r="D126" i="2"/>
  <c r="H126" i="2" s="1"/>
  <c r="G28" i="2"/>
  <c r="F642" i="2"/>
  <c r="D642" i="2"/>
  <c r="H642" i="2" s="1"/>
  <c r="G518" i="2"/>
  <c r="F483" i="2"/>
  <c r="D483" i="2"/>
  <c r="H483" i="2" s="1"/>
  <c r="G8" i="2"/>
  <c r="F333" i="2"/>
  <c r="D333" i="2"/>
  <c r="H333" i="2" s="1"/>
  <c r="G166" i="2"/>
  <c r="F510" i="2"/>
  <c r="D510" i="2"/>
  <c r="H510" i="2" s="1"/>
  <c r="G139" i="2"/>
  <c r="F441" i="2"/>
  <c r="D441" i="2"/>
  <c r="H441" i="2" s="1"/>
  <c r="G215" i="2"/>
  <c r="F620" i="2"/>
  <c r="D620" i="2"/>
  <c r="H620" i="2" s="1"/>
  <c r="G137" i="2"/>
  <c r="F617" i="2"/>
  <c r="D617" i="2"/>
  <c r="H617" i="2" s="1"/>
  <c r="G18" i="2"/>
  <c r="D613" i="2"/>
  <c r="H613" i="2" s="1"/>
  <c r="G20" i="2"/>
  <c r="D499" i="2"/>
  <c r="H499" i="2" s="1"/>
  <c r="G411" i="2"/>
  <c r="D592" i="2"/>
  <c r="H592" i="2" s="1"/>
  <c r="G367" i="2"/>
  <c r="F249" i="2"/>
  <c r="D249" i="2"/>
  <c r="H249" i="2" s="1"/>
  <c r="G293" i="2"/>
  <c r="F646" i="2"/>
  <c r="D646" i="2"/>
  <c r="H646" i="2" s="1"/>
  <c r="G216" i="2"/>
  <c r="D610" i="2"/>
  <c r="H610" i="2" s="1"/>
  <c r="G402" i="2"/>
  <c r="F641" i="2"/>
  <c r="D641" i="2"/>
  <c r="H641" i="2" s="1"/>
  <c r="G27" i="2"/>
  <c r="F626" i="2"/>
  <c r="D626" i="2"/>
  <c r="H626" i="2" s="1"/>
  <c r="G575" i="2"/>
  <c r="F585" i="2"/>
  <c r="D585" i="2"/>
  <c r="H585" i="2" s="1"/>
  <c r="G45" i="2"/>
  <c r="F637" i="2"/>
  <c r="D637" i="2"/>
  <c r="H637" i="2" s="1"/>
  <c r="G50" i="2"/>
  <c r="D496" i="2"/>
  <c r="H496" i="2" s="1"/>
  <c r="G637" i="2"/>
  <c r="D228" i="2"/>
  <c r="H228" i="2" s="1"/>
  <c r="G294" i="2"/>
  <c r="F484" i="2"/>
  <c r="D484" i="2"/>
  <c r="H484" i="2" s="1"/>
  <c r="G528" i="2"/>
  <c r="F555" i="2"/>
  <c r="D555" i="2"/>
  <c r="H555" i="2" s="1"/>
  <c r="G91" i="2"/>
  <c r="F421" i="2"/>
  <c r="D421" i="2"/>
  <c r="H421" i="2" s="1"/>
  <c r="G397" i="2"/>
  <c r="F401" i="2"/>
  <c r="D401" i="2"/>
  <c r="H401" i="2" s="1"/>
  <c r="G416" i="2"/>
  <c r="D132" i="2"/>
  <c r="H132" i="2" s="1"/>
  <c r="G345" i="2"/>
  <c r="F507" i="2"/>
  <c r="D507" i="2"/>
  <c r="H507" i="2" s="1"/>
  <c r="G272" i="2"/>
  <c r="D379" i="2"/>
  <c r="H379" i="2" s="1"/>
  <c r="G144" i="2"/>
  <c r="D568" i="2"/>
  <c r="H568" i="2" s="1"/>
  <c r="G493" i="2"/>
  <c r="F438" i="2"/>
  <c r="D438" i="2"/>
  <c r="H438" i="2" s="1"/>
  <c r="G597" i="2"/>
  <c r="F627" i="2"/>
  <c r="D627" i="2"/>
  <c r="H627" i="2" s="1"/>
  <c r="G99" i="2"/>
  <c r="D618" i="2"/>
  <c r="H618" i="2" s="1"/>
  <c r="G469" i="2"/>
  <c r="G221" i="2"/>
  <c r="F639" i="2"/>
  <c r="D639" i="2"/>
  <c r="H639" i="2" s="1"/>
  <c r="G449" i="2"/>
  <c r="F492" i="2"/>
  <c r="G579" i="2"/>
  <c r="F491" i="2"/>
  <c r="D491" i="2"/>
  <c r="H491" i="2" s="1"/>
  <c r="G138" i="2"/>
  <c r="F621" i="2"/>
  <c r="D621" i="2"/>
  <c r="H621" i="2" s="1"/>
  <c r="G259" i="2"/>
  <c r="F603" i="2"/>
  <c r="D603" i="2"/>
  <c r="H603" i="2" s="1"/>
  <c r="G495" i="2"/>
  <c r="F509" i="2"/>
  <c r="D509" i="2"/>
  <c r="H509" i="2" s="1"/>
  <c r="G143" i="2"/>
  <c r="D517" i="2"/>
  <c r="H517" i="2" s="1"/>
  <c r="G378" i="2"/>
  <c r="D634" i="2"/>
  <c r="H634" i="2" s="1"/>
  <c r="G566" i="2"/>
  <c r="F643" i="2"/>
  <c r="D643" i="2"/>
  <c r="H643" i="2" s="1"/>
  <c r="G322" i="2"/>
  <c r="F636" i="2"/>
  <c r="D636" i="2"/>
  <c r="H636" i="2" s="1"/>
  <c r="G407" i="2"/>
  <c r="F558" i="2"/>
  <c r="D558" i="2"/>
  <c r="H558" i="2" s="1"/>
  <c r="G116" i="2"/>
  <c r="F602" i="2"/>
  <c r="D602" i="2"/>
  <c r="H602" i="2" s="1"/>
  <c r="G526" i="2"/>
  <c r="D489" i="2"/>
  <c r="H489" i="2" s="1"/>
  <c r="G177" i="2"/>
  <c r="D561" i="2"/>
  <c r="H561" i="2" s="1"/>
  <c r="G484" i="2"/>
  <c r="F544" i="2"/>
  <c r="D544" i="2"/>
  <c r="H544" i="2" s="1"/>
  <c r="G599" i="2"/>
  <c r="F572" i="2"/>
  <c r="D572" i="2"/>
  <c r="H572" i="2" s="1"/>
  <c r="G200" i="2"/>
  <c r="F433" i="2"/>
  <c r="D433" i="2"/>
  <c r="H433" i="2" s="1"/>
  <c r="G362" i="2"/>
  <c r="F601" i="2"/>
  <c r="D601" i="2"/>
  <c r="H601" i="2" s="1"/>
  <c r="G288" i="2"/>
  <c r="F599" i="2"/>
  <c r="D599" i="2"/>
  <c r="H599" i="2" s="1"/>
  <c r="G403" i="2"/>
  <c r="F574" i="2"/>
  <c r="D574" i="2"/>
  <c r="H574" i="2" s="1"/>
  <c r="G547" i="2"/>
  <c r="F439" i="2"/>
  <c r="D439" i="2"/>
  <c r="H439" i="2" s="1"/>
  <c r="G492" i="2"/>
  <c r="F607" i="2"/>
  <c r="D607" i="2"/>
  <c r="H607" i="2" s="1"/>
  <c r="G559" i="2"/>
  <c r="F376" i="2"/>
  <c r="D376" i="2"/>
  <c r="H376" i="2" s="1"/>
  <c r="G47" i="2"/>
  <c r="F608" i="2"/>
  <c r="D608" i="2"/>
  <c r="H608" i="2" s="1"/>
  <c r="G112" i="2"/>
  <c r="F87" i="2"/>
  <c r="D87" i="2"/>
  <c r="H87" i="2" s="1"/>
  <c r="G477" i="2"/>
  <c r="D520" i="2"/>
  <c r="H520" i="2" s="1"/>
  <c r="G592" i="2"/>
  <c r="D141" i="2"/>
  <c r="H141" i="2" s="1"/>
  <c r="G486" i="2"/>
  <c r="F615" i="2"/>
  <c r="D615" i="2"/>
  <c r="H615" i="2" s="1"/>
  <c r="G442" i="2"/>
  <c r="F580" i="2"/>
  <c r="D580" i="2"/>
  <c r="H580" i="2" s="1"/>
  <c r="G126" i="2"/>
  <c r="F224" i="2"/>
  <c r="D224" i="2"/>
  <c r="H224" i="2" s="1"/>
  <c r="G558" i="2"/>
  <c r="F352" i="2"/>
  <c r="D352" i="2"/>
  <c r="H352" i="2" s="1"/>
  <c r="G254" i="2"/>
  <c r="D511" i="2"/>
  <c r="H511" i="2" s="1"/>
  <c r="G520" i="2"/>
  <c r="D35" i="2"/>
  <c r="H35" i="2" s="1"/>
  <c r="G614" i="2"/>
  <c r="F584" i="2"/>
  <c r="D584" i="2"/>
  <c r="H584" i="2" s="1"/>
  <c r="G422" i="2"/>
  <c r="D215" i="2"/>
  <c r="H215" i="2" s="1"/>
  <c r="G243" i="2"/>
  <c r="F456" i="2"/>
  <c r="D456" i="2"/>
  <c r="H456" i="2" s="1"/>
  <c r="G283" i="2"/>
  <c r="F239" i="2"/>
  <c r="D239" i="2"/>
  <c r="H239" i="2" s="1"/>
  <c r="G491" i="2"/>
  <c r="F631" i="2"/>
  <c r="D631" i="2"/>
  <c r="H631" i="2" s="1"/>
  <c r="G611" i="2"/>
  <c r="D597" i="2"/>
  <c r="H597" i="2" s="1"/>
  <c r="G530" i="2"/>
  <c r="D536" i="2"/>
  <c r="H536" i="2" s="1"/>
  <c r="G165" i="2"/>
  <c r="D624" i="2"/>
  <c r="H624" i="2" s="1"/>
  <c r="G257" i="2"/>
  <c r="F629" i="2"/>
  <c r="D629" i="2"/>
  <c r="H629" i="2" s="1"/>
  <c r="G569" i="2"/>
  <c r="D635" i="2"/>
  <c r="H635" i="2" s="1"/>
  <c r="G77" i="2"/>
  <c r="F535" i="2"/>
  <c r="D535" i="2"/>
  <c r="H535" i="2" s="1"/>
  <c r="G19" i="2"/>
  <c r="F600" i="2"/>
  <c r="D600" i="2"/>
  <c r="H600" i="2" s="1"/>
  <c r="G41" i="2"/>
  <c r="F582" i="2"/>
  <c r="D582" i="2"/>
  <c r="H582" i="2" s="1"/>
  <c r="G644" i="2"/>
  <c r="D455" i="2"/>
  <c r="H455" i="2" s="1"/>
  <c r="G93" i="2"/>
  <c r="F471" i="2"/>
  <c r="D471" i="2"/>
  <c r="H471" i="2" s="1"/>
  <c r="G439" i="2"/>
  <c r="F549" i="2"/>
  <c r="D549" i="2"/>
  <c r="H549" i="2" s="1"/>
  <c r="G35" i="2"/>
  <c r="F593" i="2"/>
  <c r="D593" i="2"/>
  <c r="H593" i="2" s="1"/>
  <c r="G483" i="2"/>
  <c r="F583" i="2"/>
  <c r="D583" i="2"/>
  <c r="H583" i="2" s="1"/>
  <c r="G375" i="2"/>
  <c r="F640" i="2"/>
  <c r="D640" i="2"/>
  <c r="H640" i="2" s="1"/>
  <c r="G277" i="2"/>
  <c r="F628" i="2"/>
  <c r="D628" i="2"/>
  <c r="H628" i="2" s="1"/>
  <c r="G317" i="2"/>
  <c r="F395" i="2"/>
  <c r="D395" i="2"/>
  <c r="H395" i="2" s="1"/>
  <c r="G114" i="2"/>
  <c r="D638" i="2"/>
  <c r="H638" i="2" s="1"/>
  <c r="G213" i="2"/>
  <c r="D397" i="2"/>
  <c r="H397" i="2" s="1"/>
  <c r="G192" i="2"/>
  <c r="F444" i="2"/>
  <c r="D444" i="2"/>
  <c r="H444" i="2" s="1"/>
  <c r="G102" i="2"/>
  <c r="F485" i="2"/>
  <c r="D485" i="2"/>
  <c r="H485" i="2" s="1"/>
  <c r="G285" i="2"/>
  <c r="F351" i="2"/>
  <c r="D351" i="2"/>
  <c r="H351" i="2" s="1"/>
  <c r="G219" i="2"/>
  <c r="F186" i="2"/>
  <c r="D186" i="2"/>
  <c r="H186" i="2" s="1"/>
  <c r="G521" i="2"/>
  <c r="F262" i="2"/>
  <c r="D262" i="2"/>
  <c r="H262" i="2" s="1"/>
  <c r="G369" i="2"/>
  <c r="D403" i="2"/>
  <c r="H403" i="2" s="1"/>
  <c r="G167" i="2"/>
  <c r="F524" i="2"/>
  <c r="D524" i="2"/>
  <c r="H524" i="2" s="1"/>
  <c r="G74" i="2"/>
  <c r="F619" i="2"/>
  <c r="D619" i="2"/>
  <c r="H619" i="2" s="1"/>
  <c r="G11" i="2"/>
  <c r="D340" i="2"/>
  <c r="H340" i="2" s="1"/>
  <c r="G533" i="2"/>
  <c r="F486" i="2"/>
  <c r="D486" i="2"/>
  <c r="H486" i="2" s="1"/>
  <c r="G89" i="2"/>
  <c r="F418" i="2"/>
  <c r="D418" i="2"/>
  <c r="H418" i="2" s="1"/>
  <c r="G580" i="2"/>
  <c r="D336" i="2"/>
  <c r="H336" i="2" s="1"/>
  <c r="G96" i="2"/>
  <c r="D481" i="2"/>
  <c r="H481" i="2" s="1"/>
  <c r="G443" i="2"/>
  <c r="D622" i="2"/>
  <c r="H622" i="2" s="1"/>
  <c r="G370" i="2"/>
  <c r="F498" i="2"/>
  <c r="D498" i="2"/>
  <c r="H498" i="2" s="1"/>
  <c r="G332" i="2"/>
  <c r="D526" i="2"/>
  <c r="H526" i="2" s="1"/>
  <c r="G218" i="2"/>
  <c r="F569" i="2"/>
  <c r="D569" i="2"/>
  <c r="H569" i="2" s="1"/>
  <c r="G626" i="2"/>
  <c r="F552" i="2"/>
  <c r="D552" i="2"/>
  <c r="H552" i="2" s="1"/>
  <c r="G198" i="2"/>
  <c r="F527" i="2"/>
  <c r="D527" i="2"/>
  <c r="H527" i="2" s="1"/>
  <c r="G497" i="2"/>
  <c r="F79" i="2"/>
  <c r="D79" i="2"/>
  <c r="H79" i="2" s="1"/>
  <c r="G643" i="2"/>
  <c r="D479" i="2"/>
  <c r="H479" i="2" s="1"/>
  <c r="G31" i="2"/>
  <c r="F579" i="2"/>
  <c r="D579" i="2"/>
  <c r="H579" i="2" s="1"/>
  <c r="G208" i="2"/>
  <c r="F452" i="2"/>
  <c r="D452" i="2"/>
  <c r="H452" i="2" s="1"/>
  <c r="G6" i="2"/>
  <c r="F531" i="2"/>
  <c r="D531" i="2"/>
  <c r="H531" i="2" s="1"/>
  <c r="G344" i="2"/>
  <c r="F563" i="2"/>
  <c r="D563" i="2"/>
  <c r="H563" i="2" s="1"/>
  <c r="G478" i="2"/>
  <c r="F598" i="2"/>
  <c r="G183" i="2"/>
  <c r="F591" i="2"/>
  <c r="D591" i="2"/>
  <c r="H591" i="2" s="1"/>
  <c r="G598" i="2"/>
  <c r="F576" i="2"/>
  <c r="D576" i="2"/>
  <c r="H576" i="2" s="1"/>
  <c r="G17" i="2"/>
  <c r="F463" i="2"/>
  <c r="D463" i="2"/>
  <c r="H463" i="2" s="1"/>
  <c r="G451" i="2"/>
  <c r="D217" i="2"/>
  <c r="H217" i="2" s="1"/>
  <c r="G622" i="2"/>
  <c r="F136" i="2"/>
  <c r="D136" i="2"/>
  <c r="H136" i="2" s="1"/>
  <c r="G620" i="2"/>
  <c r="F573" i="2"/>
  <c r="D573" i="2"/>
  <c r="H573" i="2" s="1"/>
  <c r="G301" i="2"/>
  <c r="F505" i="2"/>
  <c r="D505" i="2"/>
  <c r="H505" i="2" s="1"/>
  <c r="G255" i="2"/>
  <c r="F478" i="2"/>
  <c r="G394" i="2"/>
  <c r="F407" i="2"/>
  <c r="D407" i="2"/>
  <c r="H407" i="2" s="1"/>
  <c r="G405" i="2"/>
  <c r="F497" i="2"/>
  <c r="D497" i="2"/>
  <c r="H497" i="2" s="1"/>
  <c r="G179" i="2"/>
  <c r="F548" i="2"/>
  <c r="D548" i="2"/>
  <c r="H548" i="2" s="1"/>
  <c r="G62" i="2"/>
  <c r="F81" i="2"/>
  <c r="D81" i="2"/>
  <c r="H81" i="2" s="1"/>
  <c r="G175" i="2"/>
  <c r="F556" i="2"/>
  <c r="D556" i="2"/>
  <c r="H556" i="2" s="1"/>
  <c r="G40" i="2"/>
  <c r="D320" i="2"/>
  <c r="H320" i="2" s="1"/>
  <c r="G59" i="2"/>
  <c r="D64" i="2"/>
  <c r="H64" i="2" s="1"/>
  <c r="G347" i="2"/>
  <c r="F52" i="2"/>
  <c r="D52" i="2"/>
  <c r="H52" i="2" s="1"/>
  <c r="G83" i="2"/>
  <c r="F543" i="2"/>
  <c r="D543" i="2"/>
  <c r="H543" i="2" s="1"/>
  <c r="G268" i="2"/>
  <c r="F512" i="2"/>
  <c r="D512" i="2"/>
  <c r="H512" i="2" s="1"/>
  <c r="G251" i="2"/>
  <c r="F508" i="2"/>
  <c r="D508" i="2"/>
  <c r="H508" i="2" s="1"/>
  <c r="G560" i="2"/>
  <c r="D337" i="2"/>
  <c r="H337" i="2" s="1"/>
  <c r="G357" i="2"/>
  <c r="F530" i="2"/>
  <c r="D530" i="2"/>
  <c r="H530" i="2" s="1"/>
  <c r="G207" i="2"/>
  <c r="F378" i="2"/>
  <c r="D378" i="2"/>
  <c r="H378" i="2" s="1"/>
  <c r="G390" i="2"/>
  <c r="D270" i="2"/>
  <c r="H270" i="2" s="1"/>
  <c r="G323" i="2"/>
  <c r="F609" i="2"/>
  <c r="D609" i="2"/>
  <c r="H609" i="2" s="1"/>
  <c r="G69" i="2"/>
  <c r="F612" i="2"/>
  <c r="D612" i="2"/>
  <c r="H612" i="2" s="1"/>
  <c r="G499" i="2"/>
  <c r="D402" i="2"/>
  <c r="H402" i="2" s="1"/>
  <c r="G463" i="2"/>
  <c r="D539" i="2"/>
  <c r="H539" i="2" s="1"/>
  <c r="G256" i="2"/>
  <c r="F522" i="2"/>
  <c r="D522" i="2"/>
  <c r="H522" i="2" s="1"/>
  <c r="G51" i="2"/>
  <c r="F550" i="2"/>
  <c r="D550" i="2"/>
  <c r="H550" i="2" s="1"/>
  <c r="G201" i="2"/>
  <c r="G164" i="2"/>
  <c r="F380" i="2"/>
  <c r="D380" i="2"/>
  <c r="H380" i="2" s="1"/>
  <c r="G377" i="2"/>
  <c r="F537" i="2"/>
  <c r="D537" i="2"/>
  <c r="H537" i="2" s="1"/>
  <c r="G514" i="2"/>
  <c r="F562" i="2"/>
  <c r="D562" i="2"/>
  <c r="H562" i="2" s="1"/>
  <c r="G118" i="2"/>
  <c r="F547" i="2"/>
  <c r="D547" i="2"/>
  <c r="H547" i="2" s="1"/>
  <c r="G247" i="2"/>
  <c r="F513" i="2"/>
  <c r="D513" i="2"/>
  <c r="H513" i="2" s="1"/>
  <c r="G385" i="2"/>
  <c r="F632" i="2"/>
  <c r="D632" i="2"/>
  <c r="H632" i="2" s="1"/>
  <c r="G306" i="2"/>
  <c r="F58" i="2"/>
  <c r="D58" i="2"/>
  <c r="H58" i="2" s="1"/>
  <c r="G535" i="2"/>
  <c r="D258" i="2"/>
  <c r="H258" i="2" s="1"/>
  <c r="G142" i="2"/>
  <c r="F538" i="2"/>
  <c r="D538" i="2"/>
  <c r="H538" i="2" s="1"/>
  <c r="G534" i="2"/>
  <c r="F590" i="2"/>
  <c r="D590" i="2"/>
  <c r="H590" i="2" s="1"/>
  <c r="G233" i="2"/>
  <c r="F575" i="2"/>
  <c r="D575" i="2"/>
  <c r="H575" i="2" s="1"/>
  <c r="G313" i="2"/>
  <c r="F107" i="2"/>
  <c r="D107" i="2"/>
  <c r="H107" i="2" s="1"/>
  <c r="G467" i="2"/>
  <c r="F367" i="2"/>
  <c r="D367" i="2"/>
  <c r="H367" i="2" s="1"/>
  <c r="G66" i="2"/>
  <c r="F605" i="2"/>
  <c r="D605" i="2"/>
  <c r="H605" i="2" s="1"/>
  <c r="G326" i="2"/>
  <c r="D466" i="2"/>
  <c r="H466" i="2" s="1"/>
  <c r="G82" i="2"/>
  <c r="D42" i="2"/>
  <c r="H42" i="2" s="1"/>
  <c r="G374" i="2"/>
  <c r="F416" i="2"/>
  <c r="D416" i="2"/>
  <c r="H416" i="2" s="1"/>
  <c r="G609" i="2"/>
  <c r="F564" i="2"/>
  <c r="D564" i="2"/>
  <c r="H564" i="2" s="1"/>
  <c r="G630" i="2"/>
  <c r="F571" i="2"/>
  <c r="D571" i="2"/>
  <c r="H571" i="2" s="1"/>
  <c r="G616" i="2"/>
  <c r="D248" i="2"/>
  <c r="H248" i="2" s="1"/>
  <c r="G263" i="2"/>
  <c r="F230" i="2"/>
  <c r="D230" i="2"/>
  <c r="H230" i="2" s="1"/>
  <c r="G190" i="2"/>
  <c r="D235" i="2"/>
  <c r="H235" i="2" s="1"/>
  <c r="G196" i="2"/>
  <c r="F440" i="2"/>
  <c r="D440" i="2"/>
  <c r="H440" i="2" s="1"/>
  <c r="G333" i="2"/>
  <c r="F475" i="2"/>
  <c r="D475" i="2"/>
  <c r="H475" i="2" s="1"/>
  <c r="G343" i="2"/>
  <c r="F387" i="2"/>
  <c r="D387" i="2"/>
  <c r="H387" i="2" s="1"/>
  <c r="G155" i="2"/>
  <c r="D356" i="2"/>
  <c r="H356" i="2" s="1"/>
  <c r="G591" i="2"/>
  <c r="D454" i="2"/>
  <c r="H454" i="2" s="1"/>
  <c r="G542" i="2"/>
  <c r="F616" i="2"/>
  <c r="D616" i="2"/>
  <c r="H616" i="2" s="1"/>
  <c r="G603" i="2"/>
  <c r="F501" i="2"/>
  <c r="D501" i="2"/>
  <c r="H501" i="2" s="1"/>
  <c r="G510" i="2"/>
  <c r="D606" i="2"/>
  <c r="H606" i="2" s="1"/>
  <c r="G241" i="2"/>
  <c r="F176" i="2"/>
  <c r="D176" i="2"/>
  <c r="H176" i="2" s="1"/>
  <c r="G105" i="2"/>
  <c r="F586" i="2"/>
  <c r="D586" i="2"/>
  <c r="H586" i="2" s="1"/>
  <c r="G10" i="2"/>
  <c r="F405" i="2"/>
  <c r="D405" i="2"/>
  <c r="H405" i="2" s="1"/>
  <c r="G206" i="2"/>
  <c r="F533" i="2"/>
  <c r="D533" i="2"/>
  <c r="H533" i="2" s="1"/>
  <c r="G589" i="2"/>
  <c r="D382" i="2"/>
  <c r="H382" i="2" s="1"/>
  <c r="G173" i="2"/>
  <c r="F289" i="2"/>
  <c r="D289" i="2"/>
  <c r="H289" i="2" s="1"/>
  <c r="G428" i="2"/>
  <c r="F211" i="2"/>
  <c r="D211" i="2"/>
  <c r="H211" i="2" s="1"/>
  <c r="G187" i="2"/>
  <c r="D529" i="2"/>
  <c r="H529" i="2" s="1"/>
  <c r="G249" i="2"/>
  <c r="F208" i="2"/>
  <c r="D208" i="2"/>
  <c r="H208" i="2" s="1"/>
  <c r="G37" i="2"/>
  <c r="F540" i="2"/>
  <c r="D540" i="2"/>
  <c r="H540" i="2" s="1"/>
  <c r="G98" i="2"/>
  <c r="F436" i="2"/>
  <c r="D436" i="2"/>
  <c r="H436" i="2" s="1"/>
  <c r="G426" i="2"/>
  <c r="D150" i="2"/>
  <c r="H150" i="2" s="1"/>
  <c r="G452" i="2"/>
  <c r="F169" i="2"/>
  <c r="D169" i="2"/>
  <c r="H169" i="2" s="1"/>
  <c r="G607" i="2"/>
  <c r="F417" i="2"/>
  <c r="D417" i="2"/>
  <c r="H417" i="2" s="1"/>
  <c r="G436" i="2"/>
  <c r="D342" i="2"/>
  <c r="H342" i="2" s="1"/>
  <c r="G381" i="2"/>
  <c r="F385" i="2"/>
  <c r="D385" i="2"/>
  <c r="H385" i="2" s="1"/>
  <c r="G408" i="2"/>
  <c r="F391" i="2"/>
  <c r="D391" i="2"/>
  <c r="H391" i="2" s="1"/>
  <c r="G404" i="2"/>
  <c r="F578" i="2"/>
  <c r="D578" i="2"/>
  <c r="H578" i="2" s="1"/>
  <c r="G543" i="2"/>
  <c r="D341" i="2"/>
  <c r="H341" i="2" s="1"/>
  <c r="G433" i="2"/>
  <c r="F468" i="2"/>
  <c r="D468" i="2"/>
  <c r="H468" i="2" s="1"/>
  <c r="G356" i="2"/>
  <c r="F488" i="2"/>
  <c r="D488" i="2"/>
  <c r="H488" i="2" s="1"/>
  <c r="G462" i="2"/>
  <c r="F532" i="2"/>
  <c r="D532" i="2"/>
  <c r="H532" i="2" s="1"/>
  <c r="G88" i="2"/>
  <c r="D304" i="2"/>
  <c r="H304" i="2" s="1"/>
  <c r="G465" i="2"/>
  <c r="F453" i="2"/>
  <c r="D453" i="2"/>
  <c r="H453" i="2" s="1"/>
  <c r="G550" i="2"/>
  <c r="F207" i="2"/>
  <c r="D207" i="2"/>
  <c r="H207" i="2" s="1"/>
  <c r="G600" i="2"/>
  <c r="F493" i="2"/>
  <c r="D493" i="2"/>
  <c r="H493" i="2" s="1"/>
  <c r="G612" i="2"/>
  <c r="D567" i="2"/>
  <c r="H567" i="2" s="1"/>
  <c r="G640" i="2"/>
  <c r="F359" i="2"/>
  <c r="D359" i="2"/>
  <c r="H359" i="2" s="1"/>
  <c r="G494" i="2"/>
  <c r="F472" i="2"/>
  <c r="D472" i="2"/>
  <c r="H472" i="2" s="1"/>
  <c r="G372" i="2"/>
  <c r="F519" i="2"/>
  <c r="D519" i="2"/>
  <c r="H519" i="2" s="1"/>
  <c r="G274" i="2"/>
  <c r="F357" i="2"/>
  <c r="D357" i="2"/>
  <c r="H357" i="2" s="1"/>
  <c r="G234" i="2"/>
  <c r="F298" i="2"/>
  <c r="D298" i="2"/>
  <c r="H298" i="2" s="1"/>
  <c r="G582" i="2"/>
  <c r="D128" i="2"/>
  <c r="H128" i="2" s="1"/>
  <c r="G238" i="2"/>
  <c r="F551" i="2"/>
  <c r="D551" i="2"/>
  <c r="H551" i="2" s="1"/>
  <c r="G70" i="2"/>
  <c r="F516" i="2"/>
  <c r="D516" i="2"/>
  <c r="H516" i="2" s="1"/>
  <c r="G621" i="2"/>
  <c r="F581" i="2"/>
  <c r="D581" i="2"/>
  <c r="H581" i="2" s="1"/>
  <c r="G473" i="2"/>
  <c r="F361" i="2"/>
  <c r="D361" i="2"/>
  <c r="H361" i="2" s="1"/>
  <c r="G63" i="2"/>
  <c r="F565" i="2"/>
  <c r="D565" i="2"/>
  <c r="H565" i="2" s="1"/>
  <c r="G425" i="2"/>
  <c r="F413" i="2"/>
  <c r="D413" i="2"/>
  <c r="H413" i="2" s="1"/>
  <c r="G590" i="2"/>
  <c r="G124" i="2"/>
  <c r="F435" i="2"/>
  <c r="D435" i="2"/>
  <c r="H435" i="2" s="1"/>
  <c r="G14" i="2"/>
  <c r="F301" i="2"/>
  <c r="D301" i="2"/>
  <c r="H301" i="2" s="1"/>
  <c r="G64" i="2"/>
  <c r="D594" i="2"/>
  <c r="H594" i="2" s="1"/>
  <c r="G149" i="2"/>
  <c r="D153" i="2"/>
  <c r="H153" i="2" s="1"/>
  <c r="G576" i="2"/>
  <c r="D557" i="2"/>
  <c r="H557" i="2" s="1"/>
  <c r="G23" i="2"/>
  <c r="D553" i="2"/>
  <c r="H553" i="2" s="1"/>
  <c r="G490" i="2"/>
  <c r="D398" i="2"/>
  <c r="H398" i="2" s="1"/>
  <c r="G150" i="2"/>
  <c r="F197" i="2"/>
  <c r="D197" i="2"/>
  <c r="H197" i="2" s="1"/>
  <c r="G250" i="2"/>
  <c r="F311" i="2"/>
  <c r="D311" i="2"/>
  <c r="H311" i="2" s="1"/>
  <c r="G161" i="2"/>
  <c r="D434" i="2"/>
  <c r="H434" i="2" s="1"/>
  <c r="G311" i="2"/>
  <c r="F424" i="2"/>
  <c r="D424" i="2"/>
  <c r="H424" i="2" s="1"/>
  <c r="G195" i="2"/>
  <c r="D534" i="2"/>
  <c r="H534" i="2" s="1"/>
  <c r="G341" i="2"/>
  <c r="D588" i="2"/>
  <c r="H588" i="2" s="1"/>
  <c r="G532" i="2"/>
  <c r="F482" i="2"/>
  <c r="D482" i="2"/>
  <c r="H482" i="2" s="1"/>
  <c r="G392" i="2"/>
  <c r="F316" i="2"/>
  <c r="D316" i="2"/>
  <c r="H316" i="2" s="1"/>
  <c r="G282" i="2"/>
  <c r="F427" i="2"/>
  <c r="D427" i="2"/>
  <c r="H427" i="2" s="1"/>
  <c r="G360" i="2"/>
  <c r="F338" i="2"/>
  <c r="D338" i="2"/>
  <c r="H338" i="2" s="1"/>
  <c r="G623" i="2"/>
  <c r="F414" i="2"/>
  <c r="D414" i="2"/>
  <c r="H414" i="2" s="1"/>
  <c r="G284" i="2"/>
  <c r="F525" i="2"/>
  <c r="D525" i="2"/>
  <c r="H525" i="2" s="1"/>
  <c r="G389" i="2"/>
  <c r="D426" i="2"/>
  <c r="H426" i="2" s="1"/>
  <c r="G76" i="2"/>
  <c r="D506" i="2"/>
  <c r="H506" i="2" s="1"/>
  <c r="G386" i="2"/>
  <c r="F464" i="2"/>
  <c r="D464" i="2"/>
  <c r="H464" i="2" s="1"/>
  <c r="G511" i="2"/>
  <c r="F465" i="2"/>
  <c r="D465" i="2"/>
  <c r="H465" i="2" s="1"/>
  <c r="G564" i="2"/>
  <c r="D396" i="2"/>
  <c r="H396" i="2" s="1"/>
  <c r="G140" i="2"/>
  <c r="F349" i="2"/>
  <c r="D349" i="2"/>
  <c r="H349" i="2" s="1"/>
  <c r="G461" i="2"/>
  <c r="D587" i="2"/>
  <c r="H587" i="2" s="1"/>
  <c r="G645" i="2"/>
  <c r="F292" i="2"/>
  <c r="D292" i="2"/>
  <c r="H292" i="2" s="1"/>
  <c r="G199" i="2"/>
  <c r="D170" i="2"/>
  <c r="H170" i="2" s="1"/>
  <c r="G353" i="2"/>
  <c r="D487" i="2"/>
  <c r="H487" i="2" s="1"/>
  <c r="G53" i="2"/>
  <c r="D236" i="2"/>
  <c r="H236" i="2" s="1"/>
  <c r="G555" i="2"/>
  <c r="F500" i="2"/>
  <c r="D500" i="2"/>
  <c r="H500" i="2" s="1"/>
  <c r="G38" i="2"/>
  <c r="D541" i="2"/>
  <c r="H541" i="2" s="1"/>
  <c r="G188" i="2"/>
  <c r="F474" i="2"/>
  <c r="D474" i="2"/>
  <c r="H474" i="2" s="1"/>
  <c r="G134" i="2"/>
  <c r="F614" i="2"/>
  <c r="D614" i="2"/>
  <c r="H614" i="2" s="1"/>
  <c r="G464" i="2"/>
  <c r="D218" i="2"/>
  <c r="H218" i="2" s="1"/>
  <c r="G202" i="2"/>
  <c r="F399" i="2"/>
  <c r="D399" i="2"/>
  <c r="H399" i="2" s="1"/>
  <c r="G444" i="2"/>
  <c r="F347" i="2"/>
  <c r="D347" i="2"/>
  <c r="H347" i="2" s="1"/>
  <c r="G135" i="2"/>
  <c r="F504" i="2"/>
  <c r="D504" i="2"/>
  <c r="H504" i="2" s="1"/>
  <c r="G21" i="2"/>
  <c r="D595" i="2"/>
  <c r="H595" i="2" s="1"/>
  <c r="G104" i="2"/>
  <c r="D345" i="2"/>
  <c r="H345" i="2" s="1"/>
  <c r="G594" i="2"/>
  <c r="F281" i="2"/>
  <c r="D281" i="2"/>
  <c r="H281" i="2" s="1"/>
  <c r="G227" i="2"/>
  <c r="D265" i="2"/>
  <c r="H265" i="2" s="1"/>
  <c r="G4" i="2"/>
  <c r="D428" i="2"/>
  <c r="H428" i="2" s="1"/>
  <c r="G24" i="2"/>
  <c r="F449" i="2"/>
  <c r="D449" i="2"/>
  <c r="H449" i="2" s="1"/>
  <c r="G273" i="2"/>
  <c r="D282" i="2"/>
  <c r="H282" i="2" s="1"/>
  <c r="G504" i="2"/>
  <c r="F545" i="2"/>
  <c r="D545" i="2"/>
  <c r="H545" i="2" s="1"/>
  <c r="G157" i="2"/>
  <c r="D422" i="2"/>
  <c r="H422" i="2" s="1"/>
  <c r="G417" i="2"/>
  <c r="F365" i="2"/>
  <c r="D365" i="2"/>
  <c r="H365" i="2" s="1"/>
  <c r="G286" i="2"/>
  <c r="D430" i="2"/>
  <c r="H430" i="2" s="1"/>
  <c r="G393" i="2"/>
  <c r="F275" i="2"/>
  <c r="D275" i="2"/>
  <c r="H275" i="2" s="1"/>
  <c r="G180" i="2"/>
  <c r="F366" i="2"/>
  <c r="D366" i="2"/>
  <c r="H366" i="2" s="1"/>
  <c r="G71" i="2"/>
  <c r="F241" i="2"/>
  <c r="D241" i="2"/>
  <c r="H241" i="2" s="1"/>
  <c r="G30" i="2"/>
  <c r="D408" i="2"/>
  <c r="H408" i="2" s="1"/>
  <c r="G189" i="2"/>
  <c r="D332" i="2"/>
  <c r="H332" i="2" s="1"/>
  <c r="G271" i="2"/>
  <c r="D467" i="2"/>
  <c r="H467" i="2" s="1"/>
  <c r="G331" i="2"/>
  <c r="F419" i="2"/>
  <c r="D419" i="2"/>
  <c r="H419" i="2" s="1"/>
  <c r="G615" i="2"/>
  <c r="F355" i="2"/>
  <c r="D355" i="2"/>
  <c r="H355" i="2" s="1"/>
  <c r="G184" i="2"/>
  <c r="F451" i="2"/>
  <c r="D451" i="2"/>
  <c r="H451" i="2" s="1"/>
  <c r="G275" i="2"/>
  <c r="F450" i="2"/>
  <c r="D450" i="2"/>
  <c r="H450" i="2" s="1"/>
  <c r="G159" i="2"/>
  <c r="F432" i="2"/>
  <c r="D432" i="2"/>
  <c r="H432" i="2" s="1"/>
  <c r="G398" i="2"/>
  <c r="F420" i="2"/>
  <c r="D420" i="2"/>
  <c r="H420" i="2" s="1"/>
  <c r="G388" i="2"/>
  <c r="F577" i="2"/>
  <c r="D577" i="2"/>
  <c r="H577" i="2" s="1"/>
  <c r="G531" i="2"/>
  <c r="F344" i="2"/>
  <c r="D344" i="2"/>
  <c r="H344" i="2" s="1"/>
  <c r="G214" i="2"/>
  <c r="F76" i="2"/>
  <c r="D76" i="2"/>
  <c r="H76" i="2" s="1"/>
  <c r="G186" i="2"/>
  <c r="F528" i="2"/>
  <c r="D528" i="2"/>
  <c r="H528" i="2" s="1"/>
  <c r="G7" i="2"/>
  <c r="F514" i="2"/>
  <c r="D514" i="2"/>
  <c r="H514" i="2" s="1"/>
  <c r="G84" i="2"/>
  <c r="F283" i="2"/>
  <c r="D283" i="2"/>
  <c r="H283" i="2" s="1"/>
  <c r="G438" i="2"/>
  <c r="D69" i="2"/>
  <c r="H69" i="2" s="1"/>
  <c r="G593" i="2"/>
  <c r="D518" i="2"/>
  <c r="H518" i="2" s="1"/>
  <c r="G517" i="2"/>
  <c r="F363" i="2"/>
  <c r="D363" i="2"/>
  <c r="H363" i="2" s="1"/>
  <c r="G636" i="2"/>
  <c r="F343" i="2"/>
  <c r="D343" i="2"/>
  <c r="H343" i="2" s="1"/>
  <c r="G299" i="2"/>
  <c r="F163" i="2"/>
  <c r="D163" i="2"/>
  <c r="H163" i="2" s="1"/>
  <c r="G625" i="2"/>
  <c r="G525" i="2"/>
  <c r="D515" i="2"/>
  <c r="H515" i="2" s="1"/>
  <c r="G581" i="2"/>
  <c r="D494" i="2"/>
  <c r="H494" i="2" s="1"/>
  <c r="G287" i="2"/>
  <c r="D240" i="2"/>
  <c r="H240" i="2" s="1"/>
  <c r="G67" i="2"/>
  <c r="F287" i="2"/>
  <c r="D287" i="2"/>
  <c r="H287" i="2" s="1"/>
  <c r="G546" i="2"/>
  <c r="F502" i="2"/>
  <c r="D502" i="2"/>
  <c r="H502" i="2" s="1"/>
  <c r="G204" i="2"/>
  <c r="F409" i="2"/>
  <c r="D409" i="2"/>
  <c r="H409" i="2" s="1"/>
  <c r="G34" i="2"/>
  <c r="F476" i="2"/>
  <c r="D476" i="2"/>
  <c r="H476" i="2" s="1"/>
  <c r="G108" i="2"/>
  <c r="D490" i="2"/>
  <c r="H490" i="2" s="1"/>
  <c r="G151" i="2"/>
  <c r="D297" i="2"/>
  <c r="H297" i="2" s="1"/>
  <c r="G548" i="2"/>
  <c r="F589" i="2"/>
  <c r="D589" i="2"/>
  <c r="H589" i="2" s="1"/>
  <c r="G522" i="2"/>
  <c r="D480" i="2"/>
  <c r="H480" i="2" s="1"/>
  <c r="G587" i="2"/>
  <c r="F305" i="2"/>
  <c r="D305" i="2"/>
  <c r="H305" i="2" s="1"/>
  <c r="G56" i="2"/>
  <c r="F431" i="2"/>
  <c r="D431" i="2"/>
  <c r="H431" i="2" s="1"/>
  <c r="G585" i="2"/>
  <c r="F411" i="2"/>
  <c r="D411" i="2"/>
  <c r="H411" i="2" s="1"/>
  <c r="G162" i="2"/>
  <c r="F286" i="2"/>
  <c r="D286" i="2"/>
  <c r="H286" i="2" s="1"/>
  <c r="G65" i="2"/>
  <c r="D410" i="2"/>
  <c r="H410" i="2" s="1"/>
  <c r="G460" i="2"/>
  <c r="D457" i="2"/>
  <c r="H457" i="2" s="1"/>
  <c r="G129" i="2"/>
  <c r="F560" i="2"/>
  <c r="D560" i="2"/>
  <c r="H560" i="2" s="1"/>
  <c r="G470" i="2"/>
  <c r="D371" i="2"/>
  <c r="H371" i="2" s="1"/>
  <c r="G418" i="2"/>
  <c r="F214" i="2"/>
  <c r="D214" i="2"/>
  <c r="H214" i="2" s="1"/>
  <c r="G236" i="2"/>
  <c r="F245" i="2"/>
  <c r="D245" i="2"/>
  <c r="H245" i="2" s="1"/>
  <c r="G29" i="2"/>
  <c r="F324" i="2"/>
  <c r="D324" i="2"/>
  <c r="H324" i="2" s="1"/>
  <c r="G95" i="2"/>
  <c r="F447" i="2"/>
  <c r="D447" i="2"/>
  <c r="H447" i="2" s="1"/>
  <c r="G355" i="2"/>
  <c r="F166" i="2"/>
  <c r="D166" i="2"/>
  <c r="H166" i="2" s="1"/>
  <c r="G269" i="2"/>
  <c r="F309" i="2"/>
  <c r="D309" i="2"/>
  <c r="H309" i="2" s="1"/>
  <c r="G120" i="2"/>
  <c r="F375" i="2"/>
  <c r="D375" i="2"/>
  <c r="H375" i="2" s="1"/>
  <c r="G147" i="2"/>
  <c r="F331" i="2"/>
  <c r="D331" i="2"/>
  <c r="H331" i="2" s="1"/>
  <c r="G174" i="2"/>
  <c r="D388" i="2"/>
  <c r="H388" i="2" s="1"/>
  <c r="G119" i="2"/>
  <c r="F199" i="2"/>
  <c r="D199" i="2"/>
  <c r="H199" i="2" s="1"/>
  <c r="G172" i="2"/>
  <c r="D470" i="2"/>
  <c r="H470" i="2" s="1"/>
  <c r="G430" i="2"/>
  <c r="D39" i="2"/>
  <c r="H39" i="2" s="1"/>
  <c r="G39" i="2"/>
  <c r="F284" i="2"/>
  <c r="D284" i="2"/>
  <c r="H284" i="2" s="1"/>
  <c r="G72" i="2"/>
  <c r="F253" i="2"/>
  <c r="D253" i="2"/>
  <c r="H253" i="2" s="1"/>
  <c r="G361" i="2"/>
  <c r="F303" i="2"/>
  <c r="D303" i="2"/>
  <c r="H303" i="2" s="1"/>
  <c r="G440" i="2"/>
  <c r="F460" i="2"/>
  <c r="D460" i="2"/>
  <c r="H460" i="2" s="1"/>
  <c r="G391" i="2"/>
  <c r="F328" i="2"/>
  <c r="D328" i="2"/>
  <c r="H328" i="2" s="1"/>
  <c r="G456" i="2"/>
  <c r="F369" i="2"/>
  <c r="D369" i="2"/>
  <c r="H369" i="2" s="1"/>
  <c r="G563" i="2"/>
  <c r="F477" i="2"/>
  <c r="D477" i="2"/>
  <c r="H477" i="2" s="1"/>
  <c r="G544" i="2"/>
  <c r="D205" i="2"/>
  <c r="H205" i="2" s="1"/>
  <c r="G318" i="2"/>
  <c r="F213" i="2"/>
  <c r="D213" i="2"/>
  <c r="H213" i="2" s="1"/>
  <c r="G458" i="2"/>
  <c r="F404" i="2"/>
  <c r="D404" i="2"/>
  <c r="H404" i="2" s="1"/>
  <c r="G475" i="2"/>
  <c r="D149" i="2"/>
  <c r="H149" i="2" s="1"/>
  <c r="G266" i="2"/>
  <c r="D400" i="2"/>
  <c r="H400" i="2" s="1"/>
  <c r="G396" i="2"/>
  <c r="D312" i="2"/>
  <c r="H312" i="2" s="1"/>
  <c r="G329" i="2"/>
  <c r="F442" i="2"/>
  <c r="D442" i="2"/>
  <c r="H442" i="2" s="1"/>
  <c r="G562" i="2"/>
  <c r="D503" i="2"/>
  <c r="H503" i="2" s="1"/>
  <c r="G523" i="2"/>
  <c r="F604" i="2"/>
  <c r="D604" i="2"/>
  <c r="H604" i="2" s="1"/>
  <c r="G92" i="2"/>
  <c r="F335" i="2"/>
  <c r="D335" i="2"/>
  <c r="H335" i="2" s="1"/>
  <c r="G209" i="2"/>
  <c r="F318" i="2"/>
  <c r="D318" i="2"/>
  <c r="H318" i="2" s="1"/>
  <c r="G466" i="2"/>
  <c r="F200" i="2"/>
  <c r="D200" i="2"/>
  <c r="H200" i="2" s="1"/>
  <c r="G127" i="2"/>
  <c r="F179" i="2"/>
  <c r="D179" i="2"/>
  <c r="H179" i="2" s="1"/>
  <c r="G371" i="2"/>
  <c r="F322" i="2"/>
  <c r="D322" i="2"/>
  <c r="H322" i="2" s="1"/>
  <c r="G75" i="2"/>
  <c r="D443" i="2"/>
  <c r="H443" i="2" s="1"/>
  <c r="G627" i="2"/>
  <c r="D348" i="2"/>
  <c r="H348" i="2" s="1"/>
  <c r="G352" i="2"/>
  <c r="F412" i="2"/>
  <c r="D412" i="2"/>
  <c r="H412" i="2" s="1"/>
  <c r="G488" i="2"/>
  <c r="F131" i="2"/>
  <c r="D131" i="2"/>
  <c r="H131" i="2" s="1"/>
  <c r="G382" i="2"/>
  <c r="D321" i="2"/>
  <c r="H321" i="2" s="1"/>
  <c r="G131" i="2"/>
  <c r="F566" i="2"/>
  <c r="D566" i="2"/>
  <c r="H566" i="2" s="1"/>
  <c r="G584" i="2"/>
  <c r="F389" i="2"/>
  <c r="D389" i="2"/>
  <c r="H389" i="2" s="1"/>
  <c r="G376" i="2"/>
  <c r="F374" i="2"/>
  <c r="D374" i="2"/>
  <c r="H374" i="2" s="1"/>
  <c r="G296" i="2"/>
  <c r="F330" i="2"/>
  <c r="D330" i="2"/>
  <c r="H330" i="2" s="1"/>
  <c r="G307" i="2"/>
  <c r="F233" i="2"/>
  <c r="D233" i="2"/>
  <c r="H233" i="2" s="1"/>
  <c r="G380" i="2"/>
  <c r="F406" i="2"/>
  <c r="D406" i="2"/>
  <c r="H406" i="2" s="1"/>
  <c r="G248" i="2"/>
  <c r="F307" i="2"/>
  <c r="D307" i="2"/>
  <c r="H307" i="2" s="1"/>
  <c r="G242" i="2"/>
  <c r="F354" i="2"/>
  <c r="D354" i="2"/>
  <c r="H354" i="2" s="1"/>
  <c r="G328" i="2"/>
  <c r="F234" i="2"/>
  <c r="D234" i="2"/>
  <c r="H234" i="2" s="1"/>
  <c r="G136" i="2"/>
  <c r="D364" i="2"/>
  <c r="H364" i="2" s="1"/>
  <c r="G507" i="2"/>
  <c r="D390" i="2"/>
  <c r="H390" i="2" s="1"/>
  <c r="G295" i="2"/>
  <c r="F381" i="2"/>
  <c r="D381" i="2"/>
  <c r="H381" i="2" s="1"/>
  <c r="G383" i="2"/>
  <c r="F315" i="2"/>
  <c r="D315" i="2"/>
  <c r="H315" i="2" s="1"/>
  <c r="G235" i="2"/>
  <c r="F133" i="2"/>
  <c r="D133" i="2"/>
  <c r="H133" i="2" s="1"/>
  <c r="G342" i="2"/>
  <c r="F353" i="2"/>
  <c r="D353" i="2"/>
  <c r="H353" i="2" s="1"/>
  <c r="G340" i="2"/>
  <c r="F459" i="2"/>
  <c r="D459" i="2"/>
  <c r="H459" i="2" s="1"/>
  <c r="G476" i="2"/>
  <c r="F122" i="2"/>
  <c r="D122" i="2"/>
  <c r="H122" i="2" s="1"/>
  <c r="G500" i="2"/>
  <c r="F246" i="2"/>
  <c r="D246" i="2"/>
  <c r="H246" i="2" s="1"/>
  <c r="G635" i="2"/>
  <c r="F177" i="2"/>
  <c r="D177" i="2"/>
  <c r="H177" i="2" s="1"/>
  <c r="G86" i="2"/>
  <c r="F392" i="2"/>
  <c r="D392" i="2"/>
  <c r="H392" i="2" s="1"/>
  <c r="G538" i="2"/>
  <c r="D171" i="2"/>
  <c r="H171" i="2" s="1"/>
  <c r="G346" i="2"/>
  <c r="F263" i="2"/>
  <c r="D263" i="2"/>
  <c r="H263" i="2" s="1"/>
  <c r="G556" i="2"/>
  <c r="F182" i="2"/>
  <c r="D182" i="2"/>
  <c r="H182" i="2" s="1"/>
  <c r="G160" i="2"/>
  <c r="G618" i="2"/>
  <c r="F260" i="2"/>
  <c r="G338" i="2"/>
  <c r="D546" i="2"/>
  <c r="H546" i="2" s="1"/>
  <c r="G432" i="2"/>
  <c r="D326" i="2"/>
  <c r="H326" i="2" s="1"/>
  <c r="G573" i="2"/>
  <c r="F223" i="2"/>
  <c r="D223" i="2"/>
  <c r="H223" i="2" s="1"/>
  <c r="G537" i="2"/>
  <c r="D78" i="2"/>
  <c r="H78" i="2" s="1"/>
  <c r="G94" i="2"/>
  <c r="F300" i="2"/>
  <c r="D300" i="2"/>
  <c r="H300" i="2" s="1"/>
  <c r="G441" i="2"/>
  <c r="F40" i="2"/>
  <c r="D40" i="2"/>
  <c r="H40" i="2" s="1"/>
  <c r="G115" i="2"/>
  <c r="D195" i="2"/>
  <c r="H195" i="2" s="1"/>
  <c r="G424" i="2"/>
  <c r="F216" i="2"/>
  <c r="D216" i="2"/>
  <c r="H216" i="2" s="1"/>
  <c r="G240" i="2"/>
  <c r="F325" i="2"/>
  <c r="D325" i="2"/>
  <c r="H325" i="2" s="1"/>
  <c r="G354" i="2"/>
  <c r="F469" i="2"/>
  <c r="D469" i="2"/>
  <c r="H469" i="2" s="1"/>
  <c r="G319" i="2"/>
  <c r="D237" i="2"/>
  <c r="H237" i="2" s="1"/>
  <c r="G252" i="2"/>
  <c r="F212" i="2"/>
  <c r="D212" i="2"/>
  <c r="H212" i="2" s="1"/>
  <c r="G304" i="2"/>
  <c r="F308" i="2"/>
  <c r="D308" i="2"/>
  <c r="H308" i="2" s="1"/>
  <c r="G410" i="2"/>
  <c r="F226" i="2"/>
  <c r="D226" i="2"/>
  <c r="H226" i="2" s="1"/>
  <c r="G156" i="2"/>
  <c r="D100" i="2"/>
  <c r="H100" i="2" s="1"/>
  <c r="G260" i="2"/>
  <c r="D243" i="2"/>
  <c r="H243" i="2" s="1"/>
  <c r="G197" i="2"/>
  <c r="F274" i="2"/>
  <c r="D274" i="2"/>
  <c r="H274" i="2" s="1"/>
  <c r="G519" i="2"/>
  <c r="F291" i="2"/>
  <c r="D291" i="2"/>
  <c r="H291" i="2" s="1"/>
  <c r="G335" i="2"/>
  <c r="F327" i="2"/>
  <c r="D327" i="2"/>
  <c r="H327" i="2" s="1"/>
  <c r="G103" i="2"/>
  <c r="G113" i="2"/>
  <c r="F254" i="2"/>
  <c r="D254" i="2"/>
  <c r="H254" i="2" s="1"/>
  <c r="G310" i="2"/>
  <c r="F151" i="2"/>
  <c r="D151" i="2"/>
  <c r="H151" i="2" s="1"/>
  <c r="G596" i="2"/>
  <c r="F473" i="2"/>
  <c r="D473" i="2"/>
  <c r="H473" i="2" s="1"/>
  <c r="G141" i="2"/>
  <c r="D334" i="2"/>
  <c r="H334" i="2" s="1"/>
  <c r="G245" i="2"/>
  <c r="D462" i="2"/>
  <c r="H462" i="2" s="1"/>
  <c r="G87" i="2"/>
  <c r="F220" i="2"/>
  <c r="D220" i="2"/>
  <c r="H220" i="2" s="1"/>
  <c r="G348" i="2"/>
  <c r="F437" i="2"/>
  <c r="D437" i="2"/>
  <c r="H437" i="2" s="1"/>
  <c r="G211" i="2"/>
  <c r="D296" i="2"/>
  <c r="H296" i="2" s="1"/>
  <c r="G325" i="2"/>
  <c r="F276" i="2"/>
  <c r="D276" i="2"/>
  <c r="H276" i="2" s="1"/>
  <c r="G604" i="2"/>
  <c r="D458" i="2"/>
  <c r="H458" i="2" s="1"/>
  <c r="G297" i="2"/>
  <c r="F244" i="2"/>
  <c r="D244" i="2"/>
  <c r="H244" i="2" s="1"/>
  <c r="G193" i="2"/>
  <c r="F448" i="2"/>
  <c r="D448" i="2"/>
  <c r="H448" i="2" s="1"/>
  <c r="G387" i="2"/>
  <c r="F116" i="2"/>
  <c r="D116" i="2"/>
  <c r="H116" i="2" s="1"/>
  <c r="G567" i="2"/>
  <c r="F22" i="2"/>
  <c r="G324" i="2"/>
  <c r="F148" i="2"/>
  <c r="D148" i="2"/>
  <c r="H148" i="2" s="1"/>
  <c r="G427" i="2"/>
  <c r="F175" i="2"/>
  <c r="D175" i="2"/>
  <c r="H175" i="2" s="1"/>
  <c r="G629" i="2"/>
  <c r="D57" i="2"/>
  <c r="H57" i="2" s="1"/>
  <c r="G300" i="2"/>
  <c r="F446" i="2"/>
  <c r="D446" i="2"/>
  <c r="H446" i="2" s="1"/>
  <c r="G225" i="2"/>
  <c r="F346" i="2"/>
  <c r="D346" i="2"/>
  <c r="H346" i="2" s="1"/>
  <c r="G541" i="2"/>
  <c r="F192" i="2"/>
  <c r="D192" i="2"/>
  <c r="H192" i="2" s="1"/>
  <c r="G270" i="2"/>
  <c r="F173" i="2"/>
  <c r="D173" i="2"/>
  <c r="H173" i="2" s="1"/>
  <c r="G176" i="2"/>
  <c r="F259" i="2"/>
  <c r="D259" i="2"/>
  <c r="H259" i="2" s="1"/>
  <c r="G423" i="2"/>
  <c r="F80" i="2"/>
  <c r="D80" i="2"/>
  <c r="H80" i="2" s="1"/>
  <c r="G181" i="2"/>
  <c r="F358" i="2"/>
  <c r="D358" i="2"/>
  <c r="H358" i="2" s="1"/>
  <c r="G205" i="2"/>
  <c r="F138" i="2"/>
  <c r="D138" i="2"/>
  <c r="H138" i="2" s="1"/>
  <c r="G489" i="2"/>
  <c r="F394" i="2"/>
  <c r="D394" i="2"/>
  <c r="H394" i="2" s="1"/>
  <c r="G228" i="2"/>
  <c r="F82" i="2"/>
  <c r="D82" i="2"/>
  <c r="H82" i="2" s="1"/>
  <c r="G457" i="2"/>
  <c r="F350" i="2"/>
  <c r="D350" i="2"/>
  <c r="H350" i="2" s="1"/>
  <c r="G554" i="2"/>
  <c r="D250" i="2"/>
  <c r="H250" i="2" s="1"/>
  <c r="G298" i="2"/>
  <c r="F368" i="2"/>
  <c r="D368" i="2"/>
  <c r="H368" i="2" s="1"/>
  <c r="G496" i="2"/>
  <c r="F219" i="2"/>
  <c r="D219" i="2"/>
  <c r="H219" i="2" s="1"/>
  <c r="G539" i="2"/>
  <c r="F323" i="2"/>
  <c r="D323" i="2"/>
  <c r="H323" i="2" s="1"/>
  <c r="G191" i="2"/>
  <c r="D423" i="2"/>
  <c r="H423" i="2" s="1"/>
  <c r="G43" i="2"/>
  <c r="F429" i="2"/>
  <c r="D429" i="2"/>
  <c r="H429" i="2" s="1"/>
  <c r="G279" i="2"/>
  <c r="F152" i="2"/>
  <c r="D152" i="2"/>
  <c r="H152" i="2" s="1"/>
  <c r="G303" i="2"/>
  <c r="F280" i="2"/>
  <c r="D280" i="2"/>
  <c r="H280" i="2" s="1"/>
  <c r="G315" i="2"/>
  <c r="F251" i="2"/>
  <c r="D251" i="2"/>
  <c r="H251" i="2" s="1"/>
  <c r="G373" i="2"/>
  <c r="F554" i="2"/>
  <c r="D554" i="2"/>
  <c r="H554" i="2" s="1"/>
  <c r="G551" i="2"/>
  <c r="F109" i="2"/>
  <c r="D109" i="2"/>
  <c r="H109" i="2" s="1"/>
  <c r="G552" i="2"/>
  <c r="D204" i="2"/>
  <c r="H204" i="2" s="1"/>
  <c r="G185" i="2"/>
  <c r="F261" i="2"/>
  <c r="D261" i="2"/>
  <c r="H261" i="2" s="1"/>
  <c r="G244" i="2"/>
  <c r="F188" i="2"/>
  <c r="D188" i="2"/>
  <c r="H188" i="2" s="1"/>
  <c r="G145" i="2"/>
  <c r="F115" i="2"/>
  <c r="D115" i="2"/>
  <c r="H115" i="2" s="1"/>
  <c r="G232" i="2"/>
  <c r="F125" i="2"/>
  <c r="D125" i="2"/>
  <c r="H125" i="2" s="1"/>
  <c r="G309" i="2"/>
  <c r="F119" i="2"/>
  <c r="D119" i="2"/>
  <c r="H119" i="2" s="1"/>
  <c r="G79" i="2"/>
  <c r="F71" i="2"/>
  <c r="D71" i="2"/>
  <c r="H71" i="2" s="1"/>
  <c r="G231" i="2"/>
  <c r="F425" i="2"/>
  <c r="D425" i="2"/>
  <c r="H425" i="2" s="1"/>
  <c r="G631" i="2"/>
  <c r="F178" i="2"/>
  <c r="D178" i="2"/>
  <c r="H178" i="2" s="1"/>
  <c r="G246" i="2"/>
  <c r="D279" i="2"/>
  <c r="H279" i="2" s="1"/>
  <c r="G261" i="2"/>
  <c r="D191" i="2"/>
  <c r="H191" i="2" s="1"/>
  <c r="G571" i="2"/>
  <c r="D108" i="2"/>
  <c r="H108" i="2" s="1"/>
  <c r="G632" i="2"/>
  <c r="F559" i="2"/>
  <c r="D559" i="2"/>
  <c r="H559" i="2" s="1"/>
  <c r="G642" i="2"/>
  <c r="F124" i="2"/>
  <c r="D124" i="2"/>
  <c r="H124" i="2" s="1"/>
  <c r="G22" i="2"/>
  <c r="D242" i="2"/>
  <c r="H242" i="2" s="1"/>
  <c r="G429" i="2"/>
  <c r="F362" i="2"/>
  <c r="D362" i="2"/>
  <c r="H362" i="2" s="1"/>
  <c r="G54" i="2"/>
  <c r="D210" i="2"/>
  <c r="H210" i="2" s="1"/>
  <c r="G5" i="2"/>
  <c r="F306" i="2"/>
  <c r="G553" i="2"/>
  <c r="F187" i="2"/>
  <c r="D187" i="2"/>
  <c r="H187" i="2" s="1"/>
  <c r="G12" i="2"/>
  <c r="F269" i="2"/>
  <c r="D269" i="2"/>
  <c r="H269" i="2" s="1"/>
  <c r="G536" i="2"/>
  <c r="F193" i="2"/>
  <c r="D193" i="2"/>
  <c r="H193" i="2" s="1"/>
  <c r="G182" i="2"/>
  <c r="D373" i="2"/>
  <c r="H373" i="2" s="1"/>
  <c r="G480" i="2"/>
  <c r="F268" i="2"/>
  <c r="D268" i="2"/>
  <c r="H268" i="2" s="1"/>
  <c r="G314" i="2"/>
  <c r="D189" i="2"/>
  <c r="H189" i="2" s="1"/>
  <c r="G339" i="2"/>
  <c r="D14" i="2"/>
  <c r="H14" i="2" s="1"/>
  <c r="G44" i="2"/>
  <c r="F238" i="2"/>
  <c r="D238" i="2"/>
  <c r="H238" i="2" s="1"/>
  <c r="G366" i="2"/>
  <c r="F92" i="2"/>
  <c r="D92" i="2"/>
  <c r="H92" i="2" s="1"/>
  <c r="G122" i="2"/>
  <c r="F445" i="2"/>
  <c r="D445" i="2"/>
  <c r="H445" i="2" s="1"/>
  <c r="G639" i="2"/>
  <c r="F183" i="2"/>
  <c r="D183" i="2"/>
  <c r="H183" i="2" s="1"/>
  <c r="G349" i="2"/>
  <c r="F319" i="2"/>
  <c r="D319" i="2"/>
  <c r="H319" i="2" s="1"/>
  <c r="G73" i="2"/>
  <c r="F247" i="2"/>
  <c r="D247" i="2"/>
  <c r="H247" i="2" s="1"/>
  <c r="G450" i="2"/>
  <c r="F225" i="2"/>
  <c r="D225" i="2"/>
  <c r="H225" i="2" s="1"/>
  <c r="G501" i="2"/>
  <c r="F377" i="2"/>
  <c r="D377" i="2"/>
  <c r="H377" i="2" s="1"/>
  <c r="G32" i="2"/>
  <c r="F145" i="2"/>
  <c r="G148" i="2"/>
  <c r="D144" i="2"/>
  <c r="H144" i="2" s="1"/>
  <c r="G513" i="2"/>
  <c r="F384" i="2"/>
  <c r="D384" i="2"/>
  <c r="H384" i="2" s="1"/>
  <c r="G302" i="2"/>
  <c r="F185" i="2"/>
  <c r="D185" i="2"/>
  <c r="H185" i="2" s="1"/>
  <c r="G220" i="2"/>
  <c r="D84" i="2"/>
  <c r="H84" i="2" s="1"/>
  <c r="G454" i="2"/>
  <c r="F134" i="2"/>
  <c r="D134" i="2"/>
  <c r="H134" i="2" s="1"/>
  <c r="G586" i="2"/>
  <c r="D168" i="2"/>
  <c r="H168" i="2" s="1"/>
  <c r="G583" i="2"/>
  <c r="F329" i="2"/>
  <c r="D329" i="2"/>
  <c r="H329" i="2" s="1"/>
  <c r="G359" i="2"/>
  <c r="F140" i="2"/>
  <c r="D140" i="2"/>
  <c r="H140" i="2" s="1"/>
  <c r="G36" i="2"/>
  <c r="F273" i="2"/>
  <c r="D273" i="2"/>
  <c r="H273" i="2" s="1"/>
  <c r="G606" i="2"/>
  <c r="F194" i="2"/>
  <c r="G358" i="2"/>
  <c r="F198" i="2"/>
  <c r="D198" i="2"/>
  <c r="H198" i="2" s="1"/>
  <c r="G503" i="2"/>
  <c r="D10" i="2"/>
  <c r="H10" i="2" s="1"/>
  <c r="G13" i="2"/>
  <c r="F85" i="2"/>
  <c r="D85" i="2"/>
  <c r="H85" i="2" s="1"/>
  <c r="G455" i="2"/>
  <c r="F105" i="2"/>
  <c r="D105" i="2"/>
  <c r="H105" i="2" s="1"/>
  <c r="G414" i="2"/>
  <c r="F623" i="2"/>
  <c r="D623" i="2"/>
  <c r="H623" i="2" s="1"/>
  <c r="G384" i="2"/>
  <c r="F370" i="2"/>
  <c r="D370" i="2"/>
  <c r="H370" i="2" s="1"/>
  <c r="G42" i="2"/>
  <c r="D102" i="2"/>
  <c r="H102" i="2" s="1"/>
  <c r="G447" i="2"/>
  <c r="D47" i="2"/>
  <c r="H47" i="2" s="1"/>
  <c r="G9" i="2"/>
  <c r="F158" i="2"/>
  <c r="D158" i="2"/>
  <c r="H158" i="2" s="1"/>
  <c r="G605" i="2"/>
  <c r="D83" i="2"/>
  <c r="H83" i="2" s="1"/>
  <c r="G549" i="2"/>
  <c r="D60" i="2"/>
  <c r="H60" i="2" s="1"/>
  <c r="G217" i="2"/>
  <c r="F196" i="2"/>
  <c r="D196" i="2"/>
  <c r="H196" i="2" s="1"/>
  <c r="G171" i="2"/>
  <c r="F222" i="2"/>
  <c r="D222" i="2"/>
  <c r="H222" i="2" s="1"/>
  <c r="G474" i="2"/>
  <c r="F278" i="2"/>
  <c r="D278" i="2"/>
  <c r="H278" i="2" s="1"/>
  <c r="G128" i="2"/>
  <c r="F53" i="2"/>
  <c r="D53" i="2"/>
  <c r="H53" i="2" s="1"/>
  <c r="G109" i="2"/>
  <c r="D252" i="2"/>
  <c r="H252" i="2" s="1"/>
  <c r="G364" i="2"/>
  <c r="F164" i="2"/>
  <c r="D164" i="2"/>
  <c r="H164" i="2" s="1"/>
  <c r="G230" i="2"/>
  <c r="D201" i="2"/>
  <c r="H201" i="2" s="1"/>
  <c r="G305" i="2"/>
  <c r="F313" i="2"/>
  <c r="D313" i="2"/>
  <c r="H313" i="2" s="1"/>
  <c r="G505" i="2"/>
  <c r="F94" i="2"/>
  <c r="D94" i="2"/>
  <c r="H94" i="2" s="1"/>
  <c r="G33" i="2"/>
  <c r="F290" i="2"/>
  <c r="D290" i="2"/>
  <c r="H290" i="2" s="1"/>
  <c r="G312" i="2"/>
  <c r="F317" i="2"/>
  <c r="D317" i="2"/>
  <c r="H317" i="2" s="1"/>
  <c r="G420" i="2"/>
  <c r="F68" i="2"/>
  <c r="D68" i="2"/>
  <c r="H68" i="2" s="1"/>
  <c r="G291" i="2"/>
  <c r="D172" i="2"/>
  <c r="H172" i="2" s="1"/>
  <c r="G406" i="2"/>
  <c r="F257" i="2"/>
  <c r="D257" i="2"/>
  <c r="H257" i="2" s="1"/>
  <c r="G472" i="2"/>
  <c r="F137" i="2"/>
  <c r="D137" i="2"/>
  <c r="H137" i="2" s="1"/>
  <c r="G634" i="2"/>
  <c r="D386" i="2"/>
  <c r="H386" i="2" s="1"/>
  <c r="G409" i="2"/>
  <c r="D383" i="2"/>
  <c r="H383" i="2" s="1"/>
  <c r="G262" i="2"/>
  <c r="D101" i="2"/>
  <c r="H101" i="2" s="1"/>
  <c r="G280" i="2"/>
  <c r="F88" i="2"/>
  <c r="D88" i="2"/>
  <c r="H88" i="2" s="1"/>
  <c r="G485" i="2"/>
  <c r="F227" i="2"/>
  <c r="D227" i="2"/>
  <c r="H227" i="2" s="1"/>
  <c r="G106" i="2"/>
  <c r="D72" i="2"/>
  <c r="H72" i="2" s="1"/>
  <c r="G48" i="2"/>
  <c r="F288" i="2"/>
  <c r="D288" i="2"/>
  <c r="H288" i="2" s="1"/>
  <c r="G561" i="2"/>
  <c r="D143" i="2"/>
  <c r="H143" i="2" s="1"/>
  <c r="G178" i="2"/>
  <c r="D267" i="2"/>
  <c r="H267" i="2" s="1"/>
  <c r="G638" i="2"/>
  <c r="F271" i="2"/>
  <c r="D271" i="2"/>
  <c r="H271" i="2" s="1"/>
  <c r="G239" i="2"/>
  <c r="F542" i="2"/>
  <c r="D542" i="2"/>
  <c r="H542" i="2" s="1"/>
  <c r="G508" i="2"/>
  <c r="D70" i="2"/>
  <c r="H70" i="2" s="1"/>
  <c r="G400" i="2"/>
  <c r="D203" i="2"/>
  <c r="H203" i="2" s="1"/>
  <c r="G487" i="2"/>
  <c r="F28" i="2"/>
  <c r="D28" i="2"/>
  <c r="H28" i="2" s="1"/>
  <c r="G168" i="2"/>
  <c r="F21" i="2"/>
  <c r="D21" i="2"/>
  <c r="H21" i="2" s="1"/>
  <c r="G101" i="2"/>
  <c r="D97" i="2"/>
  <c r="H97" i="2" s="1"/>
  <c r="G482" i="2"/>
  <c r="F159" i="2"/>
  <c r="D159" i="2"/>
  <c r="H159" i="2" s="1"/>
  <c r="G163" i="2"/>
  <c r="D165" i="2"/>
  <c r="H165" i="2" s="1"/>
  <c r="G265" i="2"/>
  <c r="D184" i="2"/>
  <c r="H184" i="2" s="1"/>
  <c r="G90" i="2"/>
  <c r="G401" i="2"/>
  <c r="F65" i="2"/>
  <c r="D65" i="2"/>
  <c r="H65" i="2" s="1"/>
  <c r="G468" i="2"/>
  <c r="F139" i="2"/>
  <c r="D139" i="2"/>
  <c r="H139" i="2" s="1"/>
  <c r="G415" i="2"/>
  <c r="F221" i="2"/>
  <c r="D221" i="2"/>
  <c r="H221" i="2" s="1"/>
  <c r="G158" i="2"/>
  <c r="F20" i="2"/>
  <c r="D20" i="2"/>
  <c r="H20" i="2" s="1"/>
  <c r="G577" i="2"/>
  <c r="F302" i="2"/>
  <c r="D302" i="2"/>
  <c r="H302" i="2" s="1"/>
  <c r="G445" i="2"/>
  <c r="F295" i="2"/>
  <c r="D295" i="2"/>
  <c r="H295" i="2" s="1"/>
  <c r="G316" i="2"/>
  <c r="D190" i="2"/>
  <c r="H190" i="2" s="1"/>
  <c r="G81" i="2"/>
  <c r="F232" i="2"/>
  <c r="D232" i="2"/>
  <c r="H232" i="2" s="1"/>
  <c r="G125" i="2"/>
  <c r="F106" i="2"/>
  <c r="D106" i="2"/>
  <c r="H106" i="2" s="1"/>
  <c r="G337" i="2"/>
  <c r="F160" i="2"/>
  <c r="D160" i="2"/>
  <c r="H160" i="2" s="1"/>
  <c r="G110" i="2"/>
  <c r="F99" i="2"/>
  <c r="D99" i="2"/>
  <c r="H99" i="2" s="1"/>
  <c r="G516" i="2"/>
  <c r="F256" i="2"/>
  <c r="D256" i="2"/>
  <c r="H256" i="2" s="1"/>
  <c r="G595" i="2"/>
  <c r="F48" i="2"/>
  <c r="D48" i="2"/>
  <c r="H48" i="2" s="1"/>
  <c r="G363" i="2"/>
  <c r="D18" i="2"/>
  <c r="H18" i="2" s="1"/>
  <c r="G512" i="2"/>
  <c r="F202" i="2"/>
  <c r="D202" i="2"/>
  <c r="H202" i="2" s="1"/>
  <c r="G601" i="2"/>
  <c r="F209" i="2"/>
  <c r="G194" i="2"/>
  <c r="F50" i="2"/>
  <c r="D50" i="2"/>
  <c r="H50" i="2" s="1"/>
  <c r="G152" i="2"/>
  <c r="F206" i="2"/>
  <c r="D206" i="2"/>
  <c r="H206" i="2" s="1"/>
  <c r="G292" i="2"/>
  <c r="F117" i="2"/>
  <c r="G334" i="2"/>
  <c r="D114" i="2"/>
  <c r="H114" i="2" s="1"/>
  <c r="G613" i="2"/>
  <c r="D181" i="2"/>
  <c r="H181" i="2" s="1"/>
  <c r="G435" i="2"/>
  <c r="F59" i="2"/>
  <c r="D59" i="2"/>
  <c r="H59" i="2" s="1"/>
  <c r="G15" i="2"/>
  <c r="F90" i="2"/>
  <c r="D90" i="2"/>
  <c r="H90" i="2" s="1"/>
  <c r="G276" i="2"/>
  <c r="F314" i="2"/>
  <c r="D314" i="2"/>
  <c r="H314" i="2" s="1"/>
  <c r="G336" i="2"/>
  <c r="F266" i="2"/>
  <c r="D266" i="2"/>
  <c r="H266" i="2" s="1"/>
  <c r="G641" i="2"/>
  <c r="F6" i="2"/>
  <c r="D6" i="2"/>
  <c r="H6" i="2" s="1"/>
  <c r="G57" i="2"/>
  <c r="D67" i="2"/>
  <c r="H67" i="2" s="1"/>
  <c r="G365" i="2"/>
  <c r="F7" i="2"/>
  <c r="D7" i="2"/>
  <c r="H7" i="2" s="1"/>
  <c r="G278" i="2"/>
  <c r="F293" i="2"/>
  <c r="D293" i="2"/>
  <c r="H293" i="2" s="1"/>
  <c r="G3" i="2"/>
  <c r="F118" i="2"/>
  <c r="D118" i="2"/>
  <c r="H118" i="2" s="1"/>
  <c r="G130" i="2"/>
  <c r="D154" i="2"/>
  <c r="H154" i="2" s="1"/>
  <c r="G481" i="2"/>
  <c r="F135" i="2"/>
  <c r="D135" i="2"/>
  <c r="H135" i="2" s="1"/>
  <c r="G568" i="2"/>
  <c r="F146" i="2"/>
  <c r="D146" i="2"/>
  <c r="H146" i="2" s="1"/>
  <c r="G212" i="2"/>
  <c r="F29" i="2"/>
  <c r="D29" i="2"/>
  <c r="H29" i="2" s="1"/>
  <c r="G419" i="2"/>
  <c r="F113" i="2"/>
  <c r="D113" i="2"/>
  <c r="H113" i="2" s="1"/>
  <c r="G628" i="2"/>
  <c r="F46" i="2"/>
  <c r="D46" i="2"/>
  <c r="H46" i="2" s="1"/>
  <c r="G448" i="2"/>
  <c r="F231" i="2"/>
  <c r="D231" i="2"/>
  <c r="H231" i="2" s="1"/>
  <c r="G527" i="2"/>
  <c r="D294" i="2"/>
  <c r="H294" i="2" s="1"/>
  <c r="G434" i="2"/>
  <c r="F299" i="2"/>
  <c r="D299" i="2"/>
  <c r="H299" i="2" s="1"/>
  <c r="G132" i="2"/>
  <c r="D54" i="2"/>
  <c r="H54" i="2" s="1"/>
  <c r="G327" i="2"/>
  <c r="F121" i="2"/>
  <c r="D121" i="2"/>
  <c r="H121" i="2" s="1"/>
  <c r="G68" i="2"/>
  <c r="F127" i="2"/>
  <c r="D127" i="2"/>
  <c r="H127" i="2" s="1"/>
  <c r="G413" i="2"/>
  <c r="F89" i="2"/>
  <c r="D89" i="2"/>
  <c r="H89" i="2" s="1"/>
  <c r="G617" i="2"/>
  <c r="D272" i="2"/>
  <c r="H272" i="2" s="1"/>
  <c r="G399" i="2"/>
  <c r="D93" i="2"/>
  <c r="H93" i="2" s="1"/>
  <c r="G350" i="2"/>
  <c r="D66" i="2"/>
  <c r="H66" i="2" s="1"/>
  <c r="G123" i="2"/>
  <c r="F37" i="2"/>
  <c r="D37" i="2"/>
  <c r="H37" i="2" s="1"/>
  <c r="G446" i="2"/>
  <c r="F77" i="2"/>
  <c r="G395" i="2"/>
  <c r="F15" i="2"/>
  <c r="D15" i="2"/>
  <c r="H15" i="2" s="1"/>
  <c r="G133" i="2"/>
  <c r="F103" i="2"/>
  <c r="D103" i="2"/>
  <c r="H103" i="2" s="1"/>
  <c r="G264" i="2"/>
  <c r="F110" i="2"/>
  <c r="D110" i="2"/>
  <c r="H110" i="2" s="1"/>
  <c r="G479" i="2"/>
  <c r="F310" i="2"/>
  <c r="D310" i="2"/>
  <c r="H310" i="2" s="1"/>
  <c r="G646" i="2"/>
  <c r="D74" i="2"/>
  <c r="H74" i="2" s="1"/>
  <c r="G267" i="2"/>
  <c r="F157" i="2"/>
  <c r="D157" i="2"/>
  <c r="H157" i="2" s="1"/>
  <c r="G61" i="2"/>
  <c r="F161" i="2"/>
  <c r="D161" i="2"/>
  <c r="H161" i="2" s="1"/>
  <c r="G308" i="2"/>
  <c r="F96" i="2"/>
  <c r="D96" i="2"/>
  <c r="H96" i="2" s="1"/>
  <c r="G529" i="2"/>
  <c r="F19" i="2"/>
  <c r="D19" i="2"/>
  <c r="H19" i="2" s="1"/>
  <c r="G229" i="2"/>
  <c r="G524" i="2"/>
  <c r="D3" i="2"/>
  <c r="H3" i="2" s="1"/>
  <c r="G610" i="2"/>
  <c r="F23" i="2"/>
  <c r="D23" i="2"/>
  <c r="H23" i="2" s="1"/>
  <c r="G431" i="2"/>
  <c r="F130" i="2"/>
  <c r="D130" i="2"/>
  <c r="H130" i="2" s="1"/>
  <c r="G85" i="2"/>
  <c r="F9" i="2"/>
  <c r="D9" i="2"/>
  <c r="H9" i="2" s="1"/>
  <c r="G330" i="2"/>
  <c r="D24" i="2"/>
  <c r="H24" i="2" s="1"/>
  <c r="G421" i="2"/>
  <c r="D142" i="2"/>
  <c r="H142" i="2" s="1"/>
  <c r="G498" i="2"/>
  <c r="F264" i="2"/>
  <c r="D264" i="2"/>
  <c r="H264" i="2" s="1"/>
  <c r="F180" i="2"/>
  <c r="D180" i="2"/>
  <c r="H180" i="2" s="1"/>
  <c r="G169" i="2"/>
  <c r="F98" i="2"/>
  <c r="D98" i="2"/>
  <c r="H98" i="2" s="1"/>
  <c r="G619" i="2"/>
  <c r="D255" i="2"/>
  <c r="H255" i="2" s="1"/>
  <c r="G222" i="2"/>
  <c r="F120" i="2"/>
  <c r="D120" i="2"/>
  <c r="H120" i="2" s="1"/>
  <c r="G290" i="2"/>
  <c r="F91" i="2"/>
  <c r="D91" i="2"/>
  <c r="H91" i="2" s="1"/>
  <c r="G121" i="2"/>
  <c r="F95" i="2"/>
  <c r="D95" i="2"/>
  <c r="H95" i="2" s="1"/>
  <c r="G459" i="2"/>
  <c r="D75" i="2"/>
  <c r="H75" i="2" s="1"/>
  <c r="G25" i="2"/>
  <c r="D43" i="2"/>
  <c r="H43" i="2" s="1"/>
  <c r="G633" i="2"/>
  <c r="F86" i="2"/>
  <c r="D86" i="2"/>
  <c r="H86" i="2" s="1"/>
  <c r="G509" i="2"/>
  <c r="F26" i="2"/>
  <c r="G49" i="2"/>
  <c r="F32" i="2"/>
  <c r="D32" i="2"/>
  <c r="H32" i="2" s="1"/>
  <c r="G153" i="2"/>
  <c r="F27" i="2"/>
  <c r="D27" i="2"/>
  <c r="H27" i="2" s="1"/>
  <c r="G223" i="2"/>
  <c r="D11" i="2"/>
  <c r="H11" i="2" s="1"/>
  <c r="G608" i="2"/>
  <c r="D147" i="2"/>
  <c r="H147" i="2" s="1"/>
  <c r="G289" i="2"/>
  <c r="D8" i="2"/>
  <c r="H8" i="2" s="1"/>
  <c r="G107" i="2"/>
  <c r="F156" i="2"/>
  <c r="D156" i="2"/>
  <c r="H156" i="2" s="1"/>
  <c r="G368" i="2"/>
  <c r="F55" i="2"/>
  <c r="D55" i="2"/>
  <c r="H55" i="2" s="1"/>
  <c r="G117" i="2"/>
  <c r="F56" i="2"/>
  <c r="D56" i="2"/>
  <c r="H56" i="2" s="1"/>
  <c r="G320" i="2"/>
  <c r="F61" i="2"/>
  <c r="D61" i="2"/>
  <c r="H61" i="2" s="1"/>
  <c r="G154" i="2"/>
  <c r="F44" i="2"/>
  <c r="D44" i="2"/>
  <c r="H44" i="2" s="1"/>
  <c r="G170" i="2"/>
  <c r="F41" i="2"/>
  <c r="D41" i="2"/>
  <c r="H41" i="2" s="1"/>
  <c r="G545" i="2"/>
  <c r="D229" i="2"/>
  <c r="H229" i="2" s="1"/>
  <c r="G281" i="2"/>
  <c r="F4" i="2"/>
  <c r="D4" i="2"/>
  <c r="H4" i="2" s="1"/>
  <c r="G78" i="2"/>
  <c r="F36" i="2"/>
  <c r="D36" i="2"/>
  <c r="H36" i="2" s="1"/>
  <c r="G574" i="2"/>
  <c r="F162" i="2"/>
  <c r="D162" i="2"/>
  <c r="H162" i="2" s="1"/>
  <c r="G237" i="2"/>
  <c r="F174" i="2"/>
  <c r="D174" i="2"/>
  <c r="H174" i="2" s="1"/>
  <c r="G578" i="2"/>
  <c r="F63" i="2"/>
  <c r="D63" i="2"/>
  <c r="H63" i="2" s="1"/>
  <c r="G351" i="2"/>
  <c r="F31" i="2"/>
  <c r="D31" i="2"/>
  <c r="H31" i="2" s="1"/>
  <c r="G111" i="2"/>
  <c r="D111" i="2"/>
  <c r="H111" i="2" s="1"/>
  <c r="G203" i="2"/>
  <c r="D104" i="2"/>
  <c r="H104" i="2" s="1"/>
  <c r="G502" i="2"/>
  <c r="F25" i="2"/>
  <c r="D25" i="2"/>
  <c r="H25" i="2" s="1"/>
  <c r="G60" i="2"/>
  <c r="F73" i="2"/>
  <c r="D73" i="2"/>
  <c r="H73" i="2" s="1"/>
  <c r="G100" i="2"/>
  <c r="D34" i="2"/>
  <c r="H34" i="2" s="1"/>
  <c r="G97" i="2"/>
  <c r="F12" i="2"/>
  <c r="D12" i="2"/>
  <c r="H12" i="2" s="1"/>
  <c r="G453" i="2"/>
  <c r="F38" i="2"/>
  <c r="D38" i="2"/>
  <c r="H38" i="2" s="1"/>
  <c r="G55" i="2"/>
  <c r="F51" i="2"/>
  <c r="D51" i="2"/>
  <c r="H51" i="2" s="1"/>
  <c r="G146" i="2"/>
  <c r="F30" i="2"/>
  <c r="D30" i="2"/>
  <c r="H30" i="2" s="1"/>
  <c r="G321" i="2"/>
  <c r="D17" i="2"/>
  <c r="H17" i="2" s="1"/>
  <c r="G210" i="2"/>
  <c r="F49" i="2"/>
  <c r="D49" i="2"/>
  <c r="H49" i="2" s="1"/>
  <c r="G52" i="2"/>
  <c r="F112" i="2"/>
  <c r="D112" i="2"/>
  <c r="H112" i="2" s="1"/>
  <c r="G58" i="2"/>
  <c r="D13" i="2"/>
  <c r="H13" i="2" s="1"/>
  <c r="G570" i="2"/>
  <c r="F155" i="2"/>
  <c r="D155" i="2"/>
  <c r="H155" i="2" s="1"/>
  <c r="G253" i="2"/>
  <c r="D5" i="2"/>
  <c r="H5" i="2" s="1"/>
  <c r="G588" i="2"/>
  <c r="D45" i="2"/>
  <c r="H45" i="2" s="1"/>
  <c r="G80" i="2"/>
  <c r="F62" i="2"/>
  <c r="D62" i="2"/>
  <c r="H62" i="2" s="1"/>
  <c r="F16" i="2"/>
  <c r="D16" i="2"/>
  <c r="H16" i="2" s="1"/>
  <c r="N468" i="5" l="1"/>
  <c r="N597" i="5"/>
  <c r="N33" i="5"/>
  <c r="N372" i="5"/>
  <c r="N169" i="5"/>
  <c r="N134" i="5"/>
  <c r="N491" i="5"/>
  <c r="N380" i="5"/>
  <c r="N428" i="5"/>
  <c r="N524" i="5"/>
  <c r="N201" i="5"/>
  <c r="N593" i="5"/>
  <c r="N262" i="5"/>
  <c r="N223" i="5"/>
  <c r="N177" i="5"/>
  <c r="N296" i="5"/>
  <c r="N427" i="5"/>
  <c r="N544" i="5"/>
  <c r="N279" i="5"/>
  <c r="N382" i="5"/>
  <c r="N93" i="5"/>
  <c r="N349" i="5"/>
  <c r="N639" i="5"/>
  <c r="N102" i="5"/>
  <c r="N642" i="5"/>
  <c r="N463" i="5"/>
  <c r="N136" i="5"/>
  <c r="N115" i="5"/>
  <c r="N434" i="5"/>
  <c r="N378" i="5"/>
  <c r="N634" i="5"/>
  <c r="N235" i="5"/>
  <c r="N307" i="5"/>
  <c r="N186" i="5"/>
  <c r="N53" i="5"/>
  <c r="N614" i="5"/>
  <c r="N39" i="5"/>
  <c r="N179" i="5"/>
  <c r="N561" i="5"/>
  <c r="N140" i="5"/>
  <c r="N311" i="5"/>
  <c r="N498" i="5"/>
  <c r="N299" i="5"/>
  <c r="N401" i="5"/>
  <c r="N337" i="5"/>
  <c r="N485" i="5"/>
  <c r="N31" i="5"/>
  <c r="N351" i="5"/>
  <c r="N481" i="5"/>
  <c r="N138" i="5"/>
  <c r="N243" i="5"/>
  <c r="N213" i="5"/>
  <c r="N556" i="5"/>
  <c r="N21" i="5"/>
  <c r="N157" i="5"/>
  <c r="N365" i="5"/>
  <c r="N501" i="5"/>
  <c r="N214" i="5"/>
  <c r="N193" i="5"/>
  <c r="N425" i="5"/>
  <c r="N226" i="5"/>
  <c r="N610" i="5"/>
  <c r="N292" i="5"/>
  <c r="N309" i="5"/>
  <c r="N469" i="5"/>
  <c r="N298" i="5"/>
  <c r="N217" i="5"/>
  <c r="N390" i="5"/>
  <c r="N478" i="5"/>
  <c r="N199" i="5"/>
  <c r="N559" i="5"/>
  <c r="N12" i="5"/>
  <c r="N148" i="5"/>
  <c r="N580" i="5"/>
  <c r="N85" i="5"/>
  <c r="N350" i="5"/>
  <c r="N167" i="5"/>
  <c r="N399" i="5"/>
  <c r="N82" i="5"/>
  <c r="F33" i="2"/>
  <c r="F84" i="2"/>
  <c r="F240" i="2"/>
  <c r="F481" i="2"/>
  <c r="F277" i="2"/>
  <c r="F17" i="2"/>
  <c r="F54" i="2"/>
  <c r="F114" i="2"/>
  <c r="F18" i="2"/>
  <c r="F97" i="2"/>
  <c r="F143" i="2"/>
  <c r="F383" i="2"/>
  <c r="F83" i="2"/>
  <c r="F10" i="2"/>
  <c r="F189" i="2"/>
  <c r="F204" i="2"/>
  <c r="F57" i="2"/>
  <c r="F458" i="2"/>
  <c r="F334" i="2"/>
  <c r="F237" i="2"/>
  <c r="F171" i="2"/>
  <c r="F332" i="2"/>
  <c r="F265" i="2"/>
  <c r="F170" i="2"/>
  <c r="F506" i="2"/>
  <c r="F398" i="2"/>
  <c r="F567" i="2"/>
  <c r="F341" i="2"/>
  <c r="F356" i="2"/>
  <c r="F466" i="2"/>
  <c r="F393" i="2"/>
  <c r="F320" i="2"/>
  <c r="F635" i="2"/>
  <c r="F215" i="2"/>
  <c r="F379" i="2"/>
  <c r="F13" i="2"/>
  <c r="F360" i="2"/>
  <c r="F321" i="2"/>
  <c r="F371" i="2"/>
  <c r="F11" i="2"/>
  <c r="F24" i="2"/>
  <c r="F272" i="2"/>
  <c r="F70" i="2"/>
  <c r="F144" i="2"/>
  <c r="F296" i="2"/>
  <c r="F100" i="2"/>
  <c r="F195" i="2"/>
  <c r="F503" i="2"/>
  <c r="F149" i="2"/>
  <c r="F388" i="2"/>
  <c r="F236" i="2"/>
  <c r="F396" i="2"/>
  <c r="F153" i="2"/>
  <c r="F304" i="2"/>
  <c r="F342" i="2"/>
  <c r="F606" i="2"/>
  <c r="F402" i="2"/>
  <c r="F526" i="2"/>
  <c r="F638" i="2"/>
  <c r="F455" i="2"/>
  <c r="F597" i="2"/>
  <c r="F618" i="2"/>
  <c r="F613" i="2"/>
  <c r="F5" i="2"/>
  <c r="F111" i="2"/>
  <c r="F229" i="2"/>
  <c r="F147" i="2"/>
  <c r="F75" i="2"/>
  <c r="F142" i="2"/>
  <c r="F129" i="2"/>
  <c r="F93" i="2"/>
  <c r="F154" i="2"/>
  <c r="F165" i="2"/>
  <c r="F203" i="2"/>
  <c r="F102" i="2"/>
  <c r="F108" i="2"/>
  <c r="F243" i="2"/>
  <c r="F364" i="2"/>
  <c r="F490" i="2"/>
  <c r="F595" i="2"/>
  <c r="F534" i="2"/>
  <c r="F557" i="2"/>
  <c r="F285" i="2"/>
  <c r="F539" i="2"/>
  <c r="F217" i="2"/>
  <c r="F397" i="2"/>
  <c r="F536" i="2"/>
  <c r="F520" i="2"/>
  <c r="F372" i="2"/>
  <c r="F499" i="2"/>
  <c r="N333" i="5"/>
  <c r="N413" i="5"/>
  <c r="N541" i="5"/>
  <c r="N86" i="5"/>
  <c r="N278" i="5"/>
  <c r="N518" i="5"/>
  <c r="N590" i="5"/>
  <c r="N79" i="5"/>
  <c r="N335" i="5"/>
  <c r="N383" i="5"/>
  <c r="N431" i="5"/>
  <c r="N40" i="5"/>
  <c r="N96" i="5"/>
  <c r="N248" i="5"/>
  <c r="N352" i="5"/>
  <c r="N400" i="5"/>
  <c r="N584" i="5"/>
  <c r="N234" i="5"/>
  <c r="N306" i="5"/>
  <c r="N482" i="5"/>
  <c r="N11" i="5"/>
  <c r="N163" i="5"/>
  <c r="N291" i="5"/>
  <c r="N387" i="5"/>
  <c r="N539" i="5"/>
  <c r="N603" i="5"/>
  <c r="N121" i="5"/>
  <c r="N421" i="5"/>
  <c r="N549" i="5"/>
  <c r="N17" i="5"/>
  <c r="N326" i="5"/>
  <c r="N366" i="5"/>
  <c r="N558" i="5"/>
  <c r="N303" i="5"/>
  <c r="N391" i="5"/>
  <c r="N439" i="5"/>
  <c r="N152" i="5"/>
  <c r="N256" i="5"/>
  <c r="N408" i="5"/>
  <c r="N456" i="5"/>
  <c r="N552" i="5"/>
  <c r="N386" i="5"/>
  <c r="N490" i="5"/>
  <c r="N538" i="5"/>
  <c r="N594" i="5"/>
  <c r="N137" i="5"/>
  <c r="N417" i="5"/>
  <c r="N67" i="5"/>
  <c r="N171" i="5"/>
  <c r="N219" i="5"/>
  <c r="N259" i="5"/>
  <c r="N499" i="5"/>
  <c r="N547" i="5"/>
  <c r="N161" i="5"/>
  <c r="N385" i="5"/>
  <c r="N6" i="5"/>
  <c r="N246" i="5"/>
  <c r="N374" i="5"/>
  <c r="N15" i="5"/>
  <c r="N271" i="5"/>
  <c r="N447" i="5"/>
  <c r="N56" i="5"/>
  <c r="N208" i="5"/>
  <c r="N312" i="5"/>
  <c r="N416" i="5"/>
  <c r="N464" i="5"/>
  <c r="N297" i="5"/>
  <c r="N34" i="5"/>
  <c r="N162" i="5"/>
  <c r="N242" i="5"/>
  <c r="N282" i="5"/>
  <c r="N442" i="5"/>
  <c r="N546" i="5"/>
  <c r="N465" i="5"/>
  <c r="N75" i="5"/>
  <c r="N123" i="5"/>
  <c r="N227" i="5"/>
  <c r="N339" i="5"/>
  <c r="N555" i="5"/>
  <c r="N611" i="5"/>
  <c r="N209" i="5"/>
  <c r="N497" i="5"/>
  <c r="N364" i="5"/>
  <c r="N641" i="5"/>
  <c r="N509" i="5"/>
  <c r="N142" i="5"/>
  <c r="N198" i="5"/>
  <c r="N414" i="5"/>
  <c r="N503" i="5"/>
  <c r="N105" i="5"/>
  <c r="N112" i="5"/>
  <c r="N216" i="5"/>
  <c r="N320" i="5"/>
  <c r="N472" i="5"/>
  <c r="N520" i="5"/>
  <c r="N42" i="5"/>
  <c r="N170" i="5"/>
  <c r="N450" i="5"/>
  <c r="N513" i="5"/>
  <c r="N27" i="5"/>
  <c r="N131" i="5"/>
  <c r="N267" i="5"/>
  <c r="N435" i="5"/>
  <c r="N563" i="5"/>
  <c r="N627" i="5"/>
  <c r="N545" i="5"/>
  <c r="N332" i="5"/>
  <c r="N404" i="5"/>
  <c r="N397" i="5"/>
  <c r="N437" i="5"/>
  <c r="N207" i="5"/>
  <c r="N16" i="5"/>
  <c r="N224" i="5"/>
  <c r="N272" i="5"/>
  <c r="N376" i="5"/>
  <c r="N424" i="5"/>
  <c r="N480" i="5"/>
  <c r="N608" i="5"/>
  <c r="N345" i="5"/>
  <c r="N50" i="5"/>
  <c r="N90" i="5"/>
  <c r="N290" i="5"/>
  <c r="N506" i="5"/>
  <c r="N562" i="5"/>
  <c r="N619" i="5"/>
  <c r="N35" i="5"/>
  <c r="N187" i="5"/>
  <c r="N403" i="5"/>
  <c r="N571" i="5"/>
  <c r="N643" i="5"/>
  <c r="N257" i="5"/>
  <c r="N585" i="5"/>
  <c r="N565" i="5"/>
  <c r="N629" i="5"/>
  <c r="N110" i="5"/>
  <c r="N321" i="5"/>
  <c r="N63" i="5"/>
  <c r="N415" i="5"/>
  <c r="N353" i="5"/>
  <c r="N24" i="5"/>
  <c r="N280" i="5"/>
  <c r="N328" i="5"/>
  <c r="N384" i="5"/>
  <c r="N496" i="5"/>
  <c r="N10" i="5"/>
  <c r="N330" i="5"/>
  <c r="N410" i="5"/>
  <c r="N265" i="5"/>
  <c r="N43" i="5"/>
  <c r="N91" i="5"/>
  <c r="N275" i="5"/>
  <c r="N355" i="5"/>
  <c r="N515" i="5"/>
  <c r="N579" i="5"/>
  <c r="N41" i="5"/>
  <c r="N305" i="5"/>
  <c r="N633" i="5"/>
  <c r="N189" i="5"/>
  <c r="N573" i="5"/>
  <c r="N537" i="5"/>
  <c r="N462" i="5"/>
  <c r="N145" i="5"/>
  <c r="N103" i="5"/>
  <c r="N423" i="5"/>
  <c r="N623" i="5"/>
  <c r="N473" i="5"/>
  <c r="N80" i="5"/>
  <c r="N184" i="5"/>
  <c r="N232" i="5"/>
  <c r="N288" i="5"/>
  <c r="N536" i="5"/>
  <c r="N129" i="5"/>
  <c r="N98" i="5"/>
  <c r="N370" i="5"/>
  <c r="N418" i="5"/>
  <c r="N570" i="5"/>
  <c r="N618" i="5"/>
  <c r="N313" i="5"/>
  <c r="N609" i="5"/>
  <c r="N99" i="5"/>
  <c r="N147" i="5"/>
  <c r="N315" i="5"/>
  <c r="N363" i="5"/>
  <c r="N411" i="5"/>
  <c r="N451" i="5"/>
  <c r="N587" i="5"/>
  <c r="N369" i="5"/>
  <c r="N441" i="5"/>
  <c r="N581" i="5"/>
  <c r="N318" i="5"/>
  <c r="N470" i="5"/>
  <c r="N510" i="5"/>
  <c r="N111" i="5"/>
  <c r="N255" i="5"/>
  <c r="N327" i="5"/>
  <c r="N479" i="5"/>
  <c r="N631" i="5"/>
  <c r="N240" i="5"/>
  <c r="N344" i="5"/>
  <c r="N392" i="5"/>
  <c r="N448" i="5"/>
  <c r="N576" i="5"/>
  <c r="N624" i="5"/>
  <c r="N66" i="5"/>
  <c r="N106" i="5"/>
  <c r="N338" i="5"/>
  <c r="N426" i="5"/>
  <c r="N474" i="5"/>
  <c r="N522" i="5"/>
  <c r="N586" i="5"/>
  <c r="N3" i="5"/>
  <c r="N51" i="5"/>
  <c r="N107" i="5"/>
  <c r="N155" i="5"/>
  <c r="N283" i="5"/>
  <c r="N323" i="5"/>
  <c r="N371" i="5"/>
  <c r="N419" i="5"/>
  <c r="N523" i="5"/>
  <c r="N409" i="5"/>
  <c r="N20" i="5"/>
  <c r="N92" i="5"/>
  <c r="F373" i="2"/>
  <c r="F242" i="2"/>
  <c r="F495" i="2"/>
  <c r="F78" i="2"/>
  <c r="F400" i="2"/>
  <c r="F42" i="2"/>
  <c r="F489" i="2"/>
  <c r="F190" i="2"/>
  <c r="F172" i="2"/>
  <c r="F210" i="2"/>
  <c r="F312" i="2"/>
  <c r="F336" i="2"/>
  <c r="F443" i="2"/>
  <c r="F594" i="2"/>
  <c r="F517" i="2"/>
  <c r="F132" i="2"/>
  <c r="F72" i="2"/>
  <c r="F191" i="2"/>
  <c r="F348" i="2"/>
  <c r="F426" i="2"/>
  <c r="F622" i="2"/>
  <c r="F403" i="2"/>
  <c r="F39" i="2"/>
  <c r="F515" i="2"/>
  <c r="F408" i="2"/>
  <c r="F282" i="2"/>
  <c r="F487" i="2"/>
  <c r="F248" i="2"/>
  <c r="F167" i="2"/>
  <c r="F294" i="2"/>
  <c r="F34" i="2"/>
  <c r="F3" i="2"/>
  <c r="F326" i="2"/>
  <c r="F410" i="2"/>
  <c r="F553" i="2"/>
  <c r="F67" i="2"/>
  <c r="F511" i="2"/>
  <c r="F480" i="2"/>
  <c r="F546" i="2"/>
  <c r="F386" i="2"/>
  <c r="F74" i="2"/>
  <c r="F339" i="2"/>
  <c r="N178" i="5"/>
</calcChain>
</file>

<file path=xl/sharedStrings.xml><?xml version="1.0" encoding="utf-8"?>
<sst xmlns="http://schemas.openxmlformats.org/spreadsheetml/2006/main" count="3255" uniqueCount="1324">
  <si>
    <t>Aspásia</t>
  </si>
  <si>
    <t>Sagres</t>
  </si>
  <si>
    <t>Torre de Pedra</t>
  </si>
  <si>
    <t>Flora Rica</t>
  </si>
  <si>
    <t>Pracinha</t>
  </si>
  <si>
    <t>Dirce Reis</t>
  </si>
  <si>
    <t>Sarutaiá</t>
  </si>
  <si>
    <t>Arapeí</t>
  </si>
  <si>
    <t>Sandovalina</t>
  </si>
  <si>
    <t>Nantes</t>
  </si>
  <si>
    <t>Ribeirão dos Índios</t>
  </si>
  <si>
    <t>Óleo</t>
  </si>
  <si>
    <t>Fernão</t>
  </si>
  <si>
    <t>Mesópolis</t>
  </si>
  <si>
    <t>Emilianópolis</t>
  </si>
  <si>
    <t>Arco-Íris</t>
  </si>
  <si>
    <t>Nova Guataporanga</t>
  </si>
  <si>
    <t>Alvinlândia</t>
  </si>
  <si>
    <t>Santa Cruz da Esperança</t>
  </si>
  <si>
    <t>Pedranópolis</t>
  </si>
  <si>
    <t>Luiziânia</t>
  </si>
  <si>
    <t>Mariápolis</t>
  </si>
  <si>
    <t>Dolcinópolis</t>
  </si>
  <si>
    <t>Nova Castilho</t>
  </si>
  <si>
    <t>Balbinos</t>
  </si>
  <si>
    <t>São João das Duas Pontes</t>
  </si>
  <si>
    <t>Estrela do Norte</t>
  </si>
  <si>
    <t>Barão de Antonina</t>
  </si>
  <si>
    <t>Marinópolis</t>
  </si>
  <si>
    <t>Altair</t>
  </si>
  <si>
    <t>Iporanga</t>
  </si>
  <si>
    <t>União Paulista</t>
  </si>
  <si>
    <t>Lupércio</t>
  </si>
  <si>
    <t>Santa Salete</t>
  </si>
  <si>
    <t>Trabiju</t>
  </si>
  <si>
    <t>Embaúba</t>
  </si>
  <si>
    <t>Vitória Brasil</t>
  </si>
  <si>
    <t>Itapura</t>
  </si>
  <si>
    <t>Guarani d'Oeste</t>
  </si>
  <si>
    <t>Jeriquara</t>
  </si>
  <si>
    <t>Macedônia</t>
  </si>
  <si>
    <t>Tejupá</t>
  </si>
  <si>
    <t>Lutécia</t>
  </si>
  <si>
    <t>Salmourão</t>
  </si>
  <si>
    <t>Planalto</t>
  </si>
  <si>
    <t>Natividade da Serra</t>
  </si>
  <si>
    <t>Barra do Chapéu</t>
  </si>
  <si>
    <t>Redenção da Serra</t>
  </si>
  <si>
    <t>Nova Canaã Paulista</t>
  </si>
  <si>
    <t>Cruzália</t>
  </si>
  <si>
    <t>Bom Sucesso de Itararé</t>
  </si>
  <si>
    <t>Parisi</t>
  </si>
  <si>
    <t>Borá</t>
  </si>
  <si>
    <t>Marabá Paulista</t>
  </si>
  <si>
    <t>São João de Iracema</t>
  </si>
  <si>
    <t>Santa Mercedes</t>
  </si>
  <si>
    <t>Paranapuã</t>
  </si>
  <si>
    <t>Nipoã</t>
  </si>
  <si>
    <t>Santana da Ponte Pensa</t>
  </si>
  <si>
    <t>Indiana</t>
  </si>
  <si>
    <t>Caiabu</t>
  </si>
  <si>
    <t>Inúbia Paulista</t>
  </si>
  <si>
    <t>Brejo Alegre</t>
  </si>
  <si>
    <t>São João do Pau d'Alho</t>
  </si>
  <si>
    <t>Platina</t>
  </si>
  <si>
    <t>Queiroz</t>
  </si>
  <si>
    <t>São Francisco</t>
  </si>
  <si>
    <t>Tarabai</t>
  </si>
  <si>
    <t>Santa Rita d'Oeste</t>
  </si>
  <si>
    <t>João Ramalho</t>
  </si>
  <si>
    <t>Areias</t>
  </si>
  <si>
    <t>Floreal</t>
  </si>
  <si>
    <t>Mirassolândia</t>
  </si>
  <si>
    <t>Terra Roxa</t>
  </si>
  <si>
    <t>Gastão Vidigal</t>
  </si>
  <si>
    <t>Zacarias</t>
  </si>
  <si>
    <t>Indiaporã</t>
  </si>
  <si>
    <t>Magda</t>
  </si>
  <si>
    <t>Alfredo Marcondes</t>
  </si>
  <si>
    <t>Nova Luzitânia</t>
  </si>
  <si>
    <t>Anhumas</t>
  </si>
  <si>
    <t>Ribeira</t>
  </si>
  <si>
    <t>Tuiuti</t>
  </si>
  <si>
    <t>Monções</t>
  </si>
  <si>
    <t>Mira Estrela</t>
  </si>
  <si>
    <t>Santa Clara d'Oeste</t>
  </si>
  <si>
    <t>Lagoinha</t>
  </si>
  <si>
    <t>Euclides da Cunha Paulista</t>
  </si>
  <si>
    <t>Campos Novos Paulista</t>
  </si>
  <si>
    <t>Rubiácea</t>
  </si>
  <si>
    <t>Guzolândia</t>
  </si>
  <si>
    <t>Santo Expedito</t>
  </si>
  <si>
    <t>Aparecida d'Oeste</t>
  </si>
  <si>
    <t>Pontalinda</t>
  </si>
  <si>
    <t>Timburi</t>
  </si>
  <si>
    <t>Júlio Mesquita</t>
  </si>
  <si>
    <t>Novais</t>
  </si>
  <si>
    <t>Turmalina</t>
  </si>
  <si>
    <t>Cássia dos Coqueiros</t>
  </si>
  <si>
    <t>Ribeirão Grande</t>
  </si>
  <si>
    <t>Taquaral</t>
  </si>
  <si>
    <t>Itapirapuã Paulista</t>
  </si>
  <si>
    <t>Castilho</t>
  </si>
  <si>
    <t>Getulina</t>
  </si>
  <si>
    <t>Presidente Alves</t>
  </si>
  <si>
    <t>Itobi</t>
  </si>
  <si>
    <t>Eldorado</t>
  </si>
  <si>
    <t>Turiúba</t>
  </si>
  <si>
    <t>Tapiraí</t>
  </si>
  <si>
    <t>Ubirajara</t>
  </si>
  <si>
    <t>Marapoama</t>
  </si>
  <si>
    <t>Colômbia</t>
  </si>
  <si>
    <t>Monteiro Lobato</t>
  </si>
  <si>
    <t>São José do Barreiro</t>
  </si>
  <si>
    <t>Monte Castelo</t>
  </si>
  <si>
    <t>Alto Alegre</t>
  </si>
  <si>
    <t>Nova Independência</t>
  </si>
  <si>
    <t>Uru</t>
  </si>
  <si>
    <t>Álvaro de Carvalho</t>
  </si>
  <si>
    <t>Pedrinhas Paulista</t>
  </si>
  <si>
    <t>Potim</t>
  </si>
  <si>
    <t>Motuca</t>
  </si>
  <si>
    <t>Barbosa</t>
  </si>
  <si>
    <t>Taciba</t>
  </si>
  <si>
    <t>Sete Barras</t>
  </si>
  <si>
    <t>Lourdes</t>
  </si>
  <si>
    <t>Nova Europa</t>
  </si>
  <si>
    <t>Piquerobi</t>
  </si>
  <si>
    <t>Cândido Rodrigues</t>
  </si>
  <si>
    <t>Itirapuã</t>
  </si>
  <si>
    <t>Ouro Verde</t>
  </si>
  <si>
    <t>Ubarana</t>
  </si>
  <si>
    <t>São José da Bela Vista</t>
  </si>
  <si>
    <t>Lucianópolis</t>
  </si>
  <si>
    <t>Bento de Abreu</t>
  </si>
  <si>
    <t>Santópolis do Aguapeí</t>
  </si>
  <si>
    <t>Areiópolis</t>
  </si>
  <si>
    <t>Itaóca</t>
  </si>
  <si>
    <t>Quintana</t>
  </si>
  <si>
    <t>Ribeirão do Sul</t>
  </si>
  <si>
    <t>Ribeirão Corrente</t>
  </si>
  <si>
    <t>Irapuã</t>
  </si>
  <si>
    <t>Onda Verde</t>
  </si>
  <si>
    <t>Boracéia</t>
  </si>
  <si>
    <t>Ariranha</t>
  </si>
  <si>
    <t>Pratânia</t>
  </si>
  <si>
    <t>Álvares Florence</t>
  </si>
  <si>
    <t>Rosana</t>
  </si>
  <si>
    <t>Campina do Monte Alegre</t>
  </si>
  <si>
    <t>Sebastianópolis do Sul</t>
  </si>
  <si>
    <t>Santo Antônio do Aracanguá</t>
  </si>
  <si>
    <t>Santa Lúcia</t>
  </si>
  <si>
    <t>Palmares Paulista</t>
  </si>
  <si>
    <t>Populina</t>
  </si>
  <si>
    <t>Avaí</t>
  </si>
  <si>
    <t>Pontes Gestal</t>
  </si>
  <si>
    <t>Santa Ernestina</t>
  </si>
  <si>
    <t>Cabrália Paulista</t>
  </si>
  <si>
    <t>Nova Campina</t>
  </si>
  <si>
    <t>Oscar Bressane</t>
  </si>
  <si>
    <t>Juquiá</t>
  </si>
  <si>
    <t>Canitar</t>
  </si>
  <si>
    <t>Nuporanga</t>
  </si>
  <si>
    <t>Mombuca</t>
  </si>
  <si>
    <t>Guaimbê</t>
  </si>
  <si>
    <t>Cunha</t>
  </si>
  <si>
    <t>Taquarivaí</t>
  </si>
  <si>
    <t>Glicério</t>
  </si>
  <si>
    <t>Ribeirão Branco</t>
  </si>
  <si>
    <t>Iacri</t>
  </si>
  <si>
    <t>Restinga</t>
  </si>
  <si>
    <t>Irapuru</t>
  </si>
  <si>
    <t>Santa Albertina</t>
  </si>
  <si>
    <t>Cajobi</t>
  </si>
  <si>
    <t>Jumirim</t>
  </si>
  <si>
    <t>Pedro de Toledo</t>
  </si>
  <si>
    <t>Paulistânia</t>
  </si>
  <si>
    <t>Murutinga do Sul</t>
  </si>
  <si>
    <t>Riversul</t>
  </si>
  <si>
    <t>Guapiara</t>
  </si>
  <si>
    <t>Icém</t>
  </si>
  <si>
    <t>Macatuba</t>
  </si>
  <si>
    <t>Poloni</t>
  </si>
  <si>
    <t>Reginópolis</t>
  </si>
  <si>
    <t>Agudos</t>
  </si>
  <si>
    <t>Severínia</t>
  </si>
  <si>
    <t>Jaborandi</t>
  </si>
  <si>
    <t>Paulo de Faria</t>
  </si>
  <si>
    <t>Serra Azul</t>
  </si>
  <si>
    <t>Meridiano</t>
  </si>
  <si>
    <t>Guarantã</t>
  </si>
  <si>
    <t>Guaraci</t>
  </si>
  <si>
    <t>Cardoso</t>
  </si>
  <si>
    <t>Pedra Bela</t>
  </si>
  <si>
    <t>Narandiba</t>
  </si>
  <si>
    <t>Luís Antônio</t>
  </si>
  <si>
    <t>Caiuá</t>
  </si>
  <si>
    <t>Itaju</t>
  </si>
  <si>
    <t>Ocauçu</t>
  </si>
  <si>
    <t>Gabriel Monteiro</t>
  </si>
  <si>
    <t>Miguelópolis</t>
  </si>
  <si>
    <t>Coronel Macedo</t>
  </si>
  <si>
    <t>Guareí</t>
  </si>
  <si>
    <t>Riolândia</t>
  </si>
  <si>
    <t>Catiguá</t>
  </si>
  <si>
    <t>Buritizal</t>
  </si>
  <si>
    <t>Flórida Paulista</t>
  </si>
  <si>
    <t>Herculândia</t>
  </si>
  <si>
    <t>Rincão</t>
  </si>
  <si>
    <t>Santo Antônio da Alegria</t>
  </si>
  <si>
    <t>Apiaí</t>
  </si>
  <si>
    <t>Parapuã</t>
  </si>
  <si>
    <t>Bastos</t>
  </si>
  <si>
    <t>Quadra</t>
  </si>
  <si>
    <t>Salesópolis</t>
  </si>
  <si>
    <t>Taiúva</t>
  </si>
  <si>
    <t>Dobrada</t>
  </si>
  <si>
    <t>Adolfo</t>
  </si>
  <si>
    <t>Taiaçu</t>
  </si>
  <si>
    <t>Pongaí</t>
  </si>
  <si>
    <t>Santo Antônio do Jardim</t>
  </si>
  <si>
    <t>Itaporanga</t>
  </si>
  <si>
    <t>Barrinha</t>
  </si>
  <si>
    <t>Borebi</t>
  </si>
  <si>
    <t>Sabino</t>
  </si>
  <si>
    <t>Elisiário</t>
  </si>
  <si>
    <t>Florínia</t>
  </si>
  <si>
    <t>Suzanápolis</t>
  </si>
  <si>
    <t>Biritiba-Mirim</t>
  </si>
  <si>
    <t>Guaiçara</t>
  </si>
  <si>
    <t>Lavínia</t>
  </si>
  <si>
    <t>Braúna</t>
  </si>
  <si>
    <t>Jacupiranga</t>
  </si>
  <si>
    <t>Vargem</t>
  </si>
  <si>
    <t>Echaporã</t>
  </si>
  <si>
    <t>Piquete</t>
  </si>
  <si>
    <t>Buri</t>
  </si>
  <si>
    <t>Pedregulho</t>
  </si>
  <si>
    <t>Mendonça</t>
  </si>
  <si>
    <t>São Pedro do Turvo</t>
  </si>
  <si>
    <t>Taguaí</t>
  </si>
  <si>
    <t>Bernardino de Campos</t>
  </si>
  <si>
    <t>Chavantes</t>
  </si>
  <si>
    <t>Pereiras</t>
  </si>
  <si>
    <t>São Luís do Paraitinga</t>
  </si>
  <si>
    <t>Alumínio</t>
  </si>
  <si>
    <t>Vista Alegre do Alto</t>
  </si>
  <si>
    <t>Bananal</t>
  </si>
  <si>
    <t>Bofete</t>
  </si>
  <si>
    <t>Américo de Campos</t>
  </si>
  <si>
    <t>Tapiratiba</t>
  </si>
  <si>
    <t>Igarapava</t>
  </si>
  <si>
    <t>Três Fronteiras</t>
  </si>
  <si>
    <t>Paraíso</t>
  </si>
  <si>
    <t>Rubinéia</t>
  </si>
  <si>
    <t>Iaras</t>
  </si>
  <si>
    <t>Analândia</t>
  </si>
  <si>
    <t>Aramina</t>
  </si>
  <si>
    <t>Quatá</t>
  </si>
  <si>
    <t>Mineiros do Tietê</t>
  </si>
  <si>
    <t>Ipiguá</t>
  </si>
  <si>
    <t>Palmeira d'Oeste</t>
  </si>
  <si>
    <t>Fernando Prestes</t>
  </si>
  <si>
    <t>Presidente Bernardes</t>
  </si>
  <si>
    <t>Cosmorama</t>
  </si>
  <si>
    <t>Panorama</t>
  </si>
  <si>
    <t>Sud Mennucci</t>
  </si>
  <si>
    <t>Gália</t>
  </si>
  <si>
    <t>Espírito Santo do Turvo</t>
  </si>
  <si>
    <t>Arealva</t>
  </si>
  <si>
    <t>Oriente</t>
  </si>
  <si>
    <t>Barra do Turvo</t>
  </si>
  <si>
    <t>Guará</t>
  </si>
  <si>
    <t>Pirapora do Bom Jesus</t>
  </si>
  <si>
    <t>Rinópolis</t>
  </si>
  <si>
    <t>Coroados</t>
  </si>
  <si>
    <t>Pereira Barreto</t>
  </si>
  <si>
    <t>Itaberá</t>
  </si>
  <si>
    <t>Jaci</t>
  </si>
  <si>
    <t>Charqueada</t>
  </si>
  <si>
    <t>Rafard</t>
  </si>
  <si>
    <t>Auriflama</t>
  </si>
  <si>
    <t>Promissão</t>
  </si>
  <si>
    <t>Pacaembu</t>
  </si>
  <si>
    <t>Tabatinga</t>
  </si>
  <si>
    <t>Alambari</t>
  </si>
  <si>
    <t>Jambeiro</t>
  </si>
  <si>
    <t>Vera Cruz</t>
  </si>
  <si>
    <t>Iguape</t>
  </si>
  <si>
    <t>Santa Maria da Serra</t>
  </si>
  <si>
    <t>Tabapuã</t>
  </si>
  <si>
    <t>Sales</t>
  </si>
  <si>
    <t>Silveiras</t>
  </si>
  <si>
    <t>Lavrinhas</t>
  </si>
  <si>
    <t>Ipaussu</t>
  </si>
  <si>
    <t>Igaraçu do Tietê</t>
  </si>
  <si>
    <t>Divinolândia</t>
  </si>
  <si>
    <t>São Sebastião da Grama</t>
  </si>
  <si>
    <t>Colina</t>
  </si>
  <si>
    <t>Capela do Alto</t>
  </si>
  <si>
    <t>Paulicéia</t>
  </si>
  <si>
    <t>Pirajuí</t>
  </si>
  <si>
    <t>Santo Antônio do Pinhal</t>
  </si>
  <si>
    <t>Guatapará</t>
  </si>
  <si>
    <t>Sarapuí</t>
  </si>
  <si>
    <t>Santo Anastácio</t>
  </si>
  <si>
    <t>Ituverava</t>
  </si>
  <si>
    <t>Maracaí</t>
  </si>
  <si>
    <t>Guaraçaí</t>
  </si>
  <si>
    <t>Águas da Prata</t>
  </si>
  <si>
    <t>Palestina</t>
  </si>
  <si>
    <t>Louveira</t>
  </si>
  <si>
    <t>Manduri</t>
  </si>
  <si>
    <t>Orindiúva</t>
  </si>
  <si>
    <t>Monte Aprazível</t>
  </si>
  <si>
    <t>Morungaba</t>
  </si>
  <si>
    <t>São Bento do Sapucaí</t>
  </si>
  <si>
    <t>General Salgado</t>
  </si>
  <si>
    <t>Uchoa</t>
  </si>
  <si>
    <t>Cruzeiro</t>
  </si>
  <si>
    <t>Ibirarema</t>
  </si>
  <si>
    <t>Ilha Solteira</t>
  </si>
  <si>
    <t>Monte Alegre do Sul</t>
  </si>
  <si>
    <t>Joanópolis</t>
  </si>
  <si>
    <t>Rio Grande da Serra</t>
  </si>
  <si>
    <t>Guariba</t>
  </si>
  <si>
    <t>Ipuã</t>
  </si>
  <si>
    <t>Neves Paulista</t>
  </si>
  <si>
    <t>Tupi Paulista</t>
  </si>
  <si>
    <t>Avanhandava</t>
  </si>
  <si>
    <t>Conchas</t>
  </si>
  <si>
    <t>Fartura</t>
  </si>
  <si>
    <t>Pontal</t>
  </si>
  <si>
    <t>Iepê</t>
  </si>
  <si>
    <t>Pariquera-Açu</t>
  </si>
  <si>
    <t>Itariri</t>
  </si>
  <si>
    <t>Cerqueira César</t>
  </si>
  <si>
    <t>Álvares Machado</t>
  </si>
  <si>
    <t>Miracatu</t>
  </si>
  <si>
    <t>Itaí</t>
  </si>
  <si>
    <t>Piacatu</t>
  </si>
  <si>
    <t>Viradouro</t>
  </si>
  <si>
    <t>Estrela d'Oeste</t>
  </si>
  <si>
    <t>Canas</t>
  </si>
  <si>
    <t>Pradópolis</t>
  </si>
  <si>
    <t>Cachoeira Paulista</t>
  </si>
  <si>
    <t>Urânia</t>
  </si>
  <si>
    <t>Rifaina</t>
  </si>
  <si>
    <t>São Lourenço da Serra</t>
  </si>
  <si>
    <t>Ribeirão Bonito</t>
  </si>
  <si>
    <t>Teodoro Sampaio</t>
  </si>
  <si>
    <t>Ouroeste</t>
  </si>
  <si>
    <t>Santa Branca</t>
  </si>
  <si>
    <t>Cajuru</t>
  </si>
  <si>
    <t>Clementina</t>
  </si>
  <si>
    <t>Itapeva</t>
  </si>
  <si>
    <t>Embu-Guaçu</t>
  </si>
  <si>
    <t>Salto Grande</t>
  </si>
  <si>
    <t>Macaubal</t>
  </si>
  <si>
    <t>Bocaina</t>
  </si>
  <si>
    <t>Queluz</t>
  </si>
  <si>
    <t>Santa Isabel</t>
  </si>
  <si>
    <t>Pirangi</t>
  </si>
  <si>
    <t>Porangaba</t>
  </si>
  <si>
    <t>Estiva Gerbi</t>
  </si>
  <si>
    <t>Monte Mor</t>
  </si>
  <si>
    <t>Lucélia</t>
  </si>
  <si>
    <t>Borborema</t>
  </si>
  <si>
    <t>São Manuel</t>
  </si>
  <si>
    <t>Angatuba</t>
  </si>
  <si>
    <t>Palmital</t>
  </si>
  <si>
    <t>Tanabi</t>
  </si>
  <si>
    <t>Pompéia</t>
  </si>
  <si>
    <t>Cananéia</t>
  </si>
  <si>
    <t>Andradina</t>
  </si>
  <si>
    <t>Tarumã</t>
  </si>
  <si>
    <t>Caconde</t>
  </si>
  <si>
    <t>Nova Aliança</t>
  </si>
  <si>
    <t>Roseira</t>
  </si>
  <si>
    <t>Batatais</t>
  </si>
  <si>
    <t>Santa Gertrudes</t>
  </si>
  <si>
    <t>São Miguel Arcanjo</t>
  </si>
  <si>
    <t>Cosmópolis</t>
  </si>
  <si>
    <t>Iacanga</t>
  </si>
  <si>
    <t>Itararé</t>
  </si>
  <si>
    <t>Mairinque</t>
  </si>
  <si>
    <t>Capão Bonito</t>
  </si>
  <si>
    <t>Anhembi</t>
  </si>
  <si>
    <t>Buritama</t>
  </si>
  <si>
    <t>Martinópolis</t>
  </si>
  <si>
    <t>Engenheiro Coelho</t>
  </si>
  <si>
    <t>Juquitiba</t>
  </si>
  <si>
    <t>Pinhalzinho</t>
  </si>
  <si>
    <t>Novo Horizonte</t>
  </si>
  <si>
    <t>Valentim Gentil</t>
  </si>
  <si>
    <t>Pitangueiras</t>
  </si>
  <si>
    <t>Mirante do Paranapanema</t>
  </si>
  <si>
    <t>Descalvado</t>
  </si>
  <si>
    <t>Itapevi</t>
  </si>
  <si>
    <t>Ibirá</t>
  </si>
  <si>
    <t>Cajati</t>
  </si>
  <si>
    <t>Cândido Mota</t>
  </si>
  <si>
    <t>Aguaí</t>
  </si>
  <si>
    <t>Rancharia</t>
  </si>
  <si>
    <t>Itajobi</t>
  </si>
  <si>
    <t>Bilac</t>
  </si>
  <si>
    <t>Paranapanema</t>
  </si>
  <si>
    <t>Ipeúna</t>
  </si>
  <si>
    <t>Monte Azul Paulista</t>
  </si>
  <si>
    <t>Ferraz de Vasconcelos</t>
  </si>
  <si>
    <t>Valparaíso</t>
  </si>
  <si>
    <t>Arandu</t>
  </si>
  <si>
    <t>Nova Granada</t>
  </si>
  <si>
    <t>Saltinho</t>
  </si>
  <si>
    <t>Brodowski</t>
  </si>
  <si>
    <t>Santo Antônio de Posse</t>
  </si>
  <si>
    <t>Bebedouro</t>
  </si>
  <si>
    <t>Várzea Paulista</t>
  </si>
  <si>
    <t>Lorena</t>
  </si>
  <si>
    <t>Mirandópolis</t>
  </si>
  <si>
    <t>Cafelândia</t>
  </si>
  <si>
    <t>Guapiaçu</t>
  </si>
  <si>
    <t>Corumbataí</t>
  </si>
  <si>
    <t>Guaratinguetá</t>
  </si>
  <si>
    <t>Rio das Pedras</t>
  </si>
  <si>
    <t>Iperó</t>
  </si>
  <si>
    <t>Cesário Lange</t>
  </si>
  <si>
    <t>Dourado</t>
  </si>
  <si>
    <t>Ibitinga</t>
  </si>
  <si>
    <t>Taquarituba</t>
  </si>
  <si>
    <t>Rio Claro</t>
  </si>
  <si>
    <t>Altinópolis</t>
  </si>
  <si>
    <t>Iracemápolis</t>
  </si>
  <si>
    <t>Paraguaçu Paulista</t>
  </si>
  <si>
    <t>Jardinópolis</t>
  </si>
  <si>
    <t>Campo Limpo Paulista</t>
  </si>
  <si>
    <t>Paraibuna</t>
  </si>
  <si>
    <t>Américo Brasiliense</t>
  </si>
  <si>
    <t>Lindóia</t>
  </si>
  <si>
    <t>Registro</t>
  </si>
  <si>
    <t>Itatinga</t>
  </si>
  <si>
    <t>Nhandeara</t>
  </si>
  <si>
    <t>Arujá</t>
  </si>
  <si>
    <t>Pardinho</t>
  </si>
  <si>
    <t>Pirapozinho</t>
  </si>
  <si>
    <t>Urupês</t>
  </si>
  <si>
    <t>Santa Cruz da Conceição</t>
  </si>
  <si>
    <t>Bálsamo</t>
  </si>
  <si>
    <t>Igaratá</t>
  </si>
  <si>
    <t>Araçatuba</t>
  </si>
  <si>
    <t>Jandira</t>
  </si>
  <si>
    <t>Santa Rosa de Viterbo</t>
  </si>
  <si>
    <t>Sales Oliveira</t>
  </si>
  <si>
    <t>Duartina</t>
  </si>
  <si>
    <t>Holambra</t>
  </si>
  <si>
    <t>Dois Córregos</t>
  </si>
  <si>
    <t>Embu das Artes</t>
  </si>
  <si>
    <t>Presidente Epitácio</t>
  </si>
  <si>
    <t>Dumont</t>
  </si>
  <si>
    <t>Piracaia</t>
  </si>
  <si>
    <t>Ibiúna</t>
  </si>
  <si>
    <t>Laranjal Paulista</t>
  </si>
  <si>
    <t>Lins</t>
  </si>
  <si>
    <t>Itirapina</t>
  </si>
  <si>
    <t>Cordeirópolis</t>
  </si>
  <si>
    <t>Jaboticabal</t>
  </si>
  <si>
    <t>Franco da Rocha</t>
  </si>
  <si>
    <t>Osvaldo Cruz</t>
  </si>
  <si>
    <t>Tatuí</t>
  </si>
  <si>
    <t>Cubatão</t>
  </si>
  <si>
    <t>José Bonifácio</t>
  </si>
  <si>
    <t>Cristais Paulista</t>
  </si>
  <si>
    <t>Tupã</t>
  </si>
  <si>
    <t>Araçariguama</t>
  </si>
  <si>
    <t>Torrinha</t>
  </si>
  <si>
    <t>Pederneiras</t>
  </si>
  <si>
    <t>Itapuí</t>
  </si>
  <si>
    <t>Vargem Grande Paulista</t>
  </si>
  <si>
    <t>Águas de Santa Bárbara</t>
  </si>
  <si>
    <t>Francisco Morato</t>
  </si>
  <si>
    <t>Elias Fausto</t>
  </si>
  <si>
    <t>Serrana</t>
  </si>
  <si>
    <t>Junqueirópolis</t>
  </si>
  <si>
    <t>Itapecerica da Serra</t>
  </si>
  <si>
    <t>Jacareí</t>
  </si>
  <si>
    <t>Nazaré Paulista</t>
  </si>
  <si>
    <t>Pindorama</t>
  </si>
  <si>
    <t>Matão</t>
  </si>
  <si>
    <t>Guararapes</t>
  </si>
  <si>
    <t>Tremembé</t>
  </si>
  <si>
    <t>Pilar do Sul</t>
  </si>
  <si>
    <t>Presidente Venceslau</t>
  </si>
  <si>
    <t>Hortolândia</t>
  </si>
  <si>
    <t>Taboão da Serra</t>
  </si>
  <si>
    <t>São José do Rio Pardo</t>
  </si>
  <si>
    <t>Caieiras</t>
  </si>
  <si>
    <t>Capivari</t>
  </si>
  <si>
    <t>Caçapava</t>
  </si>
  <si>
    <t>Piraju</t>
  </si>
  <si>
    <t>Águas de São Pedro</t>
  </si>
  <si>
    <t>Paulínia</t>
  </si>
  <si>
    <t>Aparecida</t>
  </si>
  <si>
    <t>Itápolis</t>
  </si>
  <si>
    <t>Cajamar</t>
  </si>
  <si>
    <t>Mauá</t>
  </si>
  <si>
    <t>Santa Cruz do Rio Pardo</t>
  </si>
  <si>
    <t>Suzano</t>
  </si>
  <si>
    <t>Santa Bárbara d'Oeste</t>
  </si>
  <si>
    <t>Conchal</t>
  </si>
  <si>
    <t>Itapetininga</t>
  </si>
  <si>
    <t>Itupeva</t>
  </si>
  <si>
    <t>Cotia</t>
  </si>
  <si>
    <t>Ribeirão Pires</t>
  </si>
  <si>
    <t>Patrocínio Paulista</t>
  </si>
  <si>
    <t>Potirendaba</t>
  </si>
  <si>
    <t>Santa Adélia</t>
  </si>
  <si>
    <t>Lençóis Paulista</t>
  </si>
  <si>
    <t>Monte Alto</t>
  </si>
  <si>
    <t>Piratininga</t>
  </si>
  <si>
    <t>Tambaú</t>
  </si>
  <si>
    <t>Barra Bonita</t>
  </si>
  <si>
    <t>Gavião Peixoto</t>
  </si>
  <si>
    <t>Birigui</t>
  </si>
  <si>
    <t>Guaíra</t>
  </si>
  <si>
    <t>São Joaquim da Barra</t>
  </si>
  <si>
    <t>Sumaré</t>
  </si>
  <si>
    <t>Assis</t>
  </si>
  <si>
    <t>Salto de Pirapora</t>
  </si>
  <si>
    <t>Bom Jesus dos Perdões</t>
  </si>
  <si>
    <t>Bragança Paulista</t>
  </si>
  <si>
    <t>Mairiporã</t>
  </si>
  <si>
    <t>São Simão</t>
  </si>
  <si>
    <t>Itatiba</t>
  </si>
  <si>
    <t>Artur Nogueira</t>
  </si>
  <si>
    <t>Bady Bassitt</t>
  </si>
  <si>
    <t>Sertãozinho</t>
  </si>
  <si>
    <t>Cedral</t>
  </si>
  <si>
    <t>Mongaguá</t>
  </si>
  <si>
    <t>Americana</t>
  </si>
  <si>
    <t>Catanduva</t>
  </si>
  <si>
    <t>Nova Odessa</t>
  </si>
  <si>
    <t>Taubaté</t>
  </si>
  <si>
    <t>Carapicuíba</t>
  </si>
  <si>
    <t>Barretos</t>
  </si>
  <si>
    <t>Boa Esperança do Sul</t>
  </si>
  <si>
    <t>Piedade</t>
  </si>
  <si>
    <t>Dracena</t>
  </si>
  <si>
    <t>Mogi Guaçu</t>
  </si>
  <si>
    <t>Cravinhos</t>
  </si>
  <si>
    <t>Votorantim</t>
  </si>
  <si>
    <t>Diadema</t>
  </si>
  <si>
    <t>Penápolis</t>
  </si>
  <si>
    <t>Pindamonhangaba</t>
  </si>
  <si>
    <t>Regente Feijó</t>
  </si>
  <si>
    <t>Itaquaquecetuba</t>
  </si>
  <si>
    <t>Ibaté</t>
  </si>
  <si>
    <t>Vargem Grande do Sul</t>
  </si>
  <si>
    <t>Fernandópolis</t>
  </si>
  <si>
    <t>Taquaritinga</t>
  </si>
  <si>
    <t>Garça</t>
  </si>
  <si>
    <t>Caraguatatuba</t>
  </si>
  <si>
    <t>Limeira</t>
  </si>
  <si>
    <t>Ubatuba</t>
  </si>
  <si>
    <t>Jales</t>
  </si>
  <si>
    <t>São Caetano do Sul</t>
  </si>
  <si>
    <t>Ourinhos</t>
  </si>
  <si>
    <t>Jarinu</t>
  </si>
  <si>
    <t>Valinhos</t>
  </si>
  <si>
    <t>Santa Rita do Passa Quatro</t>
  </si>
  <si>
    <t>Morro Agudo</t>
  </si>
  <si>
    <t>Ilhabela</t>
  </si>
  <si>
    <t>São Pedro</t>
  </si>
  <si>
    <t>Ilha Comprida</t>
  </si>
  <si>
    <t>Araçoiaba da Serra</t>
  </si>
  <si>
    <t>Jaguariúna</t>
  </si>
  <si>
    <t>Pirassununga</t>
  </si>
  <si>
    <t>São Carlos</t>
  </si>
  <si>
    <t>Amparo</t>
  </si>
  <si>
    <t>Socorro</t>
  </si>
  <si>
    <t>Cabreúva</t>
  </si>
  <si>
    <t>Piracicaba</t>
  </si>
  <si>
    <t>Votuporanga</t>
  </si>
  <si>
    <t>Leme</t>
  </si>
  <si>
    <t>Casa Branca</t>
  </si>
  <si>
    <t>Guarulhos</t>
  </si>
  <si>
    <t>Adamantina</t>
  </si>
  <si>
    <t>São Roque</t>
  </si>
  <si>
    <t>Mococa</t>
  </si>
  <si>
    <t>Santa Cruz das Palmeiras</t>
  </si>
  <si>
    <t>Cerquilho</t>
  </si>
  <si>
    <t>Mogi das Cruzes</t>
  </si>
  <si>
    <t>Araraquara</t>
  </si>
  <si>
    <t>Porto Ferreira</t>
  </si>
  <si>
    <t>Pedreira</t>
  </si>
  <si>
    <t>São José dos Campos</t>
  </si>
  <si>
    <t>Serra Negra</t>
  </si>
  <si>
    <t>Espírito Santo do Pinhal</t>
  </si>
  <si>
    <t>Peruíbe</t>
  </si>
  <si>
    <t>Itapira</t>
  </si>
  <si>
    <t>Jaú</t>
  </si>
  <si>
    <t>Mogi Mirim</t>
  </si>
  <si>
    <t>Boituva</t>
  </si>
  <si>
    <t>Vinhedo</t>
  </si>
  <si>
    <t>Itu</t>
  </si>
  <si>
    <t>Bertioga</t>
  </si>
  <si>
    <t>Campos do Jordão</t>
  </si>
  <si>
    <t>Atibaia</t>
  </si>
  <si>
    <t>Olímpia</t>
  </si>
  <si>
    <t>Sorocaba</t>
  </si>
  <si>
    <t>Guarujá</t>
  </si>
  <si>
    <t>Guararema</t>
  </si>
  <si>
    <t>Tietê</t>
  </si>
  <si>
    <t>Marília</t>
  </si>
  <si>
    <t>Santa Fé do Sul</t>
  </si>
  <si>
    <t>Botucatu</t>
  </si>
  <si>
    <t>Avaré</t>
  </si>
  <si>
    <t>Bariri</t>
  </si>
  <si>
    <t>Poá</t>
  </si>
  <si>
    <t>São Vicente</t>
  </si>
  <si>
    <t>Ribeirão Preto</t>
  </si>
  <si>
    <t>Brotas</t>
  </si>
  <si>
    <t>Bauru</t>
  </si>
  <si>
    <t>Salto</t>
  </si>
  <si>
    <t>Itanhaém</t>
  </si>
  <si>
    <t>Porto Feliz</t>
  </si>
  <si>
    <t>Praia Grande</t>
  </si>
  <si>
    <t>São Bernardo do Campo</t>
  </si>
  <si>
    <t>Franca</t>
  </si>
  <si>
    <t>São Sebastião</t>
  </si>
  <si>
    <t>Santo André</t>
  </si>
  <si>
    <t>Campinas</t>
  </si>
  <si>
    <t>Osasco</t>
  </si>
  <si>
    <t>Mirassol</t>
  </si>
  <si>
    <t>Santana de Parnaíba</t>
  </si>
  <si>
    <t>Araras</t>
  </si>
  <si>
    <t>Indaiatuba</t>
  </si>
  <si>
    <t>Presidente Prudente</t>
  </si>
  <si>
    <t>São José do Rio Preto</t>
  </si>
  <si>
    <t>Jundiaí</t>
  </si>
  <si>
    <t>Águas de Lindóia</t>
  </si>
  <si>
    <t>São João da Boa Vista</t>
  </si>
  <si>
    <t>Orlândia</t>
  </si>
  <si>
    <t>Barueri</t>
  </si>
  <si>
    <t>Santos</t>
  </si>
  <si>
    <r>
      <rPr>
        <b/>
        <vertAlign val="superscript"/>
        <sz val="14"/>
        <color rgb="FF000000"/>
        <rFont val="Calibri"/>
        <family val="2"/>
        <scheme val="minor"/>
      </rPr>
      <t>(1)</t>
    </r>
    <r>
      <rPr>
        <sz val="12"/>
        <color indexed="8"/>
        <rFont val="Calibri"/>
        <family val="2"/>
        <scheme val="minor"/>
      </rPr>
      <t xml:space="preserve"> - Receita tributária própria (IPTU, ISS, ITBI e IRRF) e mais os impostos repassados pela União e Estado (FPM, ICMS, IPVA, IPI/Exportação, ITR).</t>
    </r>
  </si>
  <si>
    <t>Despesa Liquidada Custeio de Setembro/2018 a Agosto/2019</t>
  </si>
  <si>
    <t>Despesa Liquidada Total de Setembro/2018 a Agosto/2019</t>
  </si>
  <si>
    <t>Receita Tributária - Deducoes de Setembro/2018 a Agosto/2019</t>
  </si>
  <si>
    <t>Receita Tributária Total de Setembro/2018 a Agosto/2019</t>
  </si>
  <si>
    <t>Município</t>
  </si>
  <si>
    <t>IOF-Ouro</t>
  </si>
  <si>
    <t>CIDE</t>
  </si>
  <si>
    <t>IPI/Exportação</t>
  </si>
  <si>
    <t>IPVA</t>
  </si>
  <si>
    <t>ICMS</t>
  </si>
  <si>
    <t>ITR</t>
  </si>
  <si>
    <t>FPM</t>
  </si>
  <si>
    <t>Contribuição de Iluminação Pública</t>
  </si>
  <si>
    <t>Contribuições de Melhoria</t>
  </si>
  <si>
    <t>Taxas</t>
  </si>
  <si>
    <t>Impostos (IPTU, IRRF, ISSQN, ITBI)</t>
  </si>
  <si>
    <t>RTA Total</t>
  </si>
  <si>
    <t>57154</t>
  </si>
  <si>
    <t>São Paulo</t>
  </si>
  <si>
    <t>57105</t>
  </si>
  <si>
    <t>57006</t>
  </si>
  <si>
    <t>56958</t>
  </si>
  <si>
    <t>56909</t>
  </si>
  <si>
    <t>56800</t>
  </si>
  <si>
    <t>56701</t>
  </si>
  <si>
    <t>56602</t>
  </si>
  <si>
    <t>56503</t>
  </si>
  <si>
    <t>56453</t>
  </si>
  <si>
    <t>56404</t>
  </si>
  <si>
    <t>56354</t>
  </si>
  <si>
    <t>56305</t>
  </si>
  <si>
    <t>56206</t>
  </si>
  <si>
    <t>56107</t>
  </si>
  <si>
    <t>56008</t>
  </si>
  <si>
    <t>55901</t>
  </si>
  <si>
    <t>55802</t>
  </si>
  <si>
    <t>55703</t>
  </si>
  <si>
    <t>55604</t>
  </si>
  <si>
    <t>55505</t>
  </si>
  <si>
    <t>55406</t>
  </si>
  <si>
    <t>55356</t>
  </si>
  <si>
    <t>55307</t>
  </si>
  <si>
    <t>55208</t>
  </si>
  <si>
    <t>55109</t>
  </si>
  <si>
    <t>55000</t>
  </si>
  <si>
    <t>54953</t>
  </si>
  <si>
    <t>54904</t>
  </si>
  <si>
    <t>54805</t>
  </si>
  <si>
    <t>54755</t>
  </si>
  <si>
    <t>54706</t>
  </si>
  <si>
    <t>54656</t>
  </si>
  <si>
    <t>54607</t>
  </si>
  <si>
    <t>54508</t>
  </si>
  <si>
    <t>54409</t>
  </si>
  <si>
    <t>54300</t>
  </si>
  <si>
    <t>54201</t>
  </si>
  <si>
    <t>54102</t>
  </si>
  <si>
    <t>54003</t>
  </si>
  <si>
    <t>53955</t>
  </si>
  <si>
    <t>53906</t>
  </si>
  <si>
    <t>53856</t>
  </si>
  <si>
    <t>53807</t>
  </si>
  <si>
    <t>53708</t>
  </si>
  <si>
    <t>53658</t>
  </si>
  <si>
    <t>53609</t>
  </si>
  <si>
    <t>53500</t>
  </si>
  <si>
    <t>53401</t>
  </si>
  <si>
    <t>53302</t>
  </si>
  <si>
    <t>53203</t>
  </si>
  <si>
    <t>53104</t>
  </si>
  <si>
    <t>53005</t>
  </si>
  <si>
    <t>52908</t>
  </si>
  <si>
    <t>52809</t>
  </si>
  <si>
    <t>52700</t>
  </si>
  <si>
    <t>52601</t>
  </si>
  <si>
    <t>52502</t>
  </si>
  <si>
    <t>52551</t>
  </si>
  <si>
    <t>52403</t>
  </si>
  <si>
    <t>52304</t>
  </si>
  <si>
    <t>52205</t>
  </si>
  <si>
    <t>52106</t>
  </si>
  <si>
    <t>52007</t>
  </si>
  <si>
    <t>51900</t>
  </si>
  <si>
    <t>51801</t>
  </si>
  <si>
    <t>51702</t>
  </si>
  <si>
    <t>51504</t>
  </si>
  <si>
    <t>51603</t>
  </si>
  <si>
    <t>51405</t>
  </si>
  <si>
    <t>51306</t>
  </si>
  <si>
    <t>51207</t>
  </si>
  <si>
    <t>51108</t>
  </si>
  <si>
    <t>51009</t>
  </si>
  <si>
    <t>50902</t>
  </si>
  <si>
    <t>50803</t>
  </si>
  <si>
    <t>50704</t>
  </si>
  <si>
    <t>50605</t>
  </si>
  <si>
    <t>50506</t>
  </si>
  <si>
    <t>50407</t>
  </si>
  <si>
    <t>50308</t>
  </si>
  <si>
    <t>50209</t>
  </si>
  <si>
    <t>50100</t>
  </si>
  <si>
    <t>São Luiz do Paraitinga</t>
  </si>
  <si>
    <t>50001</t>
  </si>
  <si>
    <t>49953</t>
  </si>
  <si>
    <t>49904</t>
  </si>
  <si>
    <t>49805</t>
  </si>
  <si>
    <t>49706</t>
  </si>
  <si>
    <t>49607</t>
  </si>
  <si>
    <t>49508</t>
  </si>
  <si>
    <t>49409</t>
  </si>
  <si>
    <t>49300</t>
  </si>
  <si>
    <t>49250</t>
  </si>
  <si>
    <t>49201</t>
  </si>
  <si>
    <t>49102</t>
  </si>
  <si>
    <t>49003</t>
  </si>
  <si>
    <t>48906</t>
  </si>
  <si>
    <t>48807</t>
  </si>
  <si>
    <t>48708</t>
  </si>
  <si>
    <t>48609</t>
  </si>
  <si>
    <t>48500</t>
  </si>
  <si>
    <t>48401</t>
  </si>
  <si>
    <t>48302</t>
  </si>
  <si>
    <t>48203</t>
  </si>
  <si>
    <t>48104</t>
  </si>
  <si>
    <t>48054</t>
  </si>
  <si>
    <t>48005</t>
  </si>
  <si>
    <t>47908</t>
  </si>
  <si>
    <t>47809</t>
  </si>
  <si>
    <t>47700</t>
  </si>
  <si>
    <t>47304</t>
  </si>
  <si>
    <t>47205</t>
  </si>
  <si>
    <t>47650</t>
  </si>
  <si>
    <t>47601</t>
  </si>
  <si>
    <t>47403</t>
  </si>
  <si>
    <t>47502</t>
  </si>
  <si>
    <t>47106</t>
  </si>
  <si>
    <t>47007</t>
  </si>
  <si>
    <t>46900</t>
  </si>
  <si>
    <t>46801</t>
  </si>
  <si>
    <t>46702</t>
  </si>
  <si>
    <t>46603</t>
  </si>
  <si>
    <t>46504</t>
  </si>
  <si>
    <t>46405</t>
  </si>
  <si>
    <t>46306</t>
  </si>
  <si>
    <t>46256</t>
  </si>
  <si>
    <t>46207</t>
  </si>
  <si>
    <t>46108</t>
  </si>
  <si>
    <t>46009</t>
  </si>
  <si>
    <t>45803</t>
  </si>
  <si>
    <t>45704</t>
  </si>
  <si>
    <t>45605</t>
  </si>
  <si>
    <t>45506</t>
  </si>
  <si>
    <t>45407</t>
  </si>
  <si>
    <t>45308</t>
  </si>
  <si>
    <t>45209</t>
  </si>
  <si>
    <t>45159</t>
  </si>
  <si>
    <t>45100</t>
  </si>
  <si>
    <t>45001</t>
  </si>
  <si>
    <t>44905</t>
  </si>
  <si>
    <t>44806</t>
  </si>
  <si>
    <t>44707</t>
  </si>
  <si>
    <t>44608</t>
  </si>
  <si>
    <t>44509</t>
  </si>
  <si>
    <t>44400</t>
  </si>
  <si>
    <t>44301</t>
  </si>
  <si>
    <t>44251</t>
  </si>
  <si>
    <t>43501</t>
  </si>
  <si>
    <t>44202</t>
  </si>
  <si>
    <t>44103</t>
  </si>
  <si>
    <t>44004</t>
  </si>
  <si>
    <t>43907</t>
  </si>
  <si>
    <t>43808</t>
  </si>
  <si>
    <t>43709</t>
  </si>
  <si>
    <t>43600</t>
  </si>
  <si>
    <t>43402</t>
  </si>
  <si>
    <t>43303</t>
  </si>
  <si>
    <t>43253</t>
  </si>
  <si>
    <t>43238</t>
  </si>
  <si>
    <t>43204</t>
  </si>
  <si>
    <t>43105</t>
  </si>
  <si>
    <t>43006</t>
  </si>
  <si>
    <t>42909</t>
  </si>
  <si>
    <t>42800</t>
  </si>
  <si>
    <t>42701</t>
  </si>
  <si>
    <t>42602</t>
  </si>
  <si>
    <t>42503</t>
  </si>
  <si>
    <t>42404</t>
  </si>
  <si>
    <t>42305</t>
  </si>
  <si>
    <t>42206</t>
  </si>
  <si>
    <t>42107</t>
  </si>
  <si>
    <t>42008</t>
  </si>
  <si>
    <t>41901</t>
  </si>
  <si>
    <t>41802</t>
  </si>
  <si>
    <t>41703</t>
  </si>
  <si>
    <t>41653</t>
  </si>
  <si>
    <t>41604</t>
  </si>
  <si>
    <t>41505</t>
  </si>
  <si>
    <t>41406</t>
  </si>
  <si>
    <t>41307</t>
  </si>
  <si>
    <t>41208</t>
  </si>
  <si>
    <t>41109</t>
  </si>
  <si>
    <t>41059</t>
  </si>
  <si>
    <t>41000</t>
  </si>
  <si>
    <t>40903</t>
  </si>
  <si>
    <t>40853</t>
  </si>
  <si>
    <t>40804</t>
  </si>
  <si>
    <t>40754</t>
  </si>
  <si>
    <t>40705</t>
  </si>
  <si>
    <t>40606</t>
  </si>
  <si>
    <t>40507</t>
  </si>
  <si>
    <t>40408</t>
  </si>
  <si>
    <t>40309</t>
  </si>
  <si>
    <t>40259</t>
  </si>
  <si>
    <t>40200</t>
  </si>
  <si>
    <t>40101</t>
  </si>
  <si>
    <t>40002</t>
  </si>
  <si>
    <t>39905</t>
  </si>
  <si>
    <t>39806</t>
  </si>
  <si>
    <t>39707</t>
  </si>
  <si>
    <t>39608</t>
  </si>
  <si>
    <t>39509</t>
  </si>
  <si>
    <t>39400</t>
  </si>
  <si>
    <t>39301</t>
  </si>
  <si>
    <t>39202</t>
  </si>
  <si>
    <t>39103</t>
  </si>
  <si>
    <t>39004</t>
  </si>
  <si>
    <t>38907</t>
  </si>
  <si>
    <t>38808</t>
  </si>
  <si>
    <t>38709</t>
  </si>
  <si>
    <t>38600</t>
  </si>
  <si>
    <t>38501</t>
  </si>
  <si>
    <t>38303</t>
  </si>
  <si>
    <t>38204</t>
  </si>
  <si>
    <t>38105</t>
  </si>
  <si>
    <t>38006</t>
  </si>
  <si>
    <t>37909</t>
  </si>
  <si>
    <t>37800</t>
  </si>
  <si>
    <t>37701</t>
  </si>
  <si>
    <t>37602</t>
  </si>
  <si>
    <t>37503</t>
  </si>
  <si>
    <t>37404</t>
  </si>
  <si>
    <t>37305</t>
  </si>
  <si>
    <t>37206</t>
  </si>
  <si>
    <t>37156</t>
  </si>
  <si>
    <t>37107</t>
  </si>
  <si>
    <t>37008</t>
  </si>
  <si>
    <t>36901</t>
  </si>
  <si>
    <t>36802</t>
  </si>
  <si>
    <t>36703</t>
  </si>
  <si>
    <t>36604</t>
  </si>
  <si>
    <t>36570</t>
  </si>
  <si>
    <t>36505</t>
  </si>
  <si>
    <t>36406</t>
  </si>
  <si>
    <t>36307</t>
  </si>
  <si>
    <t>36257</t>
  </si>
  <si>
    <t>36208</t>
  </si>
  <si>
    <t>36109</t>
  </si>
  <si>
    <t>36000</t>
  </si>
  <si>
    <t>35903</t>
  </si>
  <si>
    <t>35804</t>
  </si>
  <si>
    <t>35705</t>
  </si>
  <si>
    <t>35606</t>
  </si>
  <si>
    <t>35507</t>
  </si>
  <si>
    <t>35408</t>
  </si>
  <si>
    <t>35309</t>
  </si>
  <si>
    <t>35200</t>
  </si>
  <si>
    <t>35101</t>
  </si>
  <si>
    <t>35002</t>
  </si>
  <si>
    <t>34906</t>
  </si>
  <si>
    <t>34757</t>
  </si>
  <si>
    <t>34807</t>
  </si>
  <si>
    <t>34708</t>
  </si>
  <si>
    <t>34609</t>
  </si>
  <si>
    <t>34500</t>
  </si>
  <si>
    <t>34401</t>
  </si>
  <si>
    <t>34302</t>
  </si>
  <si>
    <t>34203</t>
  </si>
  <si>
    <t>34104</t>
  </si>
  <si>
    <t>34005</t>
  </si>
  <si>
    <t>33908</t>
  </si>
  <si>
    <t>33809</t>
  </si>
  <si>
    <t>33700</t>
  </si>
  <si>
    <t>33601</t>
  </si>
  <si>
    <t>33502</t>
  </si>
  <si>
    <t>33254</t>
  </si>
  <si>
    <t>33403</t>
  </si>
  <si>
    <t>33304</t>
  </si>
  <si>
    <t>33205</t>
  </si>
  <si>
    <t>33106</t>
  </si>
  <si>
    <t>33007</t>
  </si>
  <si>
    <t>32900</t>
  </si>
  <si>
    <t>32868</t>
  </si>
  <si>
    <t>32843</t>
  </si>
  <si>
    <t>32827</t>
  </si>
  <si>
    <t>32801</t>
  </si>
  <si>
    <t>32702</t>
  </si>
  <si>
    <t>32603</t>
  </si>
  <si>
    <t>32504</t>
  </si>
  <si>
    <t>32405</t>
  </si>
  <si>
    <t>32306</t>
  </si>
  <si>
    <t>32207</t>
  </si>
  <si>
    <t>32157</t>
  </si>
  <si>
    <t>32108</t>
  </si>
  <si>
    <t>32058</t>
  </si>
  <si>
    <t>32009</t>
  </si>
  <si>
    <t>31902</t>
  </si>
  <si>
    <t>31704</t>
  </si>
  <si>
    <t>31803</t>
  </si>
  <si>
    <t>31605</t>
  </si>
  <si>
    <t>31506</t>
  </si>
  <si>
    <t>31407</t>
  </si>
  <si>
    <t>31308</t>
  </si>
  <si>
    <t>31209</t>
  </si>
  <si>
    <t>31100</t>
  </si>
  <si>
    <t>31001</t>
  </si>
  <si>
    <t>30904</t>
  </si>
  <si>
    <t>30805</t>
  </si>
  <si>
    <t>30706</t>
  </si>
  <si>
    <t>30607</t>
  </si>
  <si>
    <t>30508</t>
  </si>
  <si>
    <t>30409</t>
  </si>
  <si>
    <t>30300</t>
  </si>
  <si>
    <t>30201</t>
  </si>
  <si>
    <t>30102</t>
  </si>
  <si>
    <t>29906</t>
  </si>
  <si>
    <t>30003</t>
  </si>
  <si>
    <t>29807</t>
  </si>
  <si>
    <t>29708</t>
  </si>
  <si>
    <t>29658</t>
  </si>
  <si>
    <t>29609</t>
  </si>
  <si>
    <t>29500</t>
  </si>
  <si>
    <t>29401</t>
  </si>
  <si>
    <t>29302</t>
  </si>
  <si>
    <t>29203</t>
  </si>
  <si>
    <t>29104</t>
  </si>
  <si>
    <t>29005</t>
  </si>
  <si>
    <t>28908</t>
  </si>
  <si>
    <t>28858</t>
  </si>
  <si>
    <t>28809</t>
  </si>
  <si>
    <t>28700</t>
  </si>
  <si>
    <t>28601</t>
  </si>
  <si>
    <t>28502</t>
  </si>
  <si>
    <t>28403</t>
  </si>
  <si>
    <t>28304</t>
  </si>
  <si>
    <t>28205</t>
  </si>
  <si>
    <t>28106</t>
  </si>
  <si>
    <t>28007</t>
  </si>
  <si>
    <t>27900</t>
  </si>
  <si>
    <t>27801</t>
  </si>
  <si>
    <t>27702</t>
  </si>
  <si>
    <t>27603</t>
  </si>
  <si>
    <t>27504</t>
  </si>
  <si>
    <t>27405</t>
  </si>
  <si>
    <t>27306</t>
  </si>
  <si>
    <t>27256</t>
  </si>
  <si>
    <t>27207</t>
  </si>
  <si>
    <t>27108</t>
  </si>
  <si>
    <t>27009</t>
  </si>
  <si>
    <t>26902</t>
  </si>
  <si>
    <t>26803</t>
  </si>
  <si>
    <t>26704</t>
  </si>
  <si>
    <t>26605</t>
  </si>
  <si>
    <t>26506</t>
  </si>
  <si>
    <t>26407</t>
  </si>
  <si>
    <t>26308</t>
  </si>
  <si>
    <t>26209</t>
  </si>
  <si>
    <t>26100</t>
  </si>
  <si>
    <t>26001</t>
  </si>
  <si>
    <t>25904</t>
  </si>
  <si>
    <t>25854</t>
  </si>
  <si>
    <t>25805</t>
  </si>
  <si>
    <t>25706</t>
  </si>
  <si>
    <t>25607</t>
  </si>
  <si>
    <t>25508</t>
  </si>
  <si>
    <t>25409</t>
  </si>
  <si>
    <t>25300</t>
  </si>
  <si>
    <t>25201</t>
  </si>
  <si>
    <t>25102</t>
  </si>
  <si>
    <t>25003</t>
  </si>
  <si>
    <t>24907</t>
  </si>
  <si>
    <t>24808</t>
  </si>
  <si>
    <t>24709</t>
  </si>
  <si>
    <t>24600</t>
  </si>
  <si>
    <t>24501</t>
  </si>
  <si>
    <t>24402</t>
  </si>
  <si>
    <t>24303</t>
  </si>
  <si>
    <t>24204</t>
  </si>
  <si>
    <t>24105</t>
  </si>
  <si>
    <t>24006</t>
  </si>
  <si>
    <t>23909</t>
  </si>
  <si>
    <t>23800</t>
  </si>
  <si>
    <t>23701</t>
  </si>
  <si>
    <t>23602</t>
  </si>
  <si>
    <t>23503</t>
  </si>
  <si>
    <t>23404</t>
  </si>
  <si>
    <t>23305</t>
  </si>
  <si>
    <t>23206</t>
  </si>
  <si>
    <t>23107</t>
  </si>
  <si>
    <t>23008</t>
  </si>
  <si>
    <t>22901</t>
  </si>
  <si>
    <t>22802</t>
  </si>
  <si>
    <t>22703</t>
  </si>
  <si>
    <t>22653</t>
  </si>
  <si>
    <t>22604</t>
  </si>
  <si>
    <t>22505</t>
  </si>
  <si>
    <t>22406</t>
  </si>
  <si>
    <t>22307</t>
  </si>
  <si>
    <t>22208</t>
  </si>
  <si>
    <t>Itaoca</t>
  </si>
  <si>
    <t>22158</t>
  </si>
  <si>
    <t>22109</t>
  </si>
  <si>
    <t>22000</t>
  </si>
  <si>
    <t>21903</t>
  </si>
  <si>
    <t>21804</t>
  </si>
  <si>
    <t>21705</t>
  </si>
  <si>
    <t>21606</t>
  </si>
  <si>
    <t>21507</t>
  </si>
  <si>
    <t>21408</t>
  </si>
  <si>
    <t>21309</t>
  </si>
  <si>
    <t>21200</t>
  </si>
  <si>
    <t>21150</t>
  </si>
  <si>
    <t>21101</t>
  </si>
  <si>
    <t>21002</t>
  </si>
  <si>
    <t>20905</t>
  </si>
  <si>
    <t>20806</t>
  </si>
  <si>
    <t>20707</t>
  </si>
  <si>
    <t>20608</t>
  </si>
  <si>
    <t>20509</t>
  </si>
  <si>
    <t>20400</t>
  </si>
  <si>
    <t>20442</t>
  </si>
  <si>
    <t>20426</t>
  </si>
  <si>
    <t>20301</t>
  </si>
  <si>
    <t>20202</t>
  </si>
  <si>
    <t>20103</t>
  </si>
  <si>
    <t>20004</t>
  </si>
  <si>
    <t>19907</t>
  </si>
  <si>
    <t>19808</t>
  </si>
  <si>
    <t>19709</t>
  </si>
  <si>
    <t>19600</t>
  </si>
  <si>
    <t>19501</t>
  </si>
  <si>
    <t>19402</t>
  </si>
  <si>
    <t>19303</t>
  </si>
  <si>
    <t>19253</t>
  </si>
  <si>
    <t>19204</t>
  </si>
  <si>
    <t>19105</t>
  </si>
  <si>
    <t>19071</t>
  </si>
  <si>
    <t>19055</t>
  </si>
  <si>
    <t>19006</t>
  </si>
  <si>
    <t>18909</t>
  </si>
  <si>
    <t>18859</t>
  </si>
  <si>
    <t>18800</t>
  </si>
  <si>
    <t>18701</t>
  </si>
  <si>
    <t>18602</t>
  </si>
  <si>
    <t>18503</t>
  </si>
  <si>
    <t>18404</t>
  </si>
  <si>
    <t>18305</t>
  </si>
  <si>
    <t>18206</t>
  </si>
  <si>
    <t>18107</t>
  </si>
  <si>
    <t>18008</t>
  </si>
  <si>
    <t>17901</t>
  </si>
  <si>
    <t>17802</t>
  </si>
  <si>
    <t>17703</t>
  </si>
  <si>
    <t>17604</t>
  </si>
  <si>
    <t>17505</t>
  </si>
  <si>
    <t>17406</t>
  </si>
  <si>
    <t>17307</t>
  </si>
  <si>
    <t>17208</t>
  </si>
  <si>
    <t>17109</t>
  </si>
  <si>
    <t>17000</t>
  </si>
  <si>
    <t>16903</t>
  </si>
  <si>
    <t>16853</t>
  </si>
  <si>
    <t>16804</t>
  </si>
  <si>
    <t>16705</t>
  </si>
  <si>
    <t>16606</t>
  </si>
  <si>
    <t>16507</t>
  </si>
  <si>
    <t>16408</t>
  </si>
  <si>
    <t>16309</t>
  </si>
  <si>
    <t>16200</t>
  </si>
  <si>
    <t>Florínea</t>
  </si>
  <si>
    <t>16101</t>
  </si>
  <si>
    <t>16002</t>
  </si>
  <si>
    <t>15905</t>
  </si>
  <si>
    <t>15806</t>
  </si>
  <si>
    <t>15707</t>
  </si>
  <si>
    <t>15657</t>
  </si>
  <si>
    <t>15509</t>
  </si>
  <si>
    <t>15608</t>
  </si>
  <si>
    <t>15400</t>
  </si>
  <si>
    <t>15350</t>
  </si>
  <si>
    <t>15202</t>
  </si>
  <si>
    <t>15301</t>
  </si>
  <si>
    <t>57303</t>
  </si>
  <si>
    <t>15194</t>
  </si>
  <si>
    <t>15186</t>
  </si>
  <si>
    <t>15152</t>
  </si>
  <si>
    <t>15129</t>
  </si>
  <si>
    <t>15103</t>
  </si>
  <si>
    <t>15004</t>
  </si>
  <si>
    <t>14957</t>
  </si>
  <si>
    <t>14924</t>
  </si>
  <si>
    <t>14908</t>
  </si>
  <si>
    <t>14809</t>
  </si>
  <si>
    <t>14700</t>
  </si>
  <si>
    <t>14601</t>
  </si>
  <si>
    <t>14502</t>
  </si>
  <si>
    <t>14403</t>
  </si>
  <si>
    <t>14304</t>
  </si>
  <si>
    <t>14205</t>
  </si>
  <si>
    <t>14106</t>
  </si>
  <si>
    <t>14007</t>
  </si>
  <si>
    <t>13900</t>
  </si>
  <si>
    <t>13850</t>
  </si>
  <si>
    <t>13801</t>
  </si>
  <si>
    <t>13702</t>
  </si>
  <si>
    <t>13603</t>
  </si>
  <si>
    <t>13504</t>
  </si>
  <si>
    <t>13405</t>
  </si>
  <si>
    <t>13306</t>
  </si>
  <si>
    <t>13207</t>
  </si>
  <si>
    <t>13108</t>
  </si>
  <si>
    <t>13009</t>
  </si>
  <si>
    <t>12902</t>
  </si>
  <si>
    <t>12803</t>
  </si>
  <si>
    <t>12704</t>
  </si>
  <si>
    <t>12605</t>
  </si>
  <si>
    <t>12506</t>
  </si>
  <si>
    <t>12407</t>
  </si>
  <si>
    <t>12308</t>
  </si>
  <si>
    <t>12209</t>
  </si>
  <si>
    <t>12100</t>
  </si>
  <si>
    <t>12001</t>
  </si>
  <si>
    <t>11904</t>
  </si>
  <si>
    <t>57204</t>
  </si>
  <si>
    <t>11706</t>
  </si>
  <si>
    <t>11607</t>
  </si>
  <si>
    <t>11508</t>
  </si>
  <si>
    <t>11409</t>
  </si>
  <si>
    <t>11300</t>
  </si>
  <si>
    <t>11201</t>
  </si>
  <si>
    <t>11102</t>
  </si>
  <si>
    <t>11003</t>
  </si>
  <si>
    <t>10906</t>
  </si>
  <si>
    <t>10807</t>
  </si>
  <si>
    <t>10708</t>
  </si>
  <si>
    <t>10609</t>
  </si>
  <si>
    <t>10500</t>
  </si>
  <si>
    <t>10401</t>
  </si>
  <si>
    <t>10302</t>
  </si>
  <si>
    <t>10203</t>
  </si>
  <si>
    <t>10153</t>
  </si>
  <si>
    <t>10104</t>
  </si>
  <si>
    <t>10005</t>
  </si>
  <si>
    <t>09957</t>
  </si>
  <si>
    <t>09908</t>
  </si>
  <si>
    <t>09809</t>
  </si>
  <si>
    <t>09700</t>
  </si>
  <si>
    <t>09601</t>
  </si>
  <si>
    <t>09502</t>
  </si>
  <si>
    <t>09452</t>
  </si>
  <si>
    <t>09403</t>
  </si>
  <si>
    <t>09304</t>
  </si>
  <si>
    <t>09254</t>
  </si>
  <si>
    <t>09205</t>
  </si>
  <si>
    <t>09106</t>
  </si>
  <si>
    <t>09007</t>
  </si>
  <si>
    <t>08900</t>
  </si>
  <si>
    <t>08801</t>
  </si>
  <si>
    <t>08702</t>
  </si>
  <si>
    <t>08603</t>
  </si>
  <si>
    <t>08504</t>
  </si>
  <si>
    <t>08405</t>
  </si>
  <si>
    <t>08306</t>
  </si>
  <si>
    <t>08207</t>
  </si>
  <si>
    <t>08108</t>
  </si>
  <si>
    <t>08009</t>
  </si>
  <si>
    <t>07902</t>
  </si>
  <si>
    <t>07803</t>
  </si>
  <si>
    <t>07753</t>
  </si>
  <si>
    <t>07704</t>
  </si>
  <si>
    <t>07605</t>
  </si>
  <si>
    <t>07506</t>
  </si>
  <si>
    <t>07456</t>
  </si>
  <si>
    <t>07407</t>
  </si>
  <si>
    <t>07308</t>
  </si>
  <si>
    <t>07209</t>
  </si>
  <si>
    <t>07159</t>
  </si>
  <si>
    <t>07100</t>
  </si>
  <si>
    <t>07001</t>
  </si>
  <si>
    <t>06904</t>
  </si>
  <si>
    <t>06805</t>
  </si>
  <si>
    <t>06706</t>
  </si>
  <si>
    <t>Biritiba Mirim</t>
  </si>
  <si>
    <t>06607</t>
  </si>
  <si>
    <t>06508</t>
  </si>
  <si>
    <t>06409</t>
  </si>
  <si>
    <t>06359</t>
  </si>
  <si>
    <t>06300</t>
  </si>
  <si>
    <t>06201</t>
  </si>
  <si>
    <t>06102</t>
  </si>
  <si>
    <t>06003</t>
  </si>
  <si>
    <t>05906</t>
  </si>
  <si>
    <t>05807</t>
  </si>
  <si>
    <t>05708</t>
  </si>
  <si>
    <t>05609</t>
  </si>
  <si>
    <t>05500</t>
  </si>
  <si>
    <t>05401</t>
  </si>
  <si>
    <t>05351</t>
  </si>
  <si>
    <t>05302</t>
  </si>
  <si>
    <t>05203</t>
  </si>
  <si>
    <t>05104</t>
  </si>
  <si>
    <t>05005</t>
  </si>
  <si>
    <t>04909</t>
  </si>
  <si>
    <t>04800</t>
  </si>
  <si>
    <t>04701</t>
  </si>
  <si>
    <t>04602</t>
  </si>
  <si>
    <t>04503</t>
  </si>
  <si>
    <t>04404</t>
  </si>
  <si>
    <t>04305</t>
  </si>
  <si>
    <t>04206</t>
  </si>
  <si>
    <t>04107</t>
  </si>
  <si>
    <t>04008</t>
  </si>
  <si>
    <t>03950</t>
  </si>
  <si>
    <t>03901</t>
  </si>
  <si>
    <t>03802</t>
  </si>
  <si>
    <t>03703</t>
  </si>
  <si>
    <t>03604</t>
  </si>
  <si>
    <t>03505</t>
  </si>
  <si>
    <t>03406</t>
  </si>
  <si>
    <t>03356</t>
  </si>
  <si>
    <t>03307</t>
  </si>
  <si>
    <t>03208</t>
  </si>
  <si>
    <t>03158</t>
  </si>
  <si>
    <t>03109</t>
  </si>
  <si>
    <t>03000</t>
  </si>
  <si>
    <t>02903</t>
  </si>
  <si>
    <t>02804</t>
  </si>
  <si>
    <t>02754</t>
  </si>
  <si>
    <t>02705</t>
  </si>
  <si>
    <t>02606</t>
  </si>
  <si>
    <t>02507</t>
  </si>
  <si>
    <t>02408</t>
  </si>
  <si>
    <t>02309</t>
  </si>
  <si>
    <t>02200</t>
  </si>
  <si>
    <t>02101</t>
  </si>
  <si>
    <t>02002</t>
  </si>
  <si>
    <t>01905</t>
  </si>
  <si>
    <t>01806</t>
  </si>
  <si>
    <t>01707</t>
  </si>
  <si>
    <t>01608</t>
  </si>
  <si>
    <t>01509</t>
  </si>
  <si>
    <t>01400</t>
  </si>
  <si>
    <t>01301</t>
  </si>
  <si>
    <t>01202</t>
  </si>
  <si>
    <t>01152</t>
  </si>
  <si>
    <t>01103</t>
  </si>
  <si>
    <t>01004</t>
  </si>
  <si>
    <t>00907</t>
  </si>
  <si>
    <t>00808</t>
  </si>
  <si>
    <t>00758</t>
  </si>
  <si>
    <t>00709</t>
  </si>
  <si>
    <t>00600</t>
  </si>
  <si>
    <t>00550</t>
  </si>
  <si>
    <t>00501</t>
  </si>
  <si>
    <t>00402</t>
  </si>
  <si>
    <t>00303</t>
  </si>
  <si>
    <t>00204</t>
  </si>
  <si>
    <t>00105</t>
  </si>
  <si>
    <t>Nome_Município</t>
  </si>
  <si>
    <t>&lt;&gt;</t>
  </si>
  <si>
    <t>Despesa Liquidada com Pessoal e Custeio</t>
  </si>
  <si>
    <t>Receita Tributária</t>
  </si>
  <si>
    <t xml:space="preserve">Despesa Liquidada com Pessoal e Custeio  X Receita Tributária </t>
  </si>
  <si>
    <t>Despesa Liquidada com Pessoal e Custeio per Capita</t>
  </si>
  <si>
    <t xml:space="preserve">Quantidade de Vereadores (TSE) </t>
  </si>
  <si>
    <t xml:space="preserve">População Estimada </t>
  </si>
  <si>
    <t>Gastos por vereador</t>
  </si>
  <si>
    <t>Custo por Habitante</t>
  </si>
  <si>
    <t>Diferença acima</t>
  </si>
  <si>
    <t>Mapa das Câmaras - Setembro 2018/Agosto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</si>
</sst>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* #,##0.00_-;\-&quot;R$&quot;* #,##0.00_-;_-&quot;R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b/>
      <vertAlign val="superscript"/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35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/>
    <xf numFmtId="164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4" fontId="0" fillId="0" borderId="0" xfId="0" applyNumberFormat="1"/>
    <xf numFmtId="0" fontId="5" fillId="0" borderId="0" xfId="0" applyFont="1"/>
    <xf numFmtId="0" fontId="6" fillId="0" borderId="0" xfId="3"/>
    <xf numFmtId="0" fontId="6" fillId="0" borderId="0" xfId="3" applyFill="1"/>
    <xf numFmtId="0" fontId="6" fillId="0" borderId="0" xfId="3" applyFont="1" applyFill="1" applyAlignment="1">
      <alignment horizontal="center"/>
    </xf>
    <xf numFmtId="0" fontId="5" fillId="0" borderId="0" xfId="0" applyFont="1" applyAlignment="1">
      <alignment wrapText="1"/>
    </xf>
    <xf numFmtId="0" fontId="2" fillId="0" borderId="0" xfId="1" applyFont="1" applyFill="1" applyBorder="1"/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164" fontId="2" fillId="0" borderId="0" xfId="4" applyFont="1"/>
    <xf numFmtId="164" fontId="2" fillId="0" borderId="1" xfId="4" applyFont="1" applyBorder="1"/>
    <xf numFmtId="164" fontId="2" fillId="0" borderId="0" xfId="4" applyFont="1" applyFill="1" applyBorder="1"/>
    <xf numFmtId="164" fontId="2" fillId="0" borderId="0" xfId="4" applyFont="1" applyFill="1"/>
    <xf numFmtId="0" fontId="9" fillId="0" borderId="1" xfId="1" applyFont="1" applyBorder="1" applyAlignment="1">
      <alignment horizontal="center" wrapText="1"/>
    </xf>
    <xf numFmtId="164" fontId="9" fillId="0" borderId="1" xfId="4" applyFont="1" applyBorder="1" applyAlignment="1">
      <alignment horizontal="center" wrapText="1"/>
    </xf>
    <xf numFmtId="164" fontId="11" fillId="0" borderId="1" xfId="4" applyFont="1" applyBorder="1"/>
    <xf numFmtId="0" fontId="8" fillId="0" borderId="1" xfId="1" applyFont="1" applyFill="1" applyBorder="1" applyAlignment="1">
      <alignment horizontal="center" vertical="center"/>
    </xf>
    <xf numFmtId="164" fontId="9" fillId="0" borderId="1" xfId="4" applyFont="1" applyFill="1" applyBorder="1" applyAlignment="1">
      <alignment horizontal="center" vertical="center" wrapText="1"/>
    </xf>
    <xf numFmtId="164" fontId="9" fillId="0" borderId="1" xfId="4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164" fontId="11" fillId="0" borderId="1" xfId="4" applyFont="1" applyFill="1" applyBorder="1" applyAlignment="1">
      <alignment vertical="center" wrapText="1"/>
    </xf>
    <xf numFmtId="3" fontId="10" fillId="0" borderId="1" xfId="2" applyNumberFormat="1" applyFont="1" applyFill="1" applyBorder="1" applyAlignment="1">
      <alignment horizontal="center" vertical="center"/>
    </xf>
    <xf numFmtId="10" fontId="10" fillId="0" borderId="1" xfId="2" applyNumberFormat="1" applyFont="1" applyFill="1" applyBorder="1" applyAlignment="1">
      <alignment horizontal="right" vertical="center" indent="1"/>
    </xf>
    <xf numFmtId="164" fontId="11" fillId="0" borderId="1" xfId="4" applyFont="1" applyFill="1" applyBorder="1"/>
    <xf numFmtId="164" fontId="12" fillId="0" borderId="1" xfId="4" applyFont="1" applyFill="1" applyBorder="1"/>
    <xf numFmtId="0" fontId="2" fillId="0" borderId="1" xfId="1" applyFont="1" applyFill="1" applyBorder="1"/>
    <xf numFmtId="164" fontId="13" fillId="0" borderId="1" xfId="4" applyFont="1" applyFill="1" applyBorder="1"/>
    <xf numFmtId="164" fontId="2" fillId="0" borderId="1" xfId="4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Alignment="1">
      <alignment horizontal="left" vertical="top" wrapText="1"/>
    </xf>
  </cellXfs>
  <cellStyles count="5">
    <cellStyle name="Moeda" xfId="4" builtinId="4"/>
    <cellStyle name="Normal" xfId="0" builtinId="0"/>
    <cellStyle name="Normal 2" xfId="1"/>
    <cellStyle name="Normal 3" xfId="3"/>
    <cellStyle name="Normal_ESTIMATIVAS MUNICIPAIS 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1833563</xdr:colOff>
      <xdr:row>1</xdr:row>
      <xdr:rowOff>33431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33562" cy="7478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les/AppData/Local/Microsoft/Windows/INetCache/Content.Outlook/LTCRPL5A/2019/Levantamento%20C&#226;maras%20Municipais%20%20-%201&#186;%20Quad%20-%202019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antamento"/>
      <sheetName val="População"/>
      <sheetName val="Vereadores"/>
      <sheetName val="Plan2"/>
      <sheetName val="DF.UR"/>
      <sheetName val="TSE"/>
      <sheetName val="ReceitaTributariaAmpliada"/>
      <sheetName val="PainelCâmaras_ReceitaseDeducoes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ADAMANTINA</v>
          </cell>
          <cell r="L2">
            <v>13</v>
          </cell>
          <cell r="M2" t="str">
            <v>Vereador</v>
          </cell>
          <cell r="N2">
            <v>9</v>
          </cell>
        </row>
        <row r="3">
          <cell r="K3" t="str">
            <v>ADOLFO</v>
          </cell>
          <cell r="L3">
            <v>13</v>
          </cell>
          <cell r="M3" t="str">
            <v>Vereador</v>
          </cell>
          <cell r="N3">
            <v>9</v>
          </cell>
        </row>
        <row r="4">
          <cell r="K4" t="str">
            <v>AGUAÍ</v>
          </cell>
          <cell r="L4">
            <v>13</v>
          </cell>
          <cell r="M4" t="str">
            <v>Vereador</v>
          </cell>
          <cell r="N4">
            <v>13</v>
          </cell>
        </row>
        <row r="5">
          <cell r="K5" t="str">
            <v>ÁGUAS DA PRATA</v>
          </cell>
          <cell r="L5">
            <v>13</v>
          </cell>
          <cell r="M5" t="str">
            <v>Vereador</v>
          </cell>
          <cell r="N5">
            <v>9</v>
          </cell>
        </row>
        <row r="6">
          <cell r="K6" t="str">
            <v>ÁGUAS DE LINDÓIA</v>
          </cell>
          <cell r="L6">
            <v>13</v>
          </cell>
          <cell r="M6" t="str">
            <v>Vereador</v>
          </cell>
          <cell r="N6">
            <v>9</v>
          </cell>
        </row>
        <row r="7">
          <cell r="K7" t="str">
            <v>ÁGUAS DE SANTA BÁRBARA</v>
          </cell>
          <cell r="L7">
            <v>13</v>
          </cell>
          <cell r="M7" t="str">
            <v>Vereador</v>
          </cell>
          <cell r="N7">
            <v>9</v>
          </cell>
        </row>
        <row r="8">
          <cell r="K8" t="str">
            <v>ÁGUAS DE SÃO PEDRO</v>
          </cell>
          <cell r="L8">
            <v>13</v>
          </cell>
          <cell r="M8" t="str">
            <v>Vereador</v>
          </cell>
          <cell r="N8">
            <v>9</v>
          </cell>
        </row>
        <row r="9">
          <cell r="K9" t="str">
            <v>AGUDOS</v>
          </cell>
          <cell r="L9">
            <v>13</v>
          </cell>
          <cell r="M9" t="str">
            <v>Vereador</v>
          </cell>
          <cell r="N9">
            <v>13</v>
          </cell>
        </row>
        <row r="10">
          <cell r="K10" t="str">
            <v>ALAMBARI</v>
          </cell>
          <cell r="L10">
            <v>13</v>
          </cell>
          <cell r="M10" t="str">
            <v>Vereador</v>
          </cell>
          <cell r="N10">
            <v>9</v>
          </cell>
        </row>
        <row r="11">
          <cell r="K11" t="str">
            <v>ALFREDO MARCONDES</v>
          </cell>
          <cell r="L11">
            <v>13</v>
          </cell>
          <cell r="M11" t="str">
            <v>Vereador</v>
          </cell>
          <cell r="N11">
            <v>9</v>
          </cell>
        </row>
        <row r="12">
          <cell r="K12" t="str">
            <v>ALTAIR</v>
          </cell>
          <cell r="L12">
            <v>13</v>
          </cell>
          <cell r="M12" t="str">
            <v>Vereador</v>
          </cell>
          <cell r="N12">
            <v>9</v>
          </cell>
        </row>
        <row r="13">
          <cell r="K13" t="str">
            <v>ALTINÓPOLIS</v>
          </cell>
          <cell r="L13">
            <v>13</v>
          </cell>
          <cell r="M13" t="str">
            <v>Vereador</v>
          </cell>
          <cell r="N13">
            <v>11</v>
          </cell>
        </row>
        <row r="14">
          <cell r="K14" t="str">
            <v>ALTO ALEGRE</v>
          </cell>
          <cell r="L14">
            <v>13</v>
          </cell>
          <cell r="M14" t="str">
            <v>Vereador</v>
          </cell>
          <cell r="N14">
            <v>9</v>
          </cell>
        </row>
        <row r="15">
          <cell r="K15" t="str">
            <v>ALUMÍNIO</v>
          </cell>
          <cell r="L15">
            <v>13</v>
          </cell>
          <cell r="M15" t="str">
            <v>Vereador</v>
          </cell>
          <cell r="N15">
            <v>9</v>
          </cell>
        </row>
        <row r="16">
          <cell r="K16" t="str">
            <v>ÁLVARES FLORENCE</v>
          </cell>
          <cell r="L16">
            <v>13</v>
          </cell>
          <cell r="M16" t="str">
            <v>Vereador</v>
          </cell>
          <cell r="N16">
            <v>9</v>
          </cell>
        </row>
        <row r="17">
          <cell r="K17" t="str">
            <v>ÁLVARES MACHADO</v>
          </cell>
          <cell r="L17">
            <v>13</v>
          </cell>
          <cell r="M17" t="str">
            <v>Vereador</v>
          </cell>
          <cell r="N17">
            <v>9</v>
          </cell>
        </row>
        <row r="18">
          <cell r="K18" t="str">
            <v>ÁLVARO DE CARVALHO</v>
          </cell>
          <cell r="L18">
            <v>13</v>
          </cell>
          <cell r="M18" t="str">
            <v>Vereador</v>
          </cell>
          <cell r="N18">
            <v>9</v>
          </cell>
        </row>
        <row r="19">
          <cell r="K19" t="str">
            <v>ALVINLÂNDIA</v>
          </cell>
          <cell r="L19">
            <v>13</v>
          </cell>
          <cell r="M19" t="str">
            <v>Vereador</v>
          </cell>
          <cell r="N19">
            <v>9</v>
          </cell>
        </row>
        <row r="20">
          <cell r="K20" t="str">
            <v>AMERICANA</v>
          </cell>
          <cell r="L20">
            <v>13</v>
          </cell>
          <cell r="M20" t="str">
            <v>Vereador</v>
          </cell>
          <cell r="N20">
            <v>19</v>
          </cell>
        </row>
        <row r="21">
          <cell r="K21" t="str">
            <v>AMÉRICO BRASILIENSE</v>
          </cell>
          <cell r="L21">
            <v>13</v>
          </cell>
          <cell r="M21" t="str">
            <v>Vereador</v>
          </cell>
          <cell r="N21">
            <v>13</v>
          </cell>
        </row>
        <row r="22">
          <cell r="K22" t="str">
            <v>AMÉRICO DE CAMPOS</v>
          </cell>
          <cell r="L22">
            <v>13</v>
          </cell>
          <cell r="M22" t="str">
            <v>Vereador</v>
          </cell>
          <cell r="N22">
            <v>9</v>
          </cell>
        </row>
        <row r="23">
          <cell r="K23" t="str">
            <v>AMPARO</v>
          </cell>
          <cell r="L23">
            <v>13</v>
          </cell>
          <cell r="M23" t="str">
            <v>Vereador</v>
          </cell>
          <cell r="N23">
            <v>12</v>
          </cell>
        </row>
        <row r="24">
          <cell r="K24" t="str">
            <v>ANALÂNDIA</v>
          </cell>
          <cell r="L24">
            <v>13</v>
          </cell>
          <cell r="M24" t="str">
            <v>Vereador</v>
          </cell>
          <cell r="N24">
            <v>9</v>
          </cell>
        </row>
        <row r="25">
          <cell r="K25" t="str">
            <v>ANDRADINA</v>
          </cell>
          <cell r="L25">
            <v>13</v>
          </cell>
          <cell r="M25" t="str">
            <v>Vereador</v>
          </cell>
          <cell r="N25">
            <v>15</v>
          </cell>
        </row>
        <row r="26">
          <cell r="K26" t="str">
            <v>ANGATUBA</v>
          </cell>
          <cell r="L26">
            <v>13</v>
          </cell>
          <cell r="M26" t="str">
            <v>Vereador</v>
          </cell>
          <cell r="N26">
            <v>9</v>
          </cell>
        </row>
        <row r="27">
          <cell r="K27" t="str">
            <v>ANHEMBI</v>
          </cell>
          <cell r="L27">
            <v>13</v>
          </cell>
          <cell r="M27" t="str">
            <v>Vereador</v>
          </cell>
          <cell r="N27">
            <v>9</v>
          </cell>
        </row>
        <row r="28">
          <cell r="K28" t="str">
            <v>ANHUMAS</v>
          </cell>
          <cell r="L28">
            <v>13</v>
          </cell>
          <cell r="M28" t="str">
            <v>Vereador</v>
          </cell>
          <cell r="N28">
            <v>9</v>
          </cell>
        </row>
        <row r="29">
          <cell r="K29" t="str">
            <v>APARECIDA</v>
          </cell>
          <cell r="L29">
            <v>13</v>
          </cell>
          <cell r="M29" t="str">
            <v>Vereador</v>
          </cell>
          <cell r="N29">
            <v>9</v>
          </cell>
        </row>
        <row r="30">
          <cell r="K30" t="str">
            <v>APARECIDA D OESTE</v>
          </cell>
          <cell r="L30">
            <v>13</v>
          </cell>
          <cell r="M30" t="str">
            <v>Vereador</v>
          </cell>
          <cell r="N30">
            <v>9</v>
          </cell>
        </row>
        <row r="31">
          <cell r="K31" t="str">
            <v>APIAÍ</v>
          </cell>
          <cell r="L31">
            <v>13</v>
          </cell>
          <cell r="M31" t="str">
            <v>Vereador</v>
          </cell>
          <cell r="N31">
            <v>11</v>
          </cell>
        </row>
        <row r="32">
          <cell r="K32" t="str">
            <v>ARAÇARIGUAMA</v>
          </cell>
          <cell r="L32">
            <v>13</v>
          </cell>
          <cell r="M32" t="str">
            <v>Vereador</v>
          </cell>
          <cell r="N32">
            <v>11</v>
          </cell>
        </row>
        <row r="33">
          <cell r="K33" t="str">
            <v>ARAÇATUBA</v>
          </cell>
          <cell r="L33">
            <v>13</v>
          </cell>
          <cell r="M33" t="str">
            <v>Vereador</v>
          </cell>
          <cell r="N33">
            <v>15</v>
          </cell>
        </row>
        <row r="34">
          <cell r="K34" t="str">
            <v>ARAÇOIABA DA SERRA</v>
          </cell>
          <cell r="L34">
            <v>13</v>
          </cell>
          <cell r="M34" t="str">
            <v>Vereador</v>
          </cell>
          <cell r="N34">
            <v>9</v>
          </cell>
        </row>
        <row r="35">
          <cell r="K35" t="str">
            <v>ARAMINA</v>
          </cell>
          <cell r="L35">
            <v>13</v>
          </cell>
          <cell r="M35" t="str">
            <v>Vereador</v>
          </cell>
          <cell r="N35">
            <v>9</v>
          </cell>
        </row>
        <row r="36">
          <cell r="K36" t="str">
            <v>ARANDU</v>
          </cell>
          <cell r="L36">
            <v>13</v>
          </cell>
          <cell r="M36" t="str">
            <v>Vereador</v>
          </cell>
          <cell r="N36">
            <v>9</v>
          </cell>
        </row>
        <row r="37">
          <cell r="K37" t="str">
            <v>ARAPEÍ</v>
          </cell>
          <cell r="L37">
            <v>13</v>
          </cell>
          <cell r="M37" t="str">
            <v>Vereador</v>
          </cell>
          <cell r="N37">
            <v>9</v>
          </cell>
        </row>
        <row r="38">
          <cell r="K38" t="str">
            <v>ARARAQUARA</v>
          </cell>
          <cell r="L38">
            <v>13</v>
          </cell>
          <cell r="M38" t="str">
            <v>Vereador</v>
          </cell>
          <cell r="N38">
            <v>18</v>
          </cell>
        </row>
        <row r="39">
          <cell r="K39" t="str">
            <v>ARARAS</v>
          </cell>
          <cell r="L39">
            <v>13</v>
          </cell>
          <cell r="M39" t="str">
            <v>Vereador</v>
          </cell>
          <cell r="N39">
            <v>11</v>
          </cell>
        </row>
        <row r="40">
          <cell r="K40" t="str">
            <v>ARCO-ÍRIS</v>
          </cell>
          <cell r="L40">
            <v>13</v>
          </cell>
          <cell r="M40" t="str">
            <v>Vereador</v>
          </cell>
          <cell r="N40">
            <v>9</v>
          </cell>
        </row>
        <row r="41">
          <cell r="K41" t="str">
            <v>AREALVA</v>
          </cell>
          <cell r="L41">
            <v>13</v>
          </cell>
          <cell r="M41" t="str">
            <v>Vereador</v>
          </cell>
          <cell r="N41">
            <v>9</v>
          </cell>
        </row>
        <row r="42">
          <cell r="K42" t="str">
            <v>AREIAS</v>
          </cell>
          <cell r="L42">
            <v>13</v>
          </cell>
          <cell r="M42" t="str">
            <v>Vereador</v>
          </cell>
          <cell r="N42">
            <v>9</v>
          </cell>
        </row>
        <row r="43">
          <cell r="K43" t="str">
            <v>AREIÓPOLIS</v>
          </cell>
          <cell r="L43">
            <v>13</v>
          </cell>
          <cell r="M43" t="str">
            <v>Vereador</v>
          </cell>
          <cell r="N43">
            <v>9</v>
          </cell>
        </row>
        <row r="44">
          <cell r="K44" t="str">
            <v>ARIRANHA</v>
          </cell>
          <cell r="L44">
            <v>13</v>
          </cell>
          <cell r="M44" t="str">
            <v>Vereador</v>
          </cell>
          <cell r="N44">
            <v>9</v>
          </cell>
        </row>
        <row r="45">
          <cell r="K45" t="str">
            <v>ARTUR NOGUEIRA</v>
          </cell>
          <cell r="L45">
            <v>13</v>
          </cell>
          <cell r="M45" t="str">
            <v>Vereador</v>
          </cell>
          <cell r="N45">
            <v>12</v>
          </cell>
        </row>
        <row r="46">
          <cell r="K46" t="str">
            <v>ARUJÁ</v>
          </cell>
          <cell r="L46">
            <v>13</v>
          </cell>
          <cell r="M46" t="str">
            <v>Vereador</v>
          </cell>
          <cell r="N46">
            <v>15</v>
          </cell>
        </row>
        <row r="47">
          <cell r="K47" t="str">
            <v>ASPÁSIA</v>
          </cell>
          <cell r="L47">
            <v>13</v>
          </cell>
          <cell r="M47" t="str">
            <v>Vereador</v>
          </cell>
          <cell r="N47">
            <v>9</v>
          </cell>
        </row>
        <row r="48">
          <cell r="K48" t="str">
            <v>ASSIS</v>
          </cell>
          <cell r="L48">
            <v>13</v>
          </cell>
          <cell r="M48" t="str">
            <v>Vereador</v>
          </cell>
          <cell r="N48">
            <v>15</v>
          </cell>
        </row>
        <row r="49">
          <cell r="K49" t="str">
            <v>ATIBAIA</v>
          </cell>
          <cell r="L49">
            <v>13</v>
          </cell>
          <cell r="M49" t="str">
            <v>Vereador</v>
          </cell>
          <cell r="N49">
            <v>11</v>
          </cell>
        </row>
        <row r="50">
          <cell r="K50" t="str">
            <v>AURIFLAMA</v>
          </cell>
          <cell r="L50">
            <v>13</v>
          </cell>
          <cell r="M50" t="str">
            <v>Vereador</v>
          </cell>
          <cell r="N50">
            <v>9</v>
          </cell>
        </row>
        <row r="51">
          <cell r="K51" t="str">
            <v>AVAÍ</v>
          </cell>
          <cell r="L51">
            <v>13</v>
          </cell>
          <cell r="M51" t="str">
            <v>Vereador</v>
          </cell>
          <cell r="N51">
            <v>9</v>
          </cell>
        </row>
        <row r="52">
          <cell r="K52" t="str">
            <v>AVANHANDAVA</v>
          </cell>
          <cell r="L52">
            <v>13</v>
          </cell>
          <cell r="M52" t="str">
            <v>Vereador</v>
          </cell>
          <cell r="N52">
            <v>9</v>
          </cell>
        </row>
        <row r="53">
          <cell r="K53" t="str">
            <v>AVARÉ</v>
          </cell>
          <cell r="L53">
            <v>13</v>
          </cell>
          <cell r="M53" t="str">
            <v>Vereador</v>
          </cell>
          <cell r="N53">
            <v>13</v>
          </cell>
        </row>
        <row r="54">
          <cell r="K54" t="str">
            <v>BADY BASSITT</v>
          </cell>
          <cell r="L54">
            <v>13</v>
          </cell>
          <cell r="M54" t="str">
            <v>Vereador</v>
          </cell>
          <cell r="N54">
            <v>9</v>
          </cell>
        </row>
        <row r="55">
          <cell r="K55" t="str">
            <v>BALBINOS</v>
          </cell>
          <cell r="L55">
            <v>13</v>
          </cell>
          <cell r="M55" t="str">
            <v>Vereador</v>
          </cell>
          <cell r="N55">
            <v>9</v>
          </cell>
        </row>
        <row r="56">
          <cell r="K56" t="str">
            <v>BÁLSAMO</v>
          </cell>
          <cell r="L56">
            <v>13</v>
          </cell>
          <cell r="M56" t="str">
            <v>Vereador</v>
          </cell>
          <cell r="N56">
            <v>9</v>
          </cell>
        </row>
        <row r="57">
          <cell r="K57" t="str">
            <v>BANANAL</v>
          </cell>
          <cell r="L57">
            <v>13</v>
          </cell>
          <cell r="M57" t="str">
            <v>Vereador</v>
          </cell>
          <cell r="N57">
            <v>9</v>
          </cell>
        </row>
        <row r="58">
          <cell r="K58" t="str">
            <v>BARÃO DE ANTONINA</v>
          </cell>
          <cell r="L58">
            <v>13</v>
          </cell>
          <cell r="M58" t="str">
            <v>Vereador</v>
          </cell>
          <cell r="N58">
            <v>9</v>
          </cell>
        </row>
        <row r="59">
          <cell r="K59" t="str">
            <v>BARBOSA</v>
          </cell>
          <cell r="L59">
            <v>13</v>
          </cell>
          <cell r="M59" t="str">
            <v>Vereador</v>
          </cell>
          <cell r="N59">
            <v>9</v>
          </cell>
        </row>
        <row r="60">
          <cell r="K60" t="str">
            <v>BARIRI</v>
          </cell>
          <cell r="L60">
            <v>13</v>
          </cell>
          <cell r="M60" t="str">
            <v>Vereador</v>
          </cell>
          <cell r="N60">
            <v>9</v>
          </cell>
        </row>
        <row r="61">
          <cell r="K61" t="str">
            <v>BARRA BONITA</v>
          </cell>
          <cell r="L61">
            <v>13</v>
          </cell>
          <cell r="M61" t="str">
            <v>Vereador</v>
          </cell>
          <cell r="N61">
            <v>13</v>
          </cell>
        </row>
        <row r="62">
          <cell r="K62" t="str">
            <v>BARRA DO CHAPÉU</v>
          </cell>
          <cell r="L62">
            <v>13</v>
          </cell>
          <cell r="M62" t="str">
            <v>Vereador</v>
          </cell>
          <cell r="N62">
            <v>9</v>
          </cell>
        </row>
        <row r="63">
          <cell r="K63" t="str">
            <v>BARRA DO TURVO</v>
          </cell>
          <cell r="L63">
            <v>13</v>
          </cell>
          <cell r="M63" t="str">
            <v>Vereador</v>
          </cell>
          <cell r="N63">
            <v>9</v>
          </cell>
        </row>
        <row r="64">
          <cell r="K64" t="str">
            <v>BARRETOS</v>
          </cell>
          <cell r="L64">
            <v>13</v>
          </cell>
          <cell r="M64" t="str">
            <v>Vereador</v>
          </cell>
          <cell r="N64">
            <v>17</v>
          </cell>
        </row>
        <row r="65">
          <cell r="K65" t="str">
            <v>BARRINHA</v>
          </cell>
          <cell r="L65">
            <v>13</v>
          </cell>
          <cell r="M65" t="str">
            <v>Vereador</v>
          </cell>
          <cell r="N65">
            <v>11</v>
          </cell>
        </row>
        <row r="66">
          <cell r="K66" t="str">
            <v>BARUERI</v>
          </cell>
          <cell r="L66">
            <v>13</v>
          </cell>
          <cell r="M66" t="str">
            <v>Vereador</v>
          </cell>
          <cell r="N66">
            <v>21</v>
          </cell>
        </row>
        <row r="67">
          <cell r="K67" t="str">
            <v>BASTOS</v>
          </cell>
          <cell r="L67">
            <v>13</v>
          </cell>
          <cell r="M67" t="str">
            <v>Vereador</v>
          </cell>
          <cell r="N67">
            <v>11</v>
          </cell>
        </row>
        <row r="68">
          <cell r="K68" t="str">
            <v>BATATAIS</v>
          </cell>
          <cell r="L68">
            <v>13</v>
          </cell>
          <cell r="M68" t="str">
            <v>Vereador</v>
          </cell>
          <cell r="N68">
            <v>15</v>
          </cell>
        </row>
        <row r="69">
          <cell r="K69" t="str">
            <v>BAURU</v>
          </cell>
          <cell r="L69">
            <v>13</v>
          </cell>
          <cell r="M69" t="str">
            <v>Vereador</v>
          </cell>
          <cell r="N69">
            <v>17</v>
          </cell>
        </row>
        <row r="70">
          <cell r="K70" t="str">
            <v>BEBEDOURO</v>
          </cell>
          <cell r="L70">
            <v>13</v>
          </cell>
          <cell r="M70" t="str">
            <v>Vereador</v>
          </cell>
          <cell r="N70">
            <v>11</v>
          </cell>
        </row>
        <row r="71">
          <cell r="K71" t="str">
            <v>BENTO DE ABREU</v>
          </cell>
          <cell r="L71">
            <v>13</v>
          </cell>
          <cell r="M71" t="str">
            <v>Vereador</v>
          </cell>
          <cell r="N71">
            <v>9</v>
          </cell>
        </row>
        <row r="72">
          <cell r="K72" t="str">
            <v>BERNARDINO DE CAMPOS</v>
          </cell>
          <cell r="L72">
            <v>13</v>
          </cell>
          <cell r="M72" t="str">
            <v>Vereador</v>
          </cell>
          <cell r="N72">
            <v>9</v>
          </cell>
        </row>
        <row r="73">
          <cell r="K73" t="str">
            <v>BERTIOGA</v>
          </cell>
          <cell r="L73">
            <v>13</v>
          </cell>
          <cell r="M73" t="str">
            <v>Vereador</v>
          </cell>
          <cell r="N73">
            <v>9</v>
          </cell>
        </row>
        <row r="74">
          <cell r="K74" t="str">
            <v>BILAC</v>
          </cell>
          <cell r="L74">
            <v>13</v>
          </cell>
          <cell r="M74" t="str">
            <v>Vereador</v>
          </cell>
          <cell r="N74">
            <v>9</v>
          </cell>
        </row>
        <row r="75">
          <cell r="K75" t="str">
            <v>BIRIGUI</v>
          </cell>
          <cell r="L75">
            <v>13</v>
          </cell>
          <cell r="M75" t="str">
            <v>Vereador</v>
          </cell>
          <cell r="N75">
            <v>17</v>
          </cell>
        </row>
        <row r="76">
          <cell r="K76" t="str">
            <v>BIRITIBA-MIRIM</v>
          </cell>
          <cell r="L76">
            <v>13</v>
          </cell>
          <cell r="M76" t="str">
            <v>Vereador</v>
          </cell>
          <cell r="N76">
            <v>13</v>
          </cell>
        </row>
        <row r="77">
          <cell r="K77" t="str">
            <v>BOA ESPERANÇA DO SUL</v>
          </cell>
          <cell r="L77">
            <v>13</v>
          </cell>
          <cell r="M77" t="str">
            <v>Vereador</v>
          </cell>
          <cell r="N77">
            <v>9</v>
          </cell>
        </row>
        <row r="78">
          <cell r="K78" t="str">
            <v>BOCAINA</v>
          </cell>
          <cell r="L78">
            <v>13</v>
          </cell>
          <cell r="M78" t="str">
            <v>Vereador</v>
          </cell>
          <cell r="N78">
            <v>9</v>
          </cell>
        </row>
        <row r="79">
          <cell r="K79" t="str">
            <v>BOFETE</v>
          </cell>
          <cell r="L79">
            <v>13</v>
          </cell>
          <cell r="M79" t="str">
            <v>Vereador</v>
          </cell>
          <cell r="N79">
            <v>9</v>
          </cell>
        </row>
        <row r="80">
          <cell r="K80" t="str">
            <v>BOITUVA</v>
          </cell>
          <cell r="L80">
            <v>13</v>
          </cell>
          <cell r="M80" t="str">
            <v>Vereador</v>
          </cell>
          <cell r="N80">
            <v>13</v>
          </cell>
        </row>
        <row r="81">
          <cell r="K81" t="str">
            <v>BOM JESUS DOS PERDÕES</v>
          </cell>
          <cell r="L81">
            <v>13</v>
          </cell>
          <cell r="M81" t="str">
            <v>Vereador</v>
          </cell>
          <cell r="N81">
            <v>11</v>
          </cell>
        </row>
        <row r="82">
          <cell r="K82" t="str">
            <v>BOM SUCESSO DE ITARARÉ</v>
          </cell>
          <cell r="L82">
            <v>13</v>
          </cell>
          <cell r="M82" t="str">
            <v>Vereador</v>
          </cell>
          <cell r="N82">
            <v>9</v>
          </cell>
        </row>
        <row r="83">
          <cell r="K83" t="str">
            <v>BORÁ</v>
          </cell>
          <cell r="L83">
            <v>13</v>
          </cell>
          <cell r="M83" t="str">
            <v>Vereador</v>
          </cell>
          <cell r="N83">
            <v>9</v>
          </cell>
        </row>
        <row r="84">
          <cell r="K84" t="str">
            <v>BORACÉIA</v>
          </cell>
          <cell r="L84">
            <v>13</v>
          </cell>
          <cell r="M84" t="str">
            <v>Vereador</v>
          </cell>
          <cell r="N84">
            <v>9</v>
          </cell>
        </row>
        <row r="85">
          <cell r="K85" t="str">
            <v>BORBOREMA</v>
          </cell>
          <cell r="L85">
            <v>13</v>
          </cell>
          <cell r="M85" t="str">
            <v>Vereador</v>
          </cell>
          <cell r="N85">
            <v>9</v>
          </cell>
        </row>
        <row r="86">
          <cell r="K86" t="str">
            <v>BOREBI</v>
          </cell>
          <cell r="L86">
            <v>13</v>
          </cell>
          <cell r="M86" t="str">
            <v>Vereador</v>
          </cell>
          <cell r="N86">
            <v>9</v>
          </cell>
        </row>
        <row r="87">
          <cell r="K87" t="str">
            <v>BOTUCATU</v>
          </cell>
          <cell r="L87">
            <v>13</v>
          </cell>
          <cell r="M87" t="str">
            <v>Vereador</v>
          </cell>
          <cell r="N87">
            <v>11</v>
          </cell>
        </row>
        <row r="88">
          <cell r="K88" t="str">
            <v>BRAGANÇA PAULISTA</v>
          </cell>
          <cell r="L88">
            <v>13</v>
          </cell>
          <cell r="M88" t="str">
            <v>Vereador</v>
          </cell>
          <cell r="N88">
            <v>19</v>
          </cell>
        </row>
        <row r="89">
          <cell r="K89" t="str">
            <v>BRAÚNA</v>
          </cell>
          <cell r="L89">
            <v>13</v>
          </cell>
          <cell r="M89" t="str">
            <v>Vereador</v>
          </cell>
          <cell r="N89">
            <v>9</v>
          </cell>
        </row>
        <row r="90">
          <cell r="K90" t="str">
            <v>BREJO ALEGRE</v>
          </cell>
          <cell r="L90">
            <v>13</v>
          </cell>
          <cell r="M90" t="str">
            <v>Vereador</v>
          </cell>
          <cell r="N90">
            <v>9</v>
          </cell>
        </row>
        <row r="91">
          <cell r="K91" t="str">
            <v>BRODOWSKI</v>
          </cell>
          <cell r="L91">
            <v>13</v>
          </cell>
          <cell r="M91" t="str">
            <v>Vereador</v>
          </cell>
          <cell r="N91">
            <v>11</v>
          </cell>
        </row>
        <row r="92">
          <cell r="K92" t="str">
            <v>BROTAS</v>
          </cell>
          <cell r="L92">
            <v>13</v>
          </cell>
          <cell r="M92" t="str">
            <v>Vereador</v>
          </cell>
          <cell r="N92">
            <v>11</v>
          </cell>
        </row>
        <row r="93">
          <cell r="K93" t="str">
            <v>BURI</v>
          </cell>
          <cell r="L93">
            <v>13</v>
          </cell>
          <cell r="M93" t="str">
            <v>Vereador</v>
          </cell>
          <cell r="N93">
            <v>11</v>
          </cell>
        </row>
        <row r="94">
          <cell r="K94" t="str">
            <v>BURITAMA</v>
          </cell>
          <cell r="L94">
            <v>13</v>
          </cell>
          <cell r="M94" t="str">
            <v>Vereador</v>
          </cell>
          <cell r="N94">
            <v>11</v>
          </cell>
        </row>
        <row r="95">
          <cell r="K95" t="str">
            <v>BURITIZAL</v>
          </cell>
          <cell r="L95">
            <v>13</v>
          </cell>
          <cell r="M95" t="str">
            <v>Vereador</v>
          </cell>
          <cell r="N95">
            <v>9</v>
          </cell>
        </row>
        <row r="96">
          <cell r="K96" t="str">
            <v>CABRALIA PAULISTA</v>
          </cell>
          <cell r="L96">
            <v>13</v>
          </cell>
          <cell r="M96" t="str">
            <v>Vereador</v>
          </cell>
          <cell r="N96">
            <v>9</v>
          </cell>
        </row>
        <row r="97">
          <cell r="K97" t="str">
            <v>CABREÚVA</v>
          </cell>
          <cell r="L97">
            <v>13</v>
          </cell>
          <cell r="M97" t="str">
            <v>Vereador</v>
          </cell>
          <cell r="N97">
            <v>9</v>
          </cell>
        </row>
        <row r="98">
          <cell r="K98" t="str">
            <v>CAÇAPAVA</v>
          </cell>
          <cell r="L98">
            <v>13</v>
          </cell>
          <cell r="M98" t="str">
            <v>Vereador</v>
          </cell>
          <cell r="N98">
            <v>10</v>
          </cell>
        </row>
        <row r="99">
          <cell r="K99" t="str">
            <v>CACHOEIRA PAULISTA</v>
          </cell>
          <cell r="L99">
            <v>13</v>
          </cell>
          <cell r="M99" t="str">
            <v>Vereador</v>
          </cell>
          <cell r="N99">
            <v>13</v>
          </cell>
        </row>
        <row r="100">
          <cell r="K100" t="str">
            <v>CACONDE</v>
          </cell>
          <cell r="L100">
            <v>13</v>
          </cell>
          <cell r="M100" t="str">
            <v>Vereador</v>
          </cell>
          <cell r="N100">
            <v>9</v>
          </cell>
        </row>
        <row r="101">
          <cell r="K101" t="str">
            <v>CAFELÂNDIA</v>
          </cell>
          <cell r="L101">
            <v>13</v>
          </cell>
          <cell r="M101" t="str">
            <v>Vereador</v>
          </cell>
          <cell r="N101">
            <v>11</v>
          </cell>
        </row>
        <row r="102">
          <cell r="K102" t="str">
            <v>CAIABU</v>
          </cell>
          <cell r="L102">
            <v>13</v>
          </cell>
          <cell r="M102" t="str">
            <v>Vereador</v>
          </cell>
          <cell r="N102">
            <v>9</v>
          </cell>
        </row>
        <row r="103">
          <cell r="K103" t="str">
            <v>CAIEIRAS</v>
          </cell>
          <cell r="L103">
            <v>13</v>
          </cell>
          <cell r="M103" t="str">
            <v>Vereador</v>
          </cell>
          <cell r="N103">
            <v>10</v>
          </cell>
        </row>
        <row r="104">
          <cell r="K104" t="str">
            <v>CAIUÁ</v>
          </cell>
          <cell r="L104">
            <v>13</v>
          </cell>
          <cell r="M104" t="str">
            <v>Vereador</v>
          </cell>
          <cell r="N104">
            <v>9</v>
          </cell>
        </row>
        <row r="105">
          <cell r="K105" t="str">
            <v>CAJAMAR</v>
          </cell>
          <cell r="L105">
            <v>13</v>
          </cell>
          <cell r="M105" t="str">
            <v>Vereador</v>
          </cell>
          <cell r="N105">
            <v>15</v>
          </cell>
        </row>
        <row r="106">
          <cell r="K106" t="str">
            <v>CAJATI</v>
          </cell>
          <cell r="L106">
            <v>13</v>
          </cell>
          <cell r="M106" t="str">
            <v>Vereador</v>
          </cell>
          <cell r="N106">
            <v>9</v>
          </cell>
        </row>
        <row r="107">
          <cell r="K107" t="str">
            <v>CAJOBI</v>
          </cell>
          <cell r="L107">
            <v>13</v>
          </cell>
          <cell r="M107" t="str">
            <v>Vereador</v>
          </cell>
          <cell r="N107">
            <v>9</v>
          </cell>
        </row>
        <row r="108">
          <cell r="K108" t="str">
            <v>CAJURU</v>
          </cell>
          <cell r="L108">
            <v>13</v>
          </cell>
          <cell r="M108" t="str">
            <v>Vereador</v>
          </cell>
          <cell r="N108">
            <v>9</v>
          </cell>
        </row>
        <row r="109">
          <cell r="K109" t="str">
            <v>CAMPINA DO MONTE ALEGRE</v>
          </cell>
          <cell r="L109">
            <v>13</v>
          </cell>
          <cell r="M109" t="str">
            <v>Vereador</v>
          </cell>
          <cell r="N109">
            <v>9</v>
          </cell>
        </row>
        <row r="110">
          <cell r="K110" t="str">
            <v>CAMPINAS</v>
          </cell>
          <cell r="L110">
            <v>13</v>
          </cell>
          <cell r="M110" t="str">
            <v>Vereador</v>
          </cell>
          <cell r="N110">
            <v>33</v>
          </cell>
        </row>
        <row r="111">
          <cell r="K111" t="str">
            <v>CAMPO LIMPO PAULISTA</v>
          </cell>
          <cell r="L111">
            <v>13</v>
          </cell>
          <cell r="M111" t="str">
            <v>Vereador</v>
          </cell>
          <cell r="N111">
            <v>13</v>
          </cell>
        </row>
        <row r="112">
          <cell r="K112" t="str">
            <v>CAMPOS DO JORDÃO</v>
          </cell>
          <cell r="L112">
            <v>13</v>
          </cell>
          <cell r="M112" t="str">
            <v>Vereador</v>
          </cell>
          <cell r="N112">
            <v>13</v>
          </cell>
        </row>
        <row r="113">
          <cell r="K113" t="str">
            <v>CAMPOS NOVOS PAULISTA</v>
          </cell>
          <cell r="L113">
            <v>13</v>
          </cell>
          <cell r="M113" t="str">
            <v>Vereador</v>
          </cell>
          <cell r="N113">
            <v>9</v>
          </cell>
        </row>
        <row r="114">
          <cell r="K114" t="str">
            <v>CANANÉIA</v>
          </cell>
          <cell r="L114">
            <v>13</v>
          </cell>
          <cell r="M114" t="str">
            <v>Vereador</v>
          </cell>
          <cell r="N114">
            <v>9</v>
          </cell>
        </row>
        <row r="115">
          <cell r="K115" t="str">
            <v>CANAS</v>
          </cell>
          <cell r="L115">
            <v>13</v>
          </cell>
          <cell r="M115" t="str">
            <v>Vereador</v>
          </cell>
          <cell r="N115">
            <v>9</v>
          </cell>
        </row>
        <row r="116">
          <cell r="K116" t="str">
            <v>CÂNDIDO MOTA</v>
          </cell>
          <cell r="L116">
            <v>13</v>
          </cell>
          <cell r="M116" t="str">
            <v>Vereador</v>
          </cell>
          <cell r="N116">
            <v>9</v>
          </cell>
        </row>
        <row r="117">
          <cell r="K117" t="str">
            <v>CÂNDIDO RODRIGUES</v>
          </cell>
          <cell r="L117">
            <v>13</v>
          </cell>
          <cell r="M117" t="str">
            <v>Vereador</v>
          </cell>
          <cell r="N117">
            <v>9</v>
          </cell>
        </row>
        <row r="118">
          <cell r="K118" t="str">
            <v>CANITAR</v>
          </cell>
          <cell r="L118">
            <v>13</v>
          </cell>
          <cell r="M118" t="str">
            <v>Vereador</v>
          </cell>
          <cell r="N118">
            <v>9</v>
          </cell>
        </row>
        <row r="119">
          <cell r="K119" t="str">
            <v>CAPÃO BONITO</v>
          </cell>
          <cell r="L119">
            <v>13</v>
          </cell>
          <cell r="M119" t="str">
            <v>Vereador</v>
          </cell>
          <cell r="N119">
            <v>13</v>
          </cell>
        </row>
        <row r="120">
          <cell r="K120" t="str">
            <v>CAPELA DO ALTO</v>
          </cell>
          <cell r="L120">
            <v>13</v>
          </cell>
          <cell r="M120" t="str">
            <v>Vereador</v>
          </cell>
          <cell r="N120">
            <v>11</v>
          </cell>
        </row>
        <row r="121">
          <cell r="K121" t="str">
            <v>CAPIVARI</v>
          </cell>
          <cell r="L121">
            <v>13</v>
          </cell>
          <cell r="M121" t="str">
            <v>Vereador</v>
          </cell>
          <cell r="N121">
            <v>13</v>
          </cell>
        </row>
        <row r="122">
          <cell r="K122" t="str">
            <v>CARAGUATATUBA</v>
          </cell>
          <cell r="L122">
            <v>13</v>
          </cell>
          <cell r="M122" t="str">
            <v>Vereador</v>
          </cell>
          <cell r="N122">
            <v>15</v>
          </cell>
        </row>
        <row r="123">
          <cell r="K123" t="str">
            <v>CARAPICUÍBA</v>
          </cell>
          <cell r="L123">
            <v>13</v>
          </cell>
          <cell r="M123" t="str">
            <v>Vereador</v>
          </cell>
          <cell r="N123">
            <v>17</v>
          </cell>
        </row>
        <row r="124">
          <cell r="K124" t="str">
            <v>CARDOSO</v>
          </cell>
          <cell r="L124">
            <v>13</v>
          </cell>
          <cell r="M124" t="str">
            <v>Vereador</v>
          </cell>
          <cell r="N124">
            <v>9</v>
          </cell>
        </row>
        <row r="125">
          <cell r="K125" t="str">
            <v>CASA BRANCA</v>
          </cell>
          <cell r="L125">
            <v>13</v>
          </cell>
          <cell r="M125" t="str">
            <v>Vereador</v>
          </cell>
          <cell r="N125">
            <v>11</v>
          </cell>
        </row>
        <row r="126">
          <cell r="K126" t="str">
            <v>CÁSSIA DOS COQUEIROS</v>
          </cell>
          <cell r="L126">
            <v>13</v>
          </cell>
          <cell r="M126" t="str">
            <v>Vereador</v>
          </cell>
          <cell r="N126">
            <v>9</v>
          </cell>
        </row>
        <row r="127">
          <cell r="K127" t="str">
            <v>CASTILHO</v>
          </cell>
          <cell r="L127">
            <v>13</v>
          </cell>
          <cell r="M127" t="str">
            <v>Vereador</v>
          </cell>
          <cell r="N127">
            <v>11</v>
          </cell>
        </row>
        <row r="128">
          <cell r="K128" t="str">
            <v>CATANDUVA</v>
          </cell>
          <cell r="L128">
            <v>13</v>
          </cell>
          <cell r="M128" t="str">
            <v>Vereador</v>
          </cell>
          <cell r="N128">
            <v>13</v>
          </cell>
        </row>
        <row r="129">
          <cell r="K129" t="str">
            <v>CATIGUÁ</v>
          </cell>
          <cell r="L129">
            <v>13</v>
          </cell>
          <cell r="M129" t="str">
            <v>Vereador</v>
          </cell>
          <cell r="N129">
            <v>9</v>
          </cell>
        </row>
        <row r="130">
          <cell r="K130" t="str">
            <v>CEDRAL</v>
          </cell>
          <cell r="L130">
            <v>13</v>
          </cell>
          <cell r="M130" t="str">
            <v>Vereador</v>
          </cell>
          <cell r="N130">
            <v>9</v>
          </cell>
        </row>
        <row r="131">
          <cell r="K131" t="str">
            <v>CERQUEIRA CÉSAR</v>
          </cell>
          <cell r="L131">
            <v>13</v>
          </cell>
          <cell r="M131" t="str">
            <v>Vereador</v>
          </cell>
          <cell r="N131">
            <v>11</v>
          </cell>
        </row>
        <row r="132">
          <cell r="K132" t="str">
            <v>CERQUILHO</v>
          </cell>
          <cell r="L132">
            <v>13</v>
          </cell>
          <cell r="M132" t="str">
            <v>Vereador</v>
          </cell>
          <cell r="N132">
            <v>13</v>
          </cell>
        </row>
        <row r="133">
          <cell r="K133" t="str">
            <v>CESÁRIO LANGE</v>
          </cell>
          <cell r="L133">
            <v>13</v>
          </cell>
          <cell r="M133" t="str">
            <v>Vereador</v>
          </cell>
          <cell r="N133">
            <v>11</v>
          </cell>
        </row>
        <row r="134">
          <cell r="K134" t="str">
            <v>CHARQUEADA</v>
          </cell>
          <cell r="L134">
            <v>13</v>
          </cell>
          <cell r="M134" t="str">
            <v>Vereador</v>
          </cell>
          <cell r="N134">
            <v>11</v>
          </cell>
        </row>
        <row r="135">
          <cell r="K135" t="str">
            <v>CHAVANTES</v>
          </cell>
          <cell r="L135">
            <v>13</v>
          </cell>
          <cell r="M135" t="str">
            <v>Vereador</v>
          </cell>
          <cell r="N135">
            <v>9</v>
          </cell>
        </row>
        <row r="136">
          <cell r="K136" t="str">
            <v>CLEMENTINA</v>
          </cell>
          <cell r="L136">
            <v>13</v>
          </cell>
          <cell r="M136" t="str">
            <v>Vereador</v>
          </cell>
          <cell r="N136">
            <v>9</v>
          </cell>
        </row>
        <row r="137">
          <cell r="K137" t="str">
            <v>COLINA</v>
          </cell>
          <cell r="L137">
            <v>13</v>
          </cell>
          <cell r="M137" t="str">
            <v>Vereador</v>
          </cell>
          <cell r="N137">
            <v>11</v>
          </cell>
        </row>
        <row r="138">
          <cell r="K138" t="str">
            <v>COLOMBIA</v>
          </cell>
          <cell r="L138">
            <v>13</v>
          </cell>
          <cell r="M138" t="str">
            <v>Vereador</v>
          </cell>
          <cell r="N138">
            <v>9</v>
          </cell>
        </row>
        <row r="139">
          <cell r="K139" t="str">
            <v>CONCHAL</v>
          </cell>
          <cell r="L139">
            <v>13</v>
          </cell>
          <cell r="M139" t="str">
            <v>Vereador</v>
          </cell>
          <cell r="N139">
            <v>11</v>
          </cell>
        </row>
        <row r="140">
          <cell r="K140" t="str">
            <v>CONCHAS</v>
          </cell>
          <cell r="L140">
            <v>13</v>
          </cell>
          <cell r="M140" t="str">
            <v>Vereador</v>
          </cell>
          <cell r="N140">
            <v>9</v>
          </cell>
        </row>
        <row r="141">
          <cell r="K141" t="str">
            <v>CORDEIRÓPOLIS</v>
          </cell>
          <cell r="L141">
            <v>13</v>
          </cell>
          <cell r="M141" t="str">
            <v>Vereador</v>
          </cell>
          <cell r="N141">
            <v>9</v>
          </cell>
        </row>
        <row r="142">
          <cell r="K142" t="str">
            <v>COROADOS</v>
          </cell>
          <cell r="L142">
            <v>13</v>
          </cell>
          <cell r="M142" t="str">
            <v>Vereador</v>
          </cell>
          <cell r="N142">
            <v>9</v>
          </cell>
        </row>
        <row r="143">
          <cell r="K143" t="str">
            <v>CORONEL MACEDO</v>
          </cell>
          <cell r="L143">
            <v>13</v>
          </cell>
          <cell r="M143" t="str">
            <v>Vereador</v>
          </cell>
          <cell r="N143">
            <v>9</v>
          </cell>
        </row>
        <row r="144">
          <cell r="K144" t="str">
            <v>CORUMBATAÍ</v>
          </cell>
          <cell r="L144">
            <v>13</v>
          </cell>
          <cell r="M144" t="str">
            <v>Vereador</v>
          </cell>
          <cell r="N144">
            <v>9</v>
          </cell>
        </row>
        <row r="145">
          <cell r="K145" t="str">
            <v>COSMÓPOLIS</v>
          </cell>
          <cell r="L145">
            <v>13</v>
          </cell>
          <cell r="M145" t="str">
            <v>Vereador</v>
          </cell>
          <cell r="N145">
            <v>12</v>
          </cell>
        </row>
        <row r="146">
          <cell r="K146" t="str">
            <v>COSMORAMA</v>
          </cell>
          <cell r="L146">
            <v>13</v>
          </cell>
          <cell r="M146" t="str">
            <v>Vereador</v>
          </cell>
          <cell r="N146">
            <v>9</v>
          </cell>
        </row>
        <row r="147">
          <cell r="K147" t="str">
            <v>COTIA</v>
          </cell>
          <cell r="L147">
            <v>13</v>
          </cell>
          <cell r="M147" t="str">
            <v>Vereador</v>
          </cell>
          <cell r="N147">
            <v>13</v>
          </cell>
        </row>
        <row r="148">
          <cell r="K148" t="str">
            <v>CRAVINHOS</v>
          </cell>
          <cell r="L148">
            <v>13</v>
          </cell>
          <cell r="M148" t="str">
            <v>Vereador</v>
          </cell>
          <cell r="N148">
            <v>13</v>
          </cell>
        </row>
        <row r="149">
          <cell r="K149" t="str">
            <v>CRISTAIS PAULISTA</v>
          </cell>
          <cell r="L149">
            <v>13</v>
          </cell>
          <cell r="M149" t="str">
            <v>Vereador</v>
          </cell>
          <cell r="N149">
            <v>9</v>
          </cell>
        </row>
        <row r="150">
          <cell r="K150" t="str">
            <v>CRUZÁLIA</v>
          </cell>
          <cell r="L150">
            <v>13</v>
          </cell>
          <cell r="M150" t="str">
            <v>Vereador</v>
          </cell>
          <cell r="N150">
            <v>9</v>
          </cell>
        </row>
        <row r="151">
          <cell r="K151" t="str">
            <v>CRUZEIRO</v>
          </cell>
          <cell r="L151">
            <v>13</v>
          </cell>
          <cell r="M151" t="str">
            <v>Vereador</v>
          </cell>
          <cell r="N151">
            <v>10</v>
          </cell>
        </row>
        <row r="152">
          <cell r="K152" t="str">
            <v>CUBATÃO</v>
          </cell>
          <cell r="L152">
            <v>13</v>
          </cell>
          <cell r="M152" t="str">
            <v>Vereador</v>
          </cell>
          <cell r="N152">
            <v>15</v>
          </cell>
        </row>
        <row r="153">
          <cell r="K153" t="str">
            <v>CUNHA</v>
          </cell>
          <cell r="L153">
            <v>13</v>
          </cell>
          <cell r="M153" t="str">
            <v>Vereador</v>
          </cell>
          <cell r="N153">
            <v>11</v>
          </cell>
        </row>
        <row r="154">
          <cell r="K154" t="str">
            <v>DESCALVADO</v>
          </cell>
          <cell r="L154">
            <v>13</v>
          </cell>
          <cell r="M154" t="str">
            <v>Vereador</v>
          </cell>
          <cell r="N154">
            <v>11</v>
          </cell>
        </row>
        <row r="155">
          <cell r="K155" t="str">
            <v>DIADEMA</v>
          </cell>
          <cell r="L155">
            <v>13</v>
          </cell>
          <cell r="M155" t="str">
            <v>Vereador</v>
          </cell>
          <cell r="N155">
            <v>21</v>
          </cell>
        </row>
        <row r="156">
          <cell r="K156" t="str">
            <v>DIRCE REIS</v>
          </cell>
          <cell r="L156">
            <v>13</v>
          </cell>
          <cell r="M156" t="str">
            <v>Vereador</v>
          </cell>
          <cell r="N156">
            <v>9</v>
          </cell>
        </row>
        <row r="157">
          <cell r="K157" t="str">
            <v>DIVINOLÂNDIA</v>
          </cell>
          <cell r="L157">
            <v>13</v>
          </cell>
          <cell r="M157" t="str">
            <v>Vereador</v>
          </cell>
          <cell r="N157">
            <v>9</v>
          </cell>
        </row>
        <row r="158">
          <cell r="K158" t="str">
            <v>DOBRADA</v>
          </cell>
          <cell r="L158">
            <v>13</v>
          </cell>
          <cell r="M158" t="str">
            <v>Vereador</v>
          </cell>
          <cell r="N158">
            <v>9</v>
          </cell>
        </row>
        <row r="159">
          <cell r="K159" t="str">
            <v>DOIS CÓRREGOS</v>
          </cell>
          <cell r="L159">
            <v>13</v>
          </cell>
          <cell r="M159" t="str">
            <v>Vereador</v>
          </cell>
          <cell r="N159">
            <v>9</v>
          </cell>
        </row>
        <row r="160">
          <cell r="K160" t="str">
            <v>DOLCINÓPOLIS</v>
          </cell>
          <cell r="L160">
            <v>13</v>
          </cell>
          <cell r="M160" t="str">
            <v>Vereador</v>
          </cell>
          <cell r="N160">
            <v>9</v>
          </cell>
        </row>
        <row r="161">
          <cell r="K161" t="str">
            <v>DOURADO</v>
          </cell>
          <cell r="L161">
            <v>13</v>
          </cell>
          <cell r="M161" t="str">
            <v>Vereador</v>
          </cell>
          <cell r="N161">
            <v>9</v>
          </cell>
        </row>
        <row r="162">
          <cell r="K162" t="str">
            <v>DRACENA</v>
          </cell>
          <cell r="L162">
            <v>13</v>
          </cell>
          <cell r="M162" t="str">
            <v>Vereador</v>
          </cell>
          <cell r="N162">
            <v>13</v>
          </cell>
        </row>
        <row r="163">
          <cell r="K163" t="str">
            <v>DUARTINA</v>
          </cell>
          <cell r="L163">
            <v>13</v>
          </cell>
          <cell r="M163" t="str">
            <v>Vereador</v>
          </cell>
          <cell r="N163">
            <v>9</v>
          </cell>
        </row>
        <row r="164">
          <cell r="K164" t="str">
            <v>DUMONT</v>
          </cell>
          <cell r="L164">
            <v>13</v>
          </cell>
          <cell r="M164" t="str">
            <v>Vereador</v>
          </cell>
          <cell r="N164">
            <v>9</v>
          </cell>
        </row>
        <row r="165">
          <cell r="K165" t="str">
            <v>ECHAPORÃ</v>
          </cell>
          <cell r="L165">
            <v>13</v>
          </cell>
          <cell r="M165" t="str">
            <v>Vereador</v>
          </cell>
          <cell r="N165">
            <v>9</v>
          </cell>
        </row>
        <row r="166">
          <cell r="K166" t="str">
            <v>ELDORADO</v>
          </cell>
          <cell r="L166">
            <v>13</v>
          </cell>
          <cell r="M166" t="str">
            <v>Vereador</v>
          </cell>
          <cell r="N166">
            <v>9</v>
          </cell>
        </row>
        <row r="167">
          <cell r="K167" t="str">
            <v>ELIAS FAUSTO</v>
          </cell>
          <cell r="L167">
            <v>13</v>
          </cell>
          <cell r="M167" t="str">
            <v>Vereador</v>
          </cell>
          <cell r="N167">
            <v>11</v>
          </cell>
        </row>
        <row r="168">
          <cell r="K168" t="str">
            <v>ELISIÁRIO</v>
          </cell>
          <cell r="L168">
            <v>13</v>
          </cell>
          <cell r="M168" t="str">
            <v>Vereador</v>
          </cell>
          <cell r="N168">
            <v>9</v>
          </cell>
        </row>
        <row r="169">
          <cell r="K169" t="str">
            <v>EMBAÚBA</v>
          </cell>
          <cell r="L169">
            <v>13</v>
          </cell>
          <cell r="M169" t="str">
            <v>Vereador</v>
          </cell>
          <cell r="N169">
            <v>9</v>
          </cell>
        </row>
        <row r="170">
          <cell r="K170" t="str">
            <v>EMBU DAS ARTES</v>
          </cell>
          <cell r="L170">
            <v>13</v>
          </cell>
          <cell r="M170" t="str">
            <v>Vereador</v>
          </cell>
          <cell r="N170">
            <v>17</v>
          </cell>
        </row>
        <row r="171">
          <cell r="K171" t="str">
            <v>EMBU-GUAÇU</v>
          </cell>
          <cell r="L171">
            <v>13</v>
          </cell>
          <cell r="M171" t="str">
            <v>Vereador</v>
          </cell>
          <cell r="N171">
            <v>13</v>
          </cell>
        </row>
        <row r="172">
          <cell r="K172" t="str">
            <v>EMILIANÓPOLIS</v>
          </cell>
          <cell r="L172">
            <v>13</v>
          </cell>
          <cell r="M172" t="str">
            <v>Vereador</v>
          </cell>
          <cell r="N172">
            <v>9</v>
          </cell>
        </row>
        <row r="173">
          <cell r="K173" t="str">
            <v>ENGENHEIRO COELHO</v>
          </cell>
          <cell r="L173">
            <v>13</v>
          </cell>
          <cell r="M173" t="str">
            <v>Vereador</v>
          </cell>
          <cell r="N173">
            <v>11</v>
          </cell>
        </row>
        <row r="174">
          <cell r="K174" t="str">
            <v>ESPÍRITO SANTO DO PINHAL</v>
          </cell>
          <cell r="L174">
            <v>13</v>
          </cell>
          <cell r="M174" t="str">
            <v>Vereador</v>
          </cell>
          <cell r="N174">
            <v>9</v>
          </cell>
        </row>
        <row r="175">
          <cell r="K175" t="str">
            <v>ESPÍRITO SANTO DO TURVO</v>
          </cell>
          <cell r="L175">
            <v>13</v>
          </cell>
          <cell r="M175" t="str">
            <v>Vereador</v>
          </cell>
          <cell r="N175">
            <v>9</v>
          </cell>
        </row>
        <row r="176">
          <cell r="K176" t="str">
            <v>ESTIVA GERBI</v>
          </cell>
          <cell r="L176">
            <v>13</v>
          </cell>
          <cell r="M176" t="str">
            <v>Vereador</v>
          </cell>
          <cell r="N176">
            <v>9</v>
          </cell>
        </row>
        <row r="177">
          <cell r="K177" t="str">
            <v>ESTRELA D OESTE</v>
          </cell>
          <cell r="L177">
            <v>13</v>
          </cell>
          <cell r="M177" t="str">
            <v>Vereador</v>
          </cell>
          <cell r="N177">
            <v>9</v>
          </cell>
        </row>
        <row r="178">
          <cell r="K178" t="str">
            <v>ESTRELA DO NORTE</v>
          </cell>
          <cell r="L178">
            <v>13</v>
          </cell>
          <cell r="M178" t="str">
            <v>Vereador</v>
          </cell>
          <cell r="N178">
            <v>9</v>
          </cell>
        </row>
        <row r="179">
          <cell r="K179" t="str">
            <v>EUCLIDES DA CUNHA PAULISTA</v>
          </cell>
          <cell r="L179">
            <v>13</v>
          </cell>
          <cell r="M179" t="str">
            <v>Vereador</v>
          </cell>
          <cell r="N179">
            <v>9</v>
          </cell>
        </row>
        <row r="180">
          <cell r="K180" t="str">
            <v>FARTURA</v>
          </cell>
          <cell r="L180">
            <v>13</v>
          </cell>
          <cell r="M180" t="str">
            <v>Vereador</v>
          </cell>
          <cell r="N180">
            <v>9</v>
          </cell>
        </row>
        <row r="181">
          <cell r="K181" t="str">
            <v>FERNANDO PRESTES</v>
          </cell>
          <cell r="L181">
            <v>13</v>
          </cell>
          <cell r="M181" t="str">
            <v>Vereador</v>
          </cell>
          <cell r="N181">
            <v>9</v>
          </cell>
        </row>
        <row r="182">
          <cell r="K182" t="str">
            <v>FERNANDÓPOLIS</v>
          </cell>
          <cell r="L182">
            <v>13</v>
          </cell>
          <cell r="M182" t="str">
            <v>Vereador</v>
          </cell>
          <cell r="N182">
            <v>13</v>
          </cell>
        </row>
        <row r="183">
          <cell r="K183" t="str">
            <v>FERNÃO</v>
          </cell>
          <cell r="L183">
            <v>13</v>
          </cell>
          <cell r="M183" t="str">
            <v>Vereador</v>
          </cell>
          <cell r="N183">
            <v>9</v>
          </cell>
        </row>
        <row r="184">
          <cell r="K184" t="str">
            <v>FERRAZ DE VASCONCELOS</v>
          </cell>
          <cell r="L184">
            <v>13</v>
          </cell>
          <cell r="M184" t="str">
            <v>Vereador</v>
          </cell>
          <cell r="N184">
            <v>17</v>
          </cell>
        </row>
        <row r="185">
          <cell r="K185" t="str">
            <v>FLORA RICA</v>
          </cell>
          <cell r="L185">
            <v>13</v>
          </cell>
          <cell r="M185" t="str">
            <v>Vereador</v>
          </cell>
          <cell r="N185">
            <v>9</v>
          </cell>
        </row>
        <row r="186">
          <cell r="K186" t="str">
            <v>FLOREAL</v>
          </cell>
          <cell r="L186">
            <v>13</v>
          </cell>
          <cell r="M186" t="str">
            <v>Vereador</v>
          </cell>
          <cell r="N186">
            <v>9</v>
          </cell>
        </row>
        <row r="187">
          <cell r="K187" t="str">
            <v>FLÓRIDA PAULISTA</v>
          </cell>
          <cell r="L187">
            <v>13</v>
          </cell>
          <cell r="M187" t="str">
            <v>Vereador</v>
          </cell>
          <cell r="N187">
            <v>9</v>
          </cell>
        </row>
        <row r="188">
          <cell r="K188" t="str">
            <v>FLORÍNEA</v>
          </cell>
          <cell r="L188">
            <v>13</v>
          </cell>
          <cell r="M188" t="str">
            <v>Vereador</v>
          </cell>
          <cell r="N188">
            <v>9</v>
          </cell>
        </row>
        <row r="189">
          <cell r="K189" t="str">
            <v>FRANCA</v>
          </cell>
          <cell r="L189">
            <v>13</v>
          </cell>
          <cell r="M189" t="str">
            <v>Vereador</v>
          </cell>
          <cell r="N189">
            <v>15</v>
          </cell>
        </row>
        <row r="190">
          <cell r="K190" t="str">
            <v>FRANCISCO MORATO</v>
          </cell>
          <cell r="L190">
            <v>13</v>
          </cell>
          <cell r="M190" t="str">
            <v>Vereador</v>
          </cell>
          <cell r="N190">
            <v>12</v>
          </cell>
        </row>
        <row r="191">
          <cell r="K191" t="str">
            <v>FRANCO DA ROCHA</v>
          </cell>
          <cell r="L191">
            <v>13</v>
          </cell>
          <cell r="M191" t="str">
            <v>Vereador</v>
          </cell>
          <cell r="N191">
            <v>11</v>
          </cell>
        </row>
        <row r="192">
          <cell r="K192" t="str">
            <v>GABRIEL MONTEIRO</v>
          </cell>
          <cell r="L192">
            <v>13</v>
          </cell>
          <cell r="M192" t="str">
            <v>Vereador</v>
          </cell>
          <cell r="N192">
            <v>9</v>
          </cell>
        </row>
        <row r="193">
          <cell r="K193" t="str">
            <v>GÁLIA</v>
          </cell>
          <cell r="L193">
            <v>13</v>
          </cell>
          <cell r="M193" t="str">
            <v>Vereador</v>
          </cell>
          <cell r="N193">
            <v>9</v>
          </cell>
        </row>
        <row r="194">
          <cell r="K194" t="str">
            <v>GARÇA</v>
          </cell>
          <cell r="L194">
            <v>13</v>
          </cell>
          <cell r="M194" t="str">
            <v>Vereador</v>
          </cell>
          <cell r="N194">
            <v>13</v>
          </cell>
        </row>
        <row r="195">
          <cell r="K195" t="str">
            <v>GASTÃO VIDIGAL</v>
          </cell>
          <cell r="L195">
            <v>13</v>
          </cell>
          <cell r="M195" t="str">
            <v>Vereador</v>
          </cell>
          <cell r="N195">
            <v>9</v>
          </cell>
        </row>
        <row r="196">
          <cell r="K196" t="str">
            <v>GAVIÃO PEIXOTO</v>
          </cell>
          <cell r="L196">
            <v>13</v>
          </cell>
          <cell r="M196" t="str">
            <v>Vereador</v>
          </cell>
          <cell r="N196">
            <v>9</v>
          </cell>
        </row>
        <row r="197">
          <cell r="K197" t="str">
            <v>GENERAL SALGADO</v>
          </cell>
          <cell r="L197">
            <v>13</v>
          </cell>
          <cell r="M197" t="str">
            <v>Vereador</v>
          </cell>
          <cell r="N197">
            <v>9</v>
          </cell>
        </row>
        <row r="198">
          <cell r="K198" t="str">
            <v>GETULINA</v>
          </cell>
          <cell r="L198">
            <v>13</v>
          </cell>
          <cell r="M198" t="str">
            <v>Vereador</v>
          </cell>
          <cell r="N198">
            <v>9</v>
          </cell>
        </row>
        <row r="199">
          <cell r="K199" t="str">
            <v>GLICERIO</v>
          </cell>
          <cell r="L199">
            <v>13</v>
          </cell>
          <cell r="M199" t="str">
            <v>Vereador</v>
          </cell>
          <cell r="N199">
            <v>9</v>
          </cell>
        </row>
        <row r="200">
          <cell r="K200" t="str">
            <v>GUAIÇARA</v>
          </cell>
          <cell r="L200">
            <v>13</v>
          </cell>
          <cell r="M200" t="str">
            <v>Vereador</v>
          </cell>
          <cell r="N200">
            <v>9</v>
          </cell>
        </row>
        <row r="201">
          <cell r="K201" t="str">
            <v>GUAIMBÊ</v>
          </cell>
          <cell r="L201">
            <v>13</v>
          </cell>
          <cell r="M201" t="str">
            <v>Vereador</v>
          </cell>
          <cell r="N201">
            <v>9</v>
          </cell>
        </row>
        <row r="202">
          <cell r="K202" t="str">
            <v>GUAÍRA</v>
          </cell>
          <cell r="L202">
            <v>13</v>
          </cell>
          <cell r="M202" t="str">
            <v>Vereador</v>
          </cell>
          <cell r="N202">
            <v>11</v>
          </cell>
        </row>
        <row r="203">
          <cell r="K203" t="str">
            <v>GUAPIAÇU</v>
          </cell>
          <cell r="L203">
            <v>13</v>
          </cell>
          <cell r="M203" t="str">
            <v>Vereador</v>
          </cell>
          <cell r="N203">
            <v>9</v>
          </cell>
        </row>
        <row r="204">
          <cell r="K204" t="str">
            <v>GUAPIARA</v>
          </cell>
          <cell r="L204">
            <v>13</v>
          </cell>
          <cell r="M204" t="str">
            <v>Vereador</v>
          </cell>
          <cell r="N204">
            <v>11</v>
          </cell>
        </row>
        <row r="205">
          <cell r="K205" t="str">
            <v>GUARÁ</v>
          </cell>
          <cell r="L205">
            <v>13</v>
          </cell>
          <cell r="M205" t="str">
            <v>Vereador</v>
          </cell>
          <cell r="N205">
            <v>11</v>
          </cell>
        </row>
        <row r="206">
          <cell r="K206" t="str">
            <v>GUARAÇAÍ</v>
          </cell>
          <cell r="L206">
            <v>13</v>
          </cell>
          <cell r="M206" t="str">
            <v>Vereador</v>
          </cell>
          <cell r="N206">
            <v>9</v>
          </cell>
        </row>
        <row r="207">
          <cell r="K207" t="str">
            <v>GUARACI</v>
          </cell>
          <cell r="L207">
            <v>13</v>
          </cell>
          <cell r="M207" t="str">
            <v>Vereador</v>
          </cell>
          <cell r="N207">
            <v>9</v>
          </cell>
        </row>
        <row r="208">
          <cell r="K208" t="str">
            <v>GUARANI D'OESTE</v>
          </cell>
          <cell r="L208">
            <v>13</v>
          </cell>
          <cell r="M208" t="str">
            <v>Vereador</v>
          </cell>
          <cell r="N208">
            <v>9</v>
          </cell>
        </row>
        <row r="209">
          <cell r="K209" t="str">
            <v>GUARANTÃ</v>
          </cell>
          <cell r="L209">
            <v>13</v>
          </cell>
          <cell r="M209" t="str">
            <v>Vereador</v>
          </cell>
          <cell r="N209">
            <v>9</v>
          </cell>
        </row>
        <row r="210">
          <cell r="K210" t="str">
            <v>GUARARAPES</v>
          </cell>
          <cell r="L210">
            <v>13</v>
          </cell>
          <cell r="M210" t="str">
            <v>Vereador</v>
          </cell>
          <cell r="N210">
            <v>9</v>
          </cell>
        </row>
        <row r="211">
          <cell r="K211" t="str">
            <v>GUARAREMA</v>
          </cell>
          <cell r="L211">
            <v>13</v>
          </cell>
          <cell r="M211" t="str">
            <v>Vereador</v>
          </cell>
          <cell r="N211">
            <v>11</v>
          </cell>
        </row>
        <row r="212">
          <cell r="K212" t="str">
            <v>GUARATINGUETÁ</v>
          </cell>
          <cell r="L212">
            <v>13</v>
          </cell>
          <cell r="M212" t="str">
            <v>Vereador</v>
          </cell>
          <cell r="N212">
            <v>11</v>
          </cell>
        </row>
        <row r="213">
          <cell r="K213" t="str">
            <v>GUAREÍ</v>
          </cell>
          <cell r="L213">
            <v>13</v>
          </cell>
          <cell r="M213" t="str">
            <v>Vereador</v>
          </cell>
          <cell r="N213">
            <v>9</v>
          </cell>
        </row>
        <row r="214">
          <cell r="K214" t="str">
            <v>GUARIBA</v>
          </cell>
          <cell r="L214">
            <v>13</v>
          </cell>
          <cell r="M214" t="str">
            <v>Vereador</v>
          </cell>
          <cell r="N214">
            <v>11</v>
          </cell>
        </row>
        <row r="215">
          <cell r="K215" t="str">
            <v>GUARUJÁ</v>
          </cell>
          <cell r="L215">
            <v>13</v>
          </cell>
          <cell r="M215" t="str">
            <v>Vereador</v>
          </cell>
          <cell r="N215">
            <v>17</v>
          </cell>
        </row>
        <row r="216">
          <cell r="K216" t="str">
            <v>GUARULHOS</v>
          </cell>
          <cell r="L216">
            <v>13</v>
          </cell>
          <cell r="M216" t="str">
            <v>Vereador</v>
          </cell>
          <cell r="N216">
            <v>34</v>
          </cell>
        </row>
        <row r="217">
          <cell r="K217" t="str">
            <v>GUATAPARÁ</v>
          </cell>
          <cell r="L217">
            <v>13</v>
          </cell>
          <cell r="M217" t="str">
            <v>Vereador</v>
          </cell>
          <cell r="N217">
            <v>9</v>
          </cell>
        </row>
        <row r="218">
          <cell r="K218" t="str">
            <v>GUZOLÂNDIA</v>
          </cell>
          <cell r="L218">
            <v>13</v>
          </cell>
          <cell r="M218" t="str">
            <v>Vereador</v>
          </cell>
          <cell r="N218">
            <v>9</v>
          </cell>
        </row>
        <row r="219">
          <cell r="K219" t="str">
            <v>HERCULÂNDIA</v>
          </cell>
          <cell r="L219">
            <v>13</v>
          </cell>
          <cell r="M219" t="str">
            <v>Vereador</v>
          </cell>
          <cell r="N219">
            <v>9</v>
          </cell>
        </row>
        <row r="220">
          <cell r="K220" t="str">
            <v>HOLAMBRA</v>
          </cell>
          <cell r="L220">
            <v>13</v>
          </cell>
          <cell r="M220" t="str">
            <v>Vereador</v>
          </cell>
          <cell r="N220">
            <v>9</v>
          </cell>
        </row>
        <row r="221">
          <cell r="K221" t="str">
            <v>HORTOLÂNDIA</v>
          </cell>
          <cell r="L221">
            <v>13</v>
          </cell>
          <cell r="M221" t="str">
            <v>Vereador</v>
          </cell>
          <cell r="N221">
            <v>19</v>
          </cell>
        </row>
        <row r="222">
          <cell r="K222" t="str">
            <v>IACANGA</v>
          </cell>
          <cell r="L222">
            <v>13</v>
          </cell>
          <cell r="M222" t="str">
            <v>Vereador</v>
          </cell>
          <cell r="N222">
            <v>9</v>
          </cell>
        </row>
        <row r="223">
          <cell r="K223" t="str">
            <v>IACRI</v>
          </cell>
          <cell r="L223">
            <v>13</v>
          </cell>
          <cell r="M223" t="str">
            <v>Vereador</v>
          </cell>
          <cell r="N223">
            <v>9</v>
          </cell>
        </row>
        <row r="224">
          <cell r="K224" t="str">
            <v>IARAS</v>
          </cell>
          <cell r="L224">
            <v>13</v>
          </cell>
          <cell r="M224" t="str">
            <v>Vereador</v>
          </cell>
          <cell r="N224">
            <v>9</v>
          </cell>
        </row>
        <row r="225">
          <cell r="K225" t="str">
            <v>IBATÉ</v>
          </cell>
          <cell r="L225">
            <v>13</v>
          </cell>
          <cell r="M225" t="str">
            <v>Vereador</v>
          </cell>
          <cell r="N225">
            <v>9</v>
          </cell>
        </row>
        <row r="226">
          <cell r="K226" t="str">
            <v>IBIRÁ</v>
          </cell>
          <cell r="L226">
            <v>13</v>
          </cell>
          <cell r="M226" t="str">
            <v>Vereador</v>
          </cell>
          <cell r="N226">
            <v>9</v>
          </cell>
        </row>
        <row r="227">
          <cell r="K227" t="str">
            <v>IBIRAREMA</v>
          </cell>
          <cell r="L227">
            <v>13</v>
          </cell>
          <cell r="M227" t="str">
            <v>Vereador</v>
          </cell>
          <cell r="N227">
            <v>9</v>
          </cell>
        </row>
        <row r="228">
          <cell r="K228" t="str">
            <v>IBITINGA</v>
          </cell>
          <cell r="L228">
            <v>13</v>
          </cell>
          <cell r="M228" t="str">
            <v>Vereador</v>
          </cell>
          <cell r="N228">
            <v>10</v>
          </cell>
        </row>
        <row r="229">
          <cell r="K229" t="str">
            <v>IBIÚNA</v>
          </cell>
          <cell r="L229">
            <v>13</v>
          </cell>
          <cell r="M229" t="str">
            <v>Vereador</v>
          </cell>
          <cell r="N229">
            <v>15</v>
          </cell>
        </row>
        <row r="230">
          <cell r="K230" t="str">
            <v>ICÉM</v>
          </cell>
          <cell r="L230">
            <v>13</v>
          </cell>
          <cell r="M230" t="str">
            <v>Vereador</v>
          </cell>
          <cell r="N230">
            <v>9</v>
          </cell>
        </row>
        <row r="231">
          <cell r="K231" t="str">
            <v>IEPÊ</v>
          </cell>
          <cell r="L231">
            <v>13</v>
          </cell>
          <cell r="M231" t="str">
            <v>Vereador</v>
          </cell>
          <cell r="N231">
            <v>9</v>
          </cell>
        </row>
        <row r="232">
          <cell r="K232" t="str">
            <v>IGARAÇU DO TIETÊ</v>
          </cell>
          <cell r="L232">
            <v>13</v>
          </cell>
          <cell r="M232" t="str">
            <v>Vereador</v>
          </cell>
          <cell r="N232">
            <v>11</v>
          </cell>
        </row>
        <row r="233">
          <cell r="K233" t="str">
            <v>IGARAPAVA</v>
          </cell>
          <cell r="L233">
            <v>13</v>
          </cell>
          <cell r="M233" t="str">
            <v>Vereador</v>
          </cell>
          <cell r="N233">
            <v>11</v>
          </cell>
        </row>
        <row r="234">
          <cell r="K234" t="str">
            <v>IGARATÁ</v>
          </cell>
          <cell r="L234">
            <v>13</v>
          </cell>
          <cell r="M234" t="str">
            <v>Vereador</v>
          </cell>
          <cell r="N234">
            <v>9</v>
          </cell>
        </row>
        <row r="235">
          <cell r="K235" t="str">
            <v>IGUAPE</v>
          </cell>
          <cell r="L235">
            <v>13</v>
          </cell>
          <cell r="M235" t="str">
            <v>Vereador</v>
          </cell>
          <cell r="N235">
            <v>13</v>
          </cell>
        </row>
        <row r="236">
          <cell r="K236" t="str">
            <v>ILHA COMPRIDA</v>
          </cell>
          <cell r="L236">
            <v>13</v>
          </cell>
          <cell r="M236" t="str">
            <v>Vereador</v>
          </cell>
          <cell r="N236">
            <v>9</v>
          </cell>
        </row>
        <row r="237">
          <cell r="K237" t="str">
            <v>ILHA SOLTEIRA</v>
          </cell>
          <cell r="L237">
            <v>13</v>
          </cell>
          <cell r="M237" t="str">
            <v>Vereador</v>
          </cell>
          <cell r="N237">
            <v>9</v>
          </cell>
        </row>
        <row r="238">
          <cell r="K238" t="str">
            <v>ILHABELA</v>
          </cell>
          <cell r="L238">
            <v>13</v>
          </cell>
          <cell r="M238" t="str">
            <v>Vereador</v>
          </cell>
          <cell r="N238">
            <v>9</v>
          </cell>
        </row>
        <row r="239">
          <cell r="K239" t="str">
            <v>INDAIATUBA</v>
          </cell>
          <cell r="L239">
            <v>13</v>
          </cell>
          <cell r="M239" t="str">
            <v>Vereador</v>
          </cell>
          <cell r="N239">
            <v>12</v>
          </cell>
        </row>
        <row r="240">
          <cell r="K240" t="str">
            <v>INDIANA</v>
          </cell>
          <cell r="L240">
            <v>13</v>
          </cell>
          <cell r="M240" t="str">
            <v>Vereador</v>
          </cell>
          <cell r="N240">
            <v>9</v>
          </cell>
        </row>
        <row r="241">
          <cell r="K241" t="str">
            <v>INDIAPORÃ</v>
          </cell>
          <cell r="L241">
            <v>13</v>
          </cell>
          <cell r="M241" t="str">
            <v>Vereador</v>
          </cell>
          <cell r="N241">
            <v>9</v>
          </cell>
        </row>
        <row r="242">
          <cell r="K242" t="str">
            <v>INÚBIA PAULISTA</v>
          </cell>
          <cell r="L242">
            <v>13</v>
          </cell>
          <cell r="M242" t="str">
            <v>Vereador</v>
          </cell>
          <cell r="N242">
            <v>9</v>
          </cell>
        </row>
        <row r="243">
          <cell r="K243" t="str">
            <v>IPAUSSU</v>
          </cell>
          <cell r="L243">
            <v>13</v>
          </cell>
          <cell r="M243" t="str">
            <v>Vereador</v>
          </cell>
          <cell r="N243">
            <v>9</v>
          </cell>
        </row>
        <row r="244">
          <cell r="K244" t="str">
            <v>IPERÓ</v>
          </cell>
          <cell r="L244">
            <v>13</v>
          </cell>
          <cell r="M244" t="str">
            <v>Vereador</v>
          </cell>
          <cell r="N244">
            <v>11</v>
          </cell>
        </row>
        <row r="245">
          <cell r="K245" t="str">
            <v>IPEÚNA</v>
          </cell>
          <cell r="L245">
            <v>13</v>
          </cell>
          <cell r="M245" t="str">
            <v>Vereador</v>
          </cell>
          <cell r="N245">
            <v>9</v>
          </cell>
        </row>
        <row r="246">
          <cell r="K246" t="str">
            <v>IPIGUA</v>
          </cell>
          <cell r="L246">
            <v>13</v>
          </cell>
          <cell r="M246" t="str">
            <v>Vereador</v>
          </cell>
          <cell r="N246">
            <v>9</v>
          </cell>
        </row>
        <row r="247">
          <cell r="K247" t="str">
            <v>IPORANGA</v>
          </cell>
          <cell r="L247">
            <v>13</v>
          </cell>
          <cell r="M247" t="str">
            <v>Vereador</v>
          </cell>
          <cell r="N247">
            <v>9</v>
          </cell>
        </row>
        <row r="248">
          <cell r="K248" t="str">
            <v>IPUÃ</v>
          </cell>
          <cell r="L248">
            <v>13</v>
          </cell>
          <cell r="M248" t="str">
            <v>Vereador</v>
          </cell>
          <cell r="N248">
            <v>9</v>
          </cell>
        </row>
        <row r="249">
          <cell r="K249" t="str">
            <v>IRACEMÁPOLIS</v>
          </cell>
          <cell r="L249">
            <v>13</v>
          </cell>
          <cell r="M249" t="str">
            <v>Vereador</v>
          </cell>
          <cell r="N249">
            <v>11</v>
          </cell>
        </row>
        <row r="250">
          <cell r="K250" t="str">
            <v>IRAPUÃ</v>
          </cell>
          <cell r="L250">
            <v>13</v>
          </cell>
          <cell r="M250" t="str">
            <v>Vereador</v>
          </cell>
          <cell r="N250">
            <v>9</v>
          </cell>
        </row>
        <row r="251">
          <cell r="K251" t="str">
            <v>IRAPURU</v>
          </cell>
          <cell r="L251">
            <v>13</v>
          </cell>
          <cell r="M251" t="str">
            <v>Vereador</v>
          </cell>
          <cell r="N251">
            <v>9</v>
          </cell>
        </row>
        <row r="252">
          <cell r="K252" t="str">
            <v>ITABERÁ</v>
          </cell>
          <cell r="L252">
            <v>13</v>
          </cell>
          <cell r="M252" t="str">
            <v>Vereador</v>
          </cell>
          <cell r="N252">
            <v>9</v>
          </cell>
        </row>
        <row r="253">
          <cell r="K253" t="str">
            <v>ITAÍ</v>
          </cell>
          <cell r="L253">
            <v>13</v>
          </cell>
          <cell r="M253" t="str">
            <v>Vereador</v>
          </cell>
          <cell r="N253">
            <v>9</v>
          </cell>
        </row>
        <row r="254">
          <cell r="K254" t="str">
            <v>ITAJOBI</v>
          </cell>
          <cell r="L254">
            <v>13</v>
          </cell>
          <cell r="M254" t="str">
            <v>Vereador</v>
          </cell>
          <cell r="N254">
            <v>9</v>
          </cell>
        </row>
        <row r="255">
          <cell r="K255" t="str">
            <v>ITAJU</v>
          </cell>
          <cell r="L255">
            <v>13</v>
          </cell>
          <cell r="M255" t="str">
            <v>Vereador</v>
          </cell>
          <cell r="N255">
            <v>9</v>
          </cell>
        </row>
        <row r="256">
          <cell r="K256" t="str">
            <v>ITANHAÉM</v>
          </cell>
          <cell r="L256">
            <v>13</v>
          </cell>
          <cell r="M256" t="str">
            <v>Vereador</v>
          </cell>
          <cell r="N256">
            <v>10</v>
          </cell>
        </row>
        <row r="257">
          <cell r="K257" t="str">
            <v>ITAÓCA</v>
          </cell>
          <cell r="L257">
            <v>13</v>
          </cell>
          <cell r="M257" t="str">
            <v>Vereador</v>
          </cell>
          <cell r="N257">
            <v>9</v>
          </cell>
        </row>
        <row r="258">
          <cell r="K258" t="str">
            <v>ITAPECERICA DA SERRA</v>
          </cell>
          <cell r="L258">
            <v>13</v>
          </cell>
          <cell r="M258" t="str">
            <v>Vereador</v>
          </cell>
          <cell r="N258">
            <v>12</v>
          </cell>
        </row>
        <row r="259">
          <cell r="K259" t="str">
            <v>ITAPETININGA</v>
          </cell>
          <cell r="L259">
            <v>13</v>
          </cell>
          <cell r="M259" t="str">
            <v>Vereador</v>
          </cell>
          <cell r="N259">
            <v>19</v>
          </cell>
        </row>
        <row r="260">
          <cell r="K260" t="str">
            <v>ITAPEVA</v>
          </cell>
          <cell r="L260">
            <v>13</v>
          </cell>
          <cell r="M260" t="str">
            <v>Vereador</v>
          </cell>
          <cell r="N260">
            <v>15</v>
          </cell>
        </row>
        <row r="261">
          <cell r="K261" t="str">
            <v>ITAPEVI</v>
          </cell>
          <cell r="L261">
            <v>13</v>
          </cell>
          <cell r="M261" t="str">
            <v>Vereador</v>
          </cell>
          <cell r="N261">
            <v>17</v>
          </cell>
        </row>
        <row r="262">
          <cell r="K262" t="str">
            <v>ITAPIRA</v>
          </cell>
          <cell r="L262">
            <v>13</v>
          </cell>
          <cell r="M262" t="str">
            <v>Vereador</v>
          </cell>
          <cell r="N262">
            <v>10</v>
          </cell>
        </row>
        <row r="263">
          <cell r="K263" t="str">
            <v>ITAPIRAPUÃ PAULISTA</v>
          </cell>
          <cell r="L263">
            <v>13</v>
          </cell>
          <cell r="M263" t="str">
            <v>Vereador</v>
          </cell>
          <cell r="N263">
            <v>9</v>
          </cell>
        </row>
        <row r="264">
          <cell r="K264" t="str">
            <v>ITÁPOLIS</v>
          </cell>
          <cell r="L264">
            <v>13</v>
          </cell>
          <cell r="M264" t="str">
            <v>Vereador</v>
          </cell>
          <cell r="N264">
            <v>9</v>
          </cell>
        </row>
        <row r="265">
          <cell r="K265" t="str">
            <v>ITAPORANGA</v>
          </cell>
          <cell r="L265">
            <v>13</v>
          </cell>
          <cell r="M265" t="str">
            <v>Vereador</v>
          </cell>
          <cell r="N265">
            <v>9</v>
          </cell>
        </row>
        <row r="266">
          <cell r="K266" t="str">
            <v>ITAPUÍ</v>
          </cell>
          <cell r="L266">
            <v>13</v>
          </cell>
          <cell r="M266" t="str">
            <v>Vereador</v>
          </cell>
          <cell r="N266">
            <v>9</v>
          </cell>
        </row>
        <row r="267">
          <cell r="K267" t="str">
            <v>ITAPURA</v>
          </cell>
          <cell r="L267">
            <v>13</v>
          </cell>
          <cell r="M267" t="str">
            <v>Vereador</v>
          </cell>
          <cell r="N267">
            <v>9</v>
          </cell>
        </row>
        <row r="268">
          <cell r="K268" t="str">
            <v>ITAQUAQUECETUBA</v>
          </cell>
          <cell r="L268">
            <v>13</v>
          </cell>
          <cell r="M268" t="str">
            <v>Vereador</v>
          </cell>
          <cell r="N268">
            <v>19</v>
          </cell>
        </row>
        <row r="269">
          <cell r="K269" t="str">
            <v>ITARARÉ</v>
          </cell>
          <cell r="L269">
            <v>13</v>
          </cell>
          <cell r="M269" t="str">
            <v>Vereador</v>
          </cell>
          <cell r="N269">
            <v>13</v>
          </cell>
        </row>
        <row r="270">
          <cell r="K270" t="str">
            <v>ITARIRI</v>
          </cell>
          <cell r="L270">
            <v>13</v>
          </cell>
          <cell r="M270" t="str">
            <v>Vereador</v>
          </cell>
          <cell r="N270">
            <v>11</v>
          </cell>
        </row>
        <row r="271">
          <cell r="K271" t="str">
            <v>ITATIBA</v>
          </cell>
          <cell r="L271">
            <v>13</v>
          </cell>
          <cell r="M271" t="str">
            <v>Vereador</v>
          </cell>
          <cell r="N271">
            <v>17</v>
          </cell>
        </row>
        <row r="272">
          <cell r="K272" t="str">
            <v>ITATINGA</v>
          </cell>
          <cell r="L272">
            <v>13</v>
          </cell>
          <cell r="M272" t="str">
            <v>Vereador</v>
          </cell>
          <cell r="N272">
            <v>11</v>
          </cell>
        </row>
        <row r="273">
          <cell r="K273" t="str">
            <v>ITIRAPINA</v>
          </cell>
          <cell r="L273">
            <v>13</v>
          </cell>
          <cell r="M273" t="str">
            <v>Vereador</v>
          </cell>
          <cell r="N273">
            <v>11</v>
          </cell>
        </row>
        <row r="274">
          <cell r="K274" t="str">
            <v>ITIRAPUÃ</v>
          </cell>
          <cell r="L274">
            <v>13</v>
          </cell>
          <cell r="M274" t="str">
            <v>Vereador</v>
          </cell>
          <cell r="N274">
            <v>9</v>
          </cell>
        </row>
        <row r="275">
          <cell r="K275" t="str">
            <v>ITOBI</v>
          </cell>
          <cell r="L275">
            <v>13</v>
          </cell>
          <cell r="M275" t="str">
            <v>Vereador</v>
          </cell>
          <cell r="N275">
            <v>9</v>
          </cell>
        </row>
        <row r="276">
          <cell r="K276" t="str">
            <v>ITU</v>
          </cell>
          <cell r="L276">
            <v>13</v>
          </cell>
          <cell r="M276" t="str">
            <v>Vereador</v>
          </cell>
          <cell r="N276">
            <v>13</v>
          </cell>
        </row>
        <row r="277">
          <cell r="K277" t="str">
            <v>ITUPEVA</v>
          </cell>
          <cell r="L277">
            <v>13</v>
          </cell>
          <cell r="M277" t="str">
            <v>Vereador</v>
          </cell>
          <cell r="N277">
            <v>13</v>
          </cell>
        </row>
        <row r="278">
          <cell r="K278" t="str">
            <v>ITUVERAVA</v>
          </cell>
          <cell r="L278">
            <v>13</v>
          </cell>
          <cell r="M278" t="str">
            <v>Vereador</v>
          </cell>
          <cell r="N278">
            <v>13</v>
          </cell>
        </row>
        <row r="279">
          <cell r="K279" t="str">
            <v>JABORANDI</v>
          </cell>
          <cell r="L279">
            <v>13</v>
          </cell>
          <cell r="M279" t="str">
            <v>Vereador</v>
          </cell>
          <cell r="N279">
            <v>9</v>
          </cell>
        </row>
        <row r="280">
          <cell r="K280" t="str">
            <v>JABOTICABAL</v>
          </cell>
          <cell r="L280">
            <v>13</v>
          </cell>
          <cell r="M280" t="str">
            <v>Vereador</v>
          </cell>
          <cell r="N280">
            <v>13</v>
          </cell>
        </row>
        <row r="281">
          <cell r="K281" t="str">
            <v>JACAREÍ</v>
          </cell>
          <cell r="L281">
            <v>13</v>
          </cell>
          <cell r="M281" t="str">
            <v>Vereador</v>
          </cell>
          <cell r="N281">
            <v>13</v>
          </cell>
        </row>
        <row r="282">
          <cell r="K282" t="str">
            <v>JACI</v>
          </cell>
          <cell r="L282">
            <v>13</v>
          </cell>
          <cell r="M282" t="str">
            <v>Vereador</v>
          </cell>
          <cell r="N282">
            <v>9</v>
          </cell>
        </row>
        <row r="283">
          <cell r="K283" t="str">
            <v>JACUPIRANGA</v>
          </cell>
          <cell r="L283">
            <v>13</v>
          </cell>
          <cell r="M283" t="str">
            <v>Vereador</v>
          </cell>
          <cell r="N283">
            <v>9</v>
          </cell>
        </row>
        <row r="284">
          <cell r="K284" t="str">
            <v>JAGUARIÚNA</v>
          </cell>
          <cell r="L284">
            <v>13</v>
          </cell>
          <cell r="M284" t="str">
            <v>Vereador</v>
          </cell>
          <cell r="N284">
            <v>13</v>
          </cell>
        </row>
        <row r="285">
          <cell r="K285" t="str">
            <v>JALES</v>
          </cell>
          <cell r="L285">
            <v>13</v>
          </cell>
          <cell r="M285" t="str">
            <v>Vereador</v>
          </cell>
          <cell r="N285">
            <v>10</v>
          </cell>
        </row>
        <row r="286">
          <cell r="K286" t="str">
            <v>JAMBEIRO</v>
          </cell>
          <cell r="L286">
            <v>13</v>
          </cell>
          <cell r="M286" t="str">
            <v>Vereador</v>
          </cell>
          <cell r="N286">
            <v>9</v>
          </cell>
        </row>
        <row r="287">
          <cell r="K287" t="str">
            <v>JANDIRA</v>
          </cell>
          <cell r="L287">
            <v>13</v>
          </cell>
          <cell r="M287" t="str">
            <v>Vereador</v>
          </cell>
          <cell r="N287">
            <v>13</v>
          </cell>
        </row>
        <row r="288">
          <cell r="K288" t="str">
            <v>JARDINÓPOLIS</v>
          </cell>
          <cell r="L288">
            <v>13</v>
          </cell>
          <cell r="M288" t="str">
            <v>Vereador</v>
          </cell>
          <cell r="N288">
            <v>13</v>
          </cell>
        </row>
        <row r="289">
          <cell r="K289" t="str">
            <v>JARINU</v>
          </cell>
          <cell r="L289">
            <v>13</v>
          </cell>
          <cell r="M289" t="str">
            <v>Vereador</v>
          </cell>
          <cell r="N289">
            <v>11</v>
          </cell>
        </row>
        <row r="290">
          <cell r="K290" t="str">
            <v>JAÚ</v>
          </cell>
          <cell r="L290">
            <v>13</v>
          </cell>
          <cell r="M290" t="str">
            <v>Vereador</v>
          </cell>
          <cell r="N290">
            <v>17</v>
          </cell>
        </row>
        <row r="291">
          <cell r="K291" t="str">
            <v>JERIQUARA</v>
          </cell>
          <cell r="L291">
            <v>13</v>
          </cell>
          <cell r="M291" t="str">
            <v>Vereador</v>
          </cell>
          <cell r="N291">
            <v>9</v>
          </cell>
        </row>
        <row r="292">
          <cell r="K292" t="str">
            <v>JOANÓPOLIS</v>
          </cell>
          <cell r="L292">
            <v>13</v>
          </cell>
          <cell r="M292" t="str">
            <v>Vereador</v>
          </cell>
          <cell r="N292">
            <v>9</v>
          </cell>
        </row>
        <row r="293">
          <cell r="K293" t="str">
            <v>JOÃO RAMALHO</v>
          </cell>
          <cell r="L293">
            <v>13</v>
          </cell>
          <cell r="M293" t="str">
            <v>Vereador</v>
          </cell>
          <cell r="N293">
            <v>9</v>
          </cell>
        </row>
        <row r="294">
          <cell r="K294" t="str">
            <v>JOSÉ BONIFÁCIO</v>
          </cell>
          <cell r="L294">
            <v>13</v>
          </cell>
          <cell r="M294" t="str">
            <v>Vereador</v>
          </cell>
          <cell r="N294">
            <v>9</v>
          </cell>
        </row>
        <row r="295">
          <cell r="K295" t="str">
            <v>JULIO MESQUITA</v>
          </cell>
          <cell r="L295">
            <v>13</v>
          </cell>
          <cell r="M295" t="str">
            <v>Vereador</v>
          </cell>
          <cell r="N295">
            <v>9</v>
          </cell>
        </row>
        <row r="296">
          <cell r="K296" t="str">
            <v>JUMIRIM</v>
          </cell>
          <cell r="L296">
            <v>13</v>
          </cell>
          <cell r="M296" t="str">
            <v>Vereador</v>
          </cell>
          <cell r="N296">
            <v>9</v>
          </cell>
        </row>
        <row r="297">
          <cell r="K297" t="str">
            <v>JUNDIAÍ</v>
          </cell>
          <cell r="L297">
            <v>13</v>
          </cell>
          <cell r="M297" t="str">
            <v>Vereador</v>
          </cell>
          <cell r="N297">
            <v>19</v>
          </cell>
        </row>
        <row r="298">
          <cell r="K298" t="str">
            <v>JUNQUEIRÓPOLIS</v>
          </cell>
          <cell r="L298">
            <v>13</v>
          </cell>
          <cell r="M298" t="str">
            <v>Vereador</v>
          </cell>
          <cell r="N298">
            <v>9</v>
          </cell>
        </row>
        <row r="299">
          <cell r="K299" t="str">
            <v>JUQUIÁ</v>
          </cell>
          <cell r="L299">
            <v>13</v>
          </cell>
          <cell r="M299" t="str">
            <v>Vereador</v>
          </cell>
          <cell r="N299">
            <v>11</v>
          </cell>
        </row>
        <row r="300">
          <cell r="K300" t="str">
            <v>JUQUITIBA</v>
          </cell>
          <cell r="L300">
            <v>13</v>
          </cell>
          <cell r="M300" t="str">
            <v>Vereador</v>
          </cell>
          <cell r="N300">
            <v>11</v>
          </cell>
        </row>
        <row r="301">
          <cell r="K301" t="str">
            <v>LAGOINHA</v>
          </cell>
          <cell r="L301">
            <v>13</v>
          </cell>
          <cell r="M301" t="str">
            <v>Vereador</v>
          </cell>
          <cell r="N301">
            <v>9</v>
          </cell>
        </row>
        <row r="302">
          <cell r="K302" t="str">
            <v>LARANJAL PAULISTA</v>
          </cell>
          <cell r="L302">
            <v>13</v>
          </cell>
          <cell r="M302" t="str">
            <v>Vereador</v>
          </cell>
          <cell r="N302">
            <v>11</v>
          </cell>
        </row>
        <row r="303">
          <cell r="K303" t="str">
            <v>LAVÍNIA</v>
          </cell>
          <cell r="L303">
            <v>13</v>
          </cell>
          <cell r="M303" t="str">
            <v>Vereador</v>
          </cell>
          <cell r="N303">
            <v>9</v>
          </cell>
        </row>
        <row r="304">
          <cell r="K304" t="str">
            <v>LAVRINHAS</v>
          </cell>
          <cell r="L304">
            <v>13</v>
          </cell>
          <cell r="M304" t="str">
            <v>Vereador</v>
          </cell>
          <cell r="N304">
            <v>9</v>
          </cell>
        </row>
        <row r="305">
          <cell r="K305" t="str">
            <v>LEME</v>
          </cell>
          <cell r="L305">
            <v>13</v>
          </cell>
          <cell r="M305" t="str">
            <v>Vereador</v>
          </cell>
          <cell r="N305">
            <v>17</v>
          </cell>
        </row>
        <row r="306">
          <cell r="K306" t="str">
            <v>LENÇÓIS PAULISTA</v>
          </cell>
          <cell r="L306">
            <v>13</v>
          </cell>
          <cell r="M306" t="str">
            <v>Vereador</v>
          </cell>
          <cell r="N306">
            <v>12</v>
          </cell>
        </row>
        <row r="307">
          <cell r="K307" t="str">
            <v>LIMEIRA</v>
          </cell>
          <cell r="L307">
            <v>13</v>
          </cell>
          <cell r="M307" t="str">
            <v>Vereador</v>
          </cell>
          <cell r="N307">
            <v>21</v>
          </cell>
        </row>
        <row r="308">
          <cell r="K308" t="str">
            <v>LINDÓIA</v>
          </cell>
          <cell r="L308">
            <v>13</v>
          </cell>
          <cell r="M308" t="str">
            <v>Vereador</v>
          </cell>
          <cell r="N308">
            <v>9</v>
          </cell>
        </row>
        <row r="309">
          <cell r="K309" t="str">
            <v>LINS</v>
          </cell>
          <cell r="L309">
            <v>13</v>
          </cell>
          <cell r="M309" t="str">
            <v>Vereador</v>
          </cell>
          <cell r="N309">
            <v>15</v>
          </cell>
        </row>
        <row r="310">
          <cell r="K310" t="str">
            <v>LORENA</v>
          </cell>
          <cell r="L310">
            <v>13</v>
          </cell>
          <cell r="M310" t="str">
            <v>Vereador</v>
          </cell>
          <cell r="N310">
            <v>17</v>
          </cell>
        </row>
        <row r="311">
          <cell r="K311" t="str">
            <v>LOURDES</v>
          </cell>
          <cell r="L311">
            <v>13</v>
          </cell>
          <cell r="M311" t="str">
            <v>Vereador</v>
          </cell>
          <cell r="N311">
            <v>9</v>
          </cell>
        </row>
        <row r="312">
          <cell r="K312" t="str">
            <v>LOUVEIRA</v>
          </cell>
          <cell r="L312">
            <v>13</v>
          </cell>
          <cell r="M312" t="str">
            <v>Vereador</v>
          </cell>
          <cell r="N312">
            <v>13</v>
          </cell>
        </row>
        <row r="313">
          <cell r="K313" t="str">
            <v>LUCÉLIA</v>
          </cell>
          <cell r="L313">
            <v>13</v>
          </cell>
          <cell r="M313" t="str">
            <v>Vereador</v>
          </cell>
          <cell r="N313">
            <v>11</v>
          </cell>
        </row>
        <row r="314">
          <cell r="K314" t="str">
            <v>LUCIANÓPOLIS</v>
          </cell>
          <cell r="L314">
            <v>13</v>
          </cell>
          <cell r="M314" t="str">
            <v>Vereador</v>
          </cell>
          <cell r="N314">
            <v>9</v>
          </cell>
        </row>
        <row r="315">
          <cell r="K315" t="str">
            <v>LUÍS ANTÔNIO</v>
          </cell>
          <cell r="L315">
            <v>13</v>
          </cell>
          <cell r="M315" t="str">
            <v>Vereador</v>
          </cell>
          <cell r="N315">
            <v>9</v>
          </cell>
        </row>
        <row r="316">
          <cell r="K316" t="str">
            <v>LUIZIÂNIA</v>
          </cell>
          <cell r="L316">
            <v>13</v>
          </cell>
          <cell r="M316" t="str">
            <v>Vereador</v>
          </cell>
          <cell r="N316">
            <v>9</v>
          </cell>
        </row>
        <row r="317">
          <cell r="K317" t="str">
            <v>LUPÉRCIO</v>
          </cell>
          <cell r="L317">
            <v>13</v>
          </cell>
          <cell r="M317" t="str">
            <v>Vereador</v>
          </cell>
          <cell r="N317">
            <v>9</v>
          </cell>
        </row>
        <row r="318">
          <cell r="K318" t="str">
            <v>LUTÉCIA</v>
          </cell>
          <cell r="L318">
            <v>13</v>
          </cell>
          <cell r="M318" t="str">
            <v>Vereador</v>
          </cell>
          <cell r="N318">
            <v>9</v>
          </cell>
        </row>
        <row r="319">
          <cell r="K319" t="str">
            <v>MACATUBA</v>
          </cell>
          <cell r="L319">
            <v>13</v>
          </cell>
          <cell r="M319" t="str">
            <v>Vereador</v>
          </cell>
          <cell r="N319">
            <v>11</v>
          </cell>
        </row>
        <row r="320">
          <cell r="K320" t="str">
            <v>MACAUBAL</v>
          </cell>
          <cell r="L320">
            <v>13</v>
          </cell>
          <cell r="M320" t="str">
            <v>Vereador</v>
          </cell>
          <cell r="N320">
            <v>9</v>
          </cell>
        </row>
        <row r="321">
          <cell r="K321" t="str">
            <v>MACEDÔNIA</v>
          </cell>
          <cell r="L321">
            <v>13</v>
          </cell>
          <cell r="M321" t="str">
            <v>Vereador</v>
          </cell>
          <cell r="N321">
            <v>9</v>
          </cell>
        </row>
        <row r="322">
          <cell r="K322" t="str">
            <v>MAGDA</v>
          </cell>
          <cell r="L322">
            <v>13</v>
          </cell>
          <cell r="M322" t="str">
            <v>Vereador</v>
          </cell>
          <cell r="N322">
            <v>9</v>
          </cell>
        </row>
        <row r="323">
          <cell r="K323" t="str">
            <v>MAIRINQUE</v>
          </cell>
          <cell r="L323">
            <v>13</v>
          </cell>
          <cell r="M323" t="str">
            <v>Vereador</v>
          </cell>
          <cell r="N323">
            <v>13</v>
          </cell>
        </row>
        <row r="324">
          <cell r="K324" t="str">
            <v>MAIRIPORÃ</v>
          </cell>
          <cell r="L324">
            <v>13</v>
          </cell>
          <cell r="M324" t="str">
            <v>Vereador</v>
          </cell>
          <cell r="N324">
            <v>13</v>
          </cell>
        </row>
        <row r="325">
          <cell r="K325" t="str">
            <v>MANDURI</v>
          </cell>
          <cell r="L325">
            <v>13</v>
          </cell>
          <cell r="M325" t="str">
            <v>Vereador</v>
          </cell>
          <cell r="N325">
            <v>9</v>
          </cell>
        </row>
        <row r="326">
          <cell r="K326" t="str">
            <v>MARABA PAULISTA</v>
          </cell>
          <cell r="L326">
            <v>13</v>
          </cell>
          <cell r="M326" t="str">
            <v>Vereador</v>
          </cell>
          <cell r="N326">
            <v>9</v>
          </cell>
        </row>
        <row r="327">
          <cell r="K327" t="str">
            <v>MARACAÍ</v>
          </cell>
          <cell r="L327">
            <v>13</v>
          </cell>
          <cell r="M327" t="str">
            <v>Vereador</v>
          </cell>
          <cell r="N327">
            <v>9</v>
          </cell>
        </row>
        <row r="328">
          <cell r="K328" t="str">
            <v>MARAPOAMA</v>
          </cell>
          <cell r="L328">
            <v>13</v>
          </cell>
          <cell r="M328" t="str">
            <v>Vereador</v>
          </cell>
          <cell r="N328">
            <v>9</v>
          </cell>
        </row>
        <row r="329">
          <cell r="K329" t="str">
            <v>MARIÁPOLIS</v>
          </cell>
          <cell r="L329">
            <v>13</v>
          </cell>
          <cell r="M329" t="str">
            <v>Vereador</v>
          </cell>
          <cell r="N329">
            <v>9</v>
          </cell>
        </row>
        <row r="330">
          <cell r="K330" t="str">
            <v>MARÍLIA</v>
          </cell>
          <cell r="L330">
            <v>13</v>
          </cell>
          <cell r="M330" t="str">
            <v>Vereador</v>
          </cell>
          <cell r="N330">
            <v>13</v>
          </cell>
        </row>
        <row r="331">
          <cell r="K331" t="str">
            <v>MARINÓPOLIS</v>
          </cell>
          <cell r="L331">
            <v>13</v>
          </cell>
          <cell r="M331" t="str">
            <v>Vereador</v>
          </cell>
          <cell r="N331">
            <v>9</v>
          </cell>
        </row>
        <row r="332">
          <cell r="K332" t="str">
            <v>MARTINÓPOLIS</v>
          </cell>
          <cell r="L332">
            <v>13</v>
          </cell>
          <cell r="M332" t="str">
            <v>Vereador</v>
          </cell>
          <cell r="N332">
            <v>11</v>
          </cell>
        </row>
        <row r="333">
          <cell r="K333" t="str">
            <v>MATÃO</v>
          </cell>
          <cell r="L333">
            <v>13</v>
          </cell>
          <cell r="M333" t="str">
            <v>Vereador</v>
          </cell>
          <cell r="N333">
            <v>11</v>
          </cell>
        </row>
        <row r="334">
          <cell r="K334" t="str">
            <v>MAUÁ</v>
          </cell>
          <cell r="L334">
            <v>13</v>
          </cell>
          <cell r="M334" t="str">
            <v>Vereador</v>
          </cell>
          <cell r="N334">
            <v>23</v>
          </cell>
        </row>
        <row r="335">
          <cell r="K335" t="str">
            <v>MENDONÇA</v>
          </cell>
          <cell r="L335">
            <v>13</v>
          </cell>
          <cell r="M335" t="str">
            <v>Vereador</v>
          </cell>
          <cell r="N335">
            <v>9</v>
          </cell>
        </row>
        <row r="336">
          <cell r="K336" t="str">
            <v>MERIDIANO</v>
          </cell>
          <cell r="L336">
            <v>13</v>
          </cell>
          <cell r="M336" t="str">
            <v>Vereador</v>
          </cell>
          <cell r="N336">
            <v>9</v>
          </cell>
        </row>
        <row r="337">
          <cell r="K337" t="str">
            <v>MESÓPOLIS</v>
          </cell>
          <cell r="L337">
            <v>13</v>
          </cell>
          <cell r="M337" t="str">
            <v>Vereador</v>
          </cell>
          <cell r="N337">
            <v>9</v>
          </cell>
        </row>
        <row r="338">
          <cell r="K338" t="str">
            <v>MIGUELÓPOLIS</v>
          </cell>
          <cell r="L338">
            <v>13</v>
          </cell>
          <cell r="M338" t="str">
            <v>Vereador</v>
          </cell>
          <cell r="N338">
            <v>11</v>
          </cell>
        </row>
        <row r="339">
          <cell r="K339" t="str">
            <v>MINEIROS DO TIETÊ</v>
          </cell>
          <cell r="L339">
            <v>13</v>
          </cell>
          <cell r="M339" t="str">
            <v>Vereador</v>
          </cell>
          <cell r="N339">
            <v>9</v>
          </cell>
        </row>
        <row r="340">
          <cell r="K340" t="str">
            <v>MIRA ESTRELA</v>
          </cell>
          <cell r="L340">
            <v>13</v>
          </cell>
          <cell r="M340" t="str">
            <v>Vereador</v>
          </cell>
          <cell r="N340">
            <v>9</v>
          </cell>
        </row>
        <row r="341">
          <cell r="K341" t="str">
            <v>MIRACATU</v>
          </cell>
          <cell r="L341">
            <v>13</v>
          </cell>
          <cell r="M341" t="str">
            <v>Vereador</v>
          </cell>
          <cell r="N341">
            <v>11</v>
          </cell>
        </row>
        <row r="342">
          <cell r="K342" t="str">
            <v>MIRANDÓPOLIS</v>
          </cell>
          <cell r="L342">
            <v>13</v>
          </cell>
          <cell r="M342" t="str">
            <v>Vereador</v>
          </cell>
          <cell r="N342">
            <v>9</v>
          </cell>
        </row>
        <row r="343">
          <cell r="K343" t="str">
            <v>MIRANTE DO PARANAPANEMA</v>
          </cell>
          <cell r="L343">
            <v>13</v>
          </cell>
          <cell r="M343" t="str">
            <v>Vereador</v>
          </cell>
          <cell r="N343">
            <v>9</v>
          </cell>
        </row>
        <row r="344">
          <cell r="K344" t="str">
            <v>MIRASSOL</v>
          </cell>
          <cell r="L344">
            <v>13</v>
          </cell>
          <cell r="M344" t="str">
            <v>Vereador</v>
          </cell>
          <cell r="N344">
            <v>10</v>
          </cell>
        </row>
        <row r="345">
          <cell r="K345" t="str">
            <v>MIRASSOLÂNDIA</v>
          </cell>
          <cell r="L345">
            <v>13</v>
          </cell>
          <cell r="M345" t="str">
            <v>Vereador</v>
          </cell>
          <cell r="N345">
            <v>9</v>
          </cell>
        </row>
        <row r="346">
          <cell r="K346" t="str">
            <v>MOCOCA</v>
          </cell>
          <cell r="L346">
            <v>13</v>
          </cell>
          <cell r="M346" t="str">
            <v>Vereador</v>
          </cell>
          <cell r="N346">
            <v>15</v>
          </cell>
        </row>
        <row r="347">
          <cell r="K347" t="str">
            <v>MOGI DAS CRUZES</v>
          </cell>
          <cell r="L347">
            <v>13</v>
          </cell>
          <cell r="M347" t="str">
            <v>Vereador</v>
          </cell>
          <cell r="N347">
            <v>23</v>
          </cell>
        </row>
        <row r="348">
          <cell r="K348" t="str">
            <v>MOGI GUAÇU</v>
          </cell>
          <cell r="L348">
            <v>13</v>
          </cell>
          <cell r="M348" t="str">
            <v>Vereador</v>
          </cell>
          <cell r="N348">
            <v>11</v>
          </cell>
        </row>
        <row r="349">
          <cell r="K349" t="str">
            <v>MOGI MIRIM</v>
          </cell>
          <cell r="L349">
            <v>13</v>
          </cell>
          <cell r="M349" t="str">
            <v>Vereador</v>
          </cell>
          <cell r="N349">
            <v>17</v>
          </cell>
        </row>
        <row r="350">
          <cell r="K350" t="str">
            <v>MOMBUCA</v>
          </cell>
          <cell r="L350">
            <v>13</v>
          </cell>
          <cell r="M350" t="str">
            <v>Vereador</v>
          </cell>
          <cell r="N350">
            <v>9</v>
          </cell>
        </row>
        <row r="351">
          <cell r="K351" t="str">
            <v>MONÇÕES</v>
          </cell>
          <cell r="L351">
            <v>13</v>
          </cell>
          <cell r="M351" t="str">
            <v>Vereador</v>
          </cell>
          <cell r="N351">
            <v>9</v>
          </cell>
        </row>
        <row r="352">
          <cell r="K352" t="str">
            <v>MONGAGUÁ</v>
          </cell>
          <cell r="L352">
            <v>13</v>
          </cell>
          <cell r="M352" t="str">
            <v>Vereador</v>
          </cell>
          <cell r="N352">
            <v>13</v>
          </cell>
        </row>
        <row r="353">
          <cell r="K353" t="str">
            <v>MONTE ALEGRE DO SUL</v>
          </cell>
          <cell r="L353">
            <v>13</v>
          </cell>
          <cell r="M353" t="str">
            <v>Vereador</v>
          </cell>
          <cell r="N353">
            <v>9</v>
          </cell>
        </row>
        <row r="354">
          <cell r="K354" t="str">
            <v>MONTE ALTO</v>
          </cell>
          <cell r="L354">
            <v>13</v>
          </cell>
          <cell r="M354" t="str">
            <v>Vereador</v>
          </cell>
          <cell r="N354">
            <v>13</v>
          </cell>
        </row>
        <row r="355">
          <cell r="K355" t="str">
            <v>MONTE APRAZÍVEL</v>
          </cell>
          <cell r="L355">
            <v>13</v>
          </cell>
          <cell r="M355" t="str">
            <v>Vereador</v>
          </cell>
          <cell r="N355">
            <v>9</v>
          </cell>
        </row>
        <row r="356">
          <cell r="K356" t="str">
            <v>MONTE AZUL PAULISTA</v>
          </cell>
          <cell r="L356">
            <v>13</v>
          </cell>
          <cell r="M356" t="str">
            <v>Vereador</v>
          </cell>
          <cell r="N356">
            <v>11</v>
          </cell>
        </row>
        <row r="357">
          <cell r="K357" t="str">
            <v>MONTE CASTELO</v>
          </cell>
          <cell r="L357">
            <v>13</v>
          </cell>
          <cell r="M357" t="str">
            <v>Vereador</v>
          </cell>
          <cell r="N357">
            <v>9</v>
          </cell>
        </row>
        <row r="358">
          <cell r="K358" t="str">
            <v>MONTE MOR</v>
          </cell>
          <cell r="L358">
            <v>13</v>
          </cell>
          <cell r="M358" t="str">
            <v>Vereador</v>
          </cell>
          <cell r="N358">
            <v>15</v>
          </cell>
        </row>
        <row r="359">
          <cell r="K359" t="str">
            <v>MONTEIRO LOBATO</v>
          </cell>
          <cell r="L359">
            <v>13</v>
          </cell>
          <cell r="M359" t="str">
            <v>Vereador</v>
          </cell>
          <cell r="N359">
            <v>9</v>
          </cell>
        </row>
        <row r="360">
          <cell r="K360" t="str">
            <v>MORRO AGUDO</v>
          </cell>
          <cell r="L360">
            <v>13</v>
          </cell>
          <cell r="M360" t="str">
            <v>Vereador</v>
          </cell>
          <cell r="N360">
            <v>9</v>
          </cell>
        </row>
        <row r="361">
          <cell r="K361" t="str">
            <v>MORUNGABA</v>
          </cell>
          <cell r="L361">
            <v>13</v>
          </cell>
          <cell r="M361" t="str">
            <v>Vereador</v>
          </cell>
          <cell r="N361">
            <v>9</v>
          </cell>
        </row>
        <row r="362">
          <cell r="K362" t="str">
            <v>MOTUCA</v>
          </cell>
          <cell r="L362">
            <v>13</v>
          </cell>
          <cell r="M362" t="str">
            <v>Vereador</v>
          </cell>
          <cell r="N362">
            <v>9</v>
          </cell>
        </row>
        <row r="363">
          <cell r="K363" t="str">
            <v>MURUTINGA DO SUL</v>
          </cell>
          <cell r="L363">
            <v>13</v>
          </cell>
          <cell r="M363" t="str">
            <v>Vereador</v>
          </cell>
          <cell r="N363">
            <v>9</v>
          </cell>
        </row>
        <row r="364">
          <cell r="K364" t="str">
            <v>NANTES</v>
          </cell>
          <cell r="L364">
            <v>13</v>
          </cell>
          <cell r="M364" t="str">
            <v>Vereador</v>
          </cell>
          <cell r="N364">
            <v>9</v>
          </cell>
        </row>
        <row r="365">
          <cell r="K365" t="str">
            <v>NARANDIBA</v>
          </cell>
          <cell r="L365">
            <v>13</v>
          </cell>
          <cell r="M365" t="str">
            <v>Vereador</v>
          </cell>
          <cell r="N365">
            <v>9</v>
          </cell>
        </row>
        <row r="366">
          <cell r="K366" t="str">
            <v>NATIVIDADE DA SERRA</v>
          </cell>
          <cell r="L366">
            <v>13</v>
          </cell>
          <cell r="M366" t="str">
            <v>Vereador</v>
          </cell>
          <cell r="N366">
            <v>9</v>
          </cell>
        </row>
        <row r="367">
          <cell r="K367" t="str">
            <v>NAZARÉ PAULISTA</v>
          </cell>
          <cell r="L367">
            <v>13</v>
          </cell>
          <cell r="M367" t="str">
            <v>Vereador</v>
          </cell>
          <cell r="N367">
            <v>11</v>
          </cell>
        </row>
        <row r="368">
          <cell r="K368" t="str">
            <v>NEVES PAULISTA</v>
          </cell>
          <cell r="L368">
            <v>13</v>
          </cell>
          <cell r="M368" t="str">
            <v>Vereador</v>
          </cell>
          <cell r="N368">
            <v>9</v>
          </cell>
        </row>
        <row r="369">
          <cell r="K369" t="str">
            <v>NHANDEARA</v>
          </cell>
          <cell r="L369">
            <v>13</v>
          </cell>
          <cell r="M369" t="str">
            <v>Vereador</v>
          </cell>
          <cell r="N369">
            <v>9</v>
          </cell>
        </row>
        <row r="370">
          <cell r="K370" t="str">
            <v>NIPOÃ</v>
          </cell>
          <cell r="L370">
            <v>13</v>
          </cell>
          <cell r="M370" t="str">
            <v>Vereador</v>
          </cell>
          <cell r="N370">
            <v>9</v>
          </cell>
        </row>
        <row r="371">
          <cell r="K371" t="str">
            <v>NOVA ALIANÇA</v>
          </cell>
          <cell r="L371">
            <v>13</v>
          </cell>
          <cell r="M371" t="str">
            <v>Vereador</v>
          </cell>
          <cell r="N371">
            <v>9</v>
          </cell>
        </row>
        <row r="372">
          <cell r="K372" t="str">
            <v>NOVA CAMPINA</v>
          </cell>
          <cell r="L372">
            <v>13</v>
          </cell>
          <cell r="M372" t="str">
            <v>Vereador</v>
          </cell>
          <cell r="N372">
            <v>9</v>
          </cell>
        </row>
        <row r="373">
          <cell r="K373" t="str">
            <v>NOVA CANAÃ PAULISTA</v>
          </cell>
          <cell r="L373">
            <v>13</v>
          </cell>
          <cell r="M373" t="str">
            <v>Vereador</v>
          </cell>
          <cell r="N373">
            <v>9</v>
          </cell>
        </row>
        <row r="374">
          <cell r="K374" t="str">
            <v>NOVA CASTILHO</v>
          </cell>
          <cell r="L374">
            <v>13</v>
          </cell>
          <cell r="M374" t="str">
            <v>Vereador</v>
          </cell>
          <cell r="N374">
            <v>9</v>
          </cell>
        </row>
        <row r="375">
          <cell r="K375" t="str">
            <v>NOVA EUROPA</v>
          </cell>
          <cell r="L375">
            <v>13</v>
          </cell>
          <cell r="M375" t="str">
            <v>Vereador</v>
          </cell>
          <cell r="N375">
            <v>9</v>
          </cell>
        </row>
        <row r="376">
          <cell r="K376" t="str">
            <v>NOVA GRANADA</v>
          </cell>
          <cell r="L376">
            <v>13</v>
          </cell>
          <cell r="M376" t="str">
            <v>Vereador</v>
          </cell>
          <cell r="N376">
            <v>9</v>
          </cell>
        </row>
        <row r="377">
          <cell r="K377" t="str">
            <v>NOVA GUATAPORANGA</v>
          </cell>
          <cell r="L377">
            <v>13</v>
          </cell>
          <cell r="M377" t="str">
            <v>Vereador</v>
          </cell>
          <cell r="N377">
            <v>9</v>
          </cell>
        </row>
        <row r="378">
          <cell r="K378" t="str">
            <v>NOVA INDEPENDÊNCIA</v>
          </cell>
          <cell r="L378">
            <v>13</v>
          </cell>
          <cell r="M378" t="str">
            <v>Vereador</v>
          </cell>
          <cell r="N378">
            <v>9</v>
          </cell>
        </row>
        <row r="379">
          <cell r="K379" t="str">
            <v>NOVA LUZITÂNIA</v>
          </cell>
          <cell r="L379">
            <v>13</v>
          </cell>
          <cell r="M379" t="str">
            <v>Vereador</v>
          </cell>
          <cell r="N379">
            <v>9</v>
          </cell>
        </row>
        <row r="380">
          <cell r="K380" t="str">
            <v>NOVA ODESSA</v>
          </cell>
          <cell r="L380">
            <v>13</v>
          </cell>
          <cell r="M380" t="str">
            <v>Vereador</v>
          </cell>
          <cell r="N380">
            <v>9</v>
          </cell>
        </row>
        <row r="381">
          <cell r="K381" t="str">
            <v>NOVAIS</v>
          </cell>
          <cell r="L381">
            <v>13</v>
          </cell>
          <cell r="M381" t="str">
            <v>Vereador</v>
          </cell>
          <cell r="N381">
            <v>9</v>
          </cell>
        </row>
        <row r="382">
          <cell r="K382" t="str">
            <v>NOVO HORIZONTE</v>
          </cell>
          <cell r="L382">
            <v>13</v>
          </cell>
          <cell r="M382" t="str">
            <v>Vereador</v>
          </cell>
          <cell r="N382">
            <v>13</v>
          </cell>
        </row>
        <row r="383">
          <cell r="K383" t="str">
            <v>NUPORANGA</v>
          </cell>
          <cell r="L383">
            <v>13</v>
          </cell>
          <cell r="M383" t="str">
            <v>Vereador</v>
          </cell>
          <cell r="N383">
            <v>9</v>
          </cell>
        </row>
        <row r="384">
          <cell r="K384" t="str">
            <v>OCAUÇU</v>
          </cell>
          <cell r="L384">
            <v>13</v>
          </cell>
          <cell r="M384" t="str">
            <v>Vereador</v>
          </cell>
          <cell r="N384">
            <v>9</v>
          </cell>
        </row>
        <row r="385">
          <cell r="K385" t="str">
            <v>ÓLEO</v>
          </cell>
          <cell r="L385">
            <v>13</v>
          </cell>
          <cell r="M385" t="str">
            <v>Vereador</v>
          </cell>
          <cell r="N385">
            <v>9</v>
          </cell>
        </row>
        <row r="386">
          <cell r="K386" t="str">
            <v>OLÍMPIA</v>
          </cell>
          <cell r="L386">
            <v>13</v>
          </cell>
          <cell r="M386" t="str">
            <v>Vereador</v>
          </cell>
          <cell r="N386">
            <v>10</v>
          </cell>
        </row>
        <row r="387">
          <cell r="K387" t="str">
            <v>ONDA VERDE</v>
          </cell>
          <cell r="L387">
            <v>13</v>
          </cell>
          <cell r="M387" t="str">
            <v>Vereador</v>
          </cell>
          <cell r="N387">
            <v>9</v>
          </cell>
        </row>
        <row r="388">
          <cell r="K388" t="str">
            <v>ORIENTE</v>
          </cell>
          <cell r="L388">
            <v>13</v>
          </cell>
          <cell r="M388" t="str">
            <v>Vereador</v>
          </cell>
          <cell r="N388">
            <v>9</v>
          </cell>
        </row>
        <row r="389">
          <cell r="K389" t="str">
            <v>ORINDIÚVA</v>
          </cell>
          <cell r="L389">
            <v>13</v>
          </cell>
          <cell r="M389" t="str">
            <v>Vereador</v>
          </cell>
          <cell r="N389">
            <v>9</v>
          </cell>
        </row>
        <row r="390">
          <cell r="K390" t="str">
            <v>ORLÂNDIA</v>
          </cell>
          <cell r="L390">
            <v>13</v>
          </cell>
          <cell r="M390" t="str">
            <v>Vereador</v>
          </cell>
          <cell r="N390">
            <v>9</v>
          </cell>
        </row>
        <row r="391">
          <cell r="K391" t="str">
            <v>OSASCO</v>
          </cell>
          <cell r="L391">
            <v>13</v>
          </cell>
          <cell r="M391" t="str">
            <v>Vereador</v>
          </cell>
          <cell r="N391">
            <v>21</v>
          </cell>
        </row>
        <row r="392">
          <cell r="K392" t="str">
            <v>OSCAR BRESSANE</v>
          </cell>
          <cell r="L392">
            <v>13</v>
          </cell>
          <cell r="M392" t="str">
            <v>Vereador</v>
          </cell>
          <cell r="N392">
            <v>9</v>
          </cell>
        </row>
        <row r="393">
          <cell r="K393" t="str">
            <v>OSVALDO CRUZ</v>
          </cell>
          <cell r="L393">
            <v>13</v>
          </cell>
          <cell r="M393" t="str">
            <v>Vereador</v>
          </cell>
          <cell r="N393">
            <v>13</v>
          </cell>
        </row>
        <row r="394">
          <cell r="K394" t="str">
            <v>OURINHOS</v>
          </cell>
          <cell r="L394">
            <v>13</v>
          </cell>
          <cell r="M394" t="str">
            <v>Vereador</v>
          </cell>
          <cell r="N394">
            <v>15</v>
          </cell>
        </row>
        <row r="395">
          <cell r="K395" t="str">
            <v>OURO VERDE</v>
          </cell>
          <cell r="L395">
            <v>13</v>
          </cell>
          <cell r="M395" t="str">
            <v>Vereador</v>
          </cell>
          <cell r="N395">
            <v>9</v>
          </cell>
        </row>
        <row r="396">
          <cell r="K396" t="str">
            <v>OUROESTE</v>
          </cell>
          <cell r="L396">
            <v>13</v>
          </cell>
          <cell r="M396" t="str">
            <v>Vereador</v>
          </cell>
          <cell r="N396">
            <v>9</v>
          </cell>
        </row>
        <row r="397">
          <cell r="K397" t="str">
            <v>PACAEMBU</v>
          </cell>
          <cell r="L397">
            <v>13</v>
          </cell>
          <cell r="M397" t="str">
            <v>Vereador</v>
          </cell>
          <cell r="N397">
            <v>9</v>
          </cell>
        </row>
        <row r="398">
          <cell r="K398" t="str">
            <v>PALESTINA</v>
          </cell>
          <cell r="L398">
            <v>13</v>
          </cell>
          <cell r="M398" t="str">
            <v>Vereador</v>
          </cell>
          <cell r="N398">
            <v>9</v>
          </cell>
        </row>
        <row r="399">
          <cell r="K399" t="str">
            <v>PALMARES PAULISTA</v>
          </cell>
          <cell r="L399">
            <v>13</v>
          </cell>
          <cell r="M399" t="str">
            <v>Vereador</v>
          </cell>
          <cell r="N399">
            <v>9</v>
          </cell>
        </row>
        <row r="400">
          <cell r="K400" t="str">
            <v>PALMEIRA D OESTE</v>
          </cell>
          <cell r="L400">
            <v>13</v>
          </cell>
          <cell r="M400" t="str">
            <v>Vereador</v>
          </cell>
          <cell r="N400">
            <v>9</v>
          </cell>
        </row>
        <row r="401">
          <cell r="K401" t="str">
            <v>PALMITAL</v>
          </cell>
          <cell r="L401">
            <v>13</v>
          </cell>
          <cell r="M401" t="str">
            <v>Vereador</v>
          </cell>
          <cell r="N401">
            <v>11</v>
          </cell>
        </row>
        <row r="402">
          <cell r="K402" t="str">
            <v>PANORAMA</v>
          </cell>
          <cell r="L402">
            <v>13</v>
          </cell>
          <cell r="M402" t="str">
            <v>Vereador</v>
          </cell>
          <cell r="N402">
            <v>9</v>
          </cell>
        </row>
        <row r="403">
          <cell r="K403" t="str">
            <v>PARAGUAÇU PAULISTA</v>
          </cell>
          <cell r="L403">
            <v>13</v>
          </cell>
          <cell r="M403" t="str">
            <v>Vereador</v>
          </cell>
          <cell r="N403">
            <v>13</v>
          </cell>
        </row>
        <row r="404">
          <cell r="K404" t="str">
            <v>PARAIBUNA</v>
          </cell>
          <cell r="L404">
            <v>13</v>
          </cell>
          <cell r="M404" t="str">
            <v>Vereador</v>
          </cell>
          <cell r="N404">
            <v>11</v>
          </cell>
        </row>
        <row r="405">
          <cell r="K405" t="str">
            <v>PARAÍSO</v>
          </cell>
          <cell r="L405">
            <v>13</v>
          </cell>
          <cell r="M405" t="str">
            <v>Vereador</v>
          </cell>
          <cell r="N405">
            <v>9</v>
          </cell>
        </row>
        <row r="406">
          <cell r="K406" t="str">
            <v>PARANAPANEMA</v>
          </cell>
          <cell r="L406">
            <v>13</v>
          </cell>
          <cell r="M406" t="str">
            <v>Vereador</v>
          </cell>
          <cell r="N406">
            <v>9</v>
          </cell>
        </row>
        <row r="407">
          <cell r="K407" t="str">
            <v>PARANAPUÃ</v>
          </cell>
          <cell r="L407">
            <v>13</v>
          </cell>
          <cell r="M407" t="str">
            <v>Vereador</v>
          </cell>
          <cell r="N407">
            <v>9</v>
          </cell>
        </row>
        <row r="408">
          <cell r="K408" t="str">
            <v>PARAPUÃ</v>
          </cell>
          <cell r="L408">
            <v>13</v>
          </cell>
          <cell r="M408" t="str">
            <v>Vereador</v>
          </cell>
          <cell r="N408">
            <v>9</v>
          </cell>
        </row>
        <row r="409">
          <cell r="K409" t="str">
            <v>PARDINHO</v>
          </cell>
          <cell r="L409">
            <v>13</v>
          </cell>
          <cell r="M409" t="str">
            <v>Vereador</v>
          </cell>
          <cell r="N409">
            <v>9</v>
          </cell>
        </row>
        <row r="410">
          <cell r="K410" t="str">
            <v>PARIQUERA-AÇU</v>
          </cell>
          <cell r="L410">
            <v>13</v>
          </cell>
          <cell r="M410" t="str">
            <v>Vereador</v>
          </cell>
          <cell r="N410">
            <v>9</v>
          </cell>
        </row>
        <row r="411">
          <cell r="K411" t="str">
            <v>PARISI</v>
          </cell>
          <cell r="L411">
            <v>13</v>
          </cell>
          <cell r="M411" t="str">
            <v>Vereador</v>
          </cell>
          <cell r="N411">
            <v>9</v>
          </cell>
        </row>
        <row r="412">
          <cell r="K412" t="str">
            <v>PATROCÍNIO PAULISTA</v>
          </cell>
          <cell r="L412">
            <v>13</v>
          </cell>
          <cell r="M412" t="str">
            <v>Vereador</v>
          </cell>
          <cell r="N412">
            <v>9</v>
          </cell>
        </row>
        <row r="413">
          <cell r="K413" t="str">
            <v>PAULICÉIA</v>
          </cell>
          <cell r="L413">
            <v>13</v>
          </cell>
          <cell r="M413" t="str">
            <v>Vereador</v>
          </cell>
          <cell r="N413">
            <v>9</v>
          </cell>
        </row>
        <row r="414">
          <cell r="K414" t="str">
            <v>PAULÍNIA</v>
          </cell>
          <cell r="L414">
            <v>13</v>
          </cell>
          <cell r="M414" t="str">
            <v>Vereador</v>
          </cell>
          <cell r="N414">
            <v>15</v>
          </cell>
        </row>
        <row r="415">
          <cell r="K415" t="str">
            <v>PAULISTÂNIA</v>
          </cell>
          <cell r="L415">
            <v>13</v>
          </cell>
          <cell r="M415" t="str">
            <v>Vereador</v>
          </cell>
          <cell r="N415">
            <v>9</v>
          </cell>
        </row>
        <row r="416">
          <cell r="K416" t="str">
            <v>PAULO DE FARIA</v>
          </cell>
          <cell r="L416">
            <v>13</v>
          </cell>
          <cell r="M416" t="str">
            <v>Vereador</v>
          </cell>
          <cell r="N416">
            <v>9</v>
          </cell>
        </row>
        <row r="417">
          <cell r="K417" t="str">
            <v>PEDERNEIRAS</v>
          </cell>
          <cell r="L417">
            <v>13</v>
          </cell>
          <cell r="M417" t="str">
            <v>Vereador</v>
          </cell>
          <cell r="N417">
            <v>9</v>
          </cell>
        </row>
        <row r="418">
          <cell r="K418" t="str">
            <v>PEDRA BELA</v>
          </cell>
          <cell r="L418">
            <v>13</v>
          </cell>
          <cell r="M418" t="str">
            <v>Vereador</v>
          </cell>
          <cell r="N418">
            <v>9</v>
          </cell>
        </row>
        <row r="419">
          <cell r="K419" t="str">
            <v>PEDRANÓPOLIS</v>
          </cell>
          <cell r="L419">
            <v>13</v>
          </cell>
          <cell r="M419" t="str">
            <v>Vereador</v>
          </cell>
          <cell r="N419">
            <v>9</v>
          </cell>
        </row>
        <row r="420">
          <cell r="K420" t="str">
            <v>PEDREGULHO</v>
          </cell>
          <cell r="L420">
            <v>13</v>
          </cell>
          <cell r="M420" t="str">
            <v>Vereador</v>
          </cell>
          <cell r="N420">
            <v>11</v>
          </cell>
        </row>
        <row r="421">
          <cell r="K421" t="str">
            <v>PEDREIRA</v>
          </cell>
          <cell r="L421">
            <v>13</v>
          </cell>
          <cell r="M421" t="str">
            <v>Vereador</v>
          </cell>
          <cell r="N421">
            <v>9</v>
          </cell>
        </row>
        <row r="422">
          <cell r="K422" t="str">
            <v>PEDRINHAS PAULISTA</v>
          </cell>
          <cell r="L422">
            <v>13</v>
          </cell>
          <cell r="M422" t="str">
            <v>Vereador</v>
          </cell>
          <cell r="N422">
            <v>9</v>
          </cell>
        </row>
        <row r="423">
          <cell r="K423" t="str">
            <v>PEDRO DE TOLEDO</v>
          </cell>
          <cell r="L423">
            <v>13</v>
          </cell>
          <cell r="M423" t="str">
            <v>Vereador</v>
          </cell>
          <cell r="N423">
            <v>9</v>
          </cell>
        </row>
        <row r="424">
          <cell r="K424" t="str">
            <v>PENÁPOLIS</v>
          </cell>
          <cell r="L424">
            <v>13</v>
          </cell>
          <cell r="M424" t="str">
            <v>Vereador</v>
          </cell>
          <cell r="N424">
            <v>13</v>
          </cell>
        </row>
        <row r="425">
          <cell r="K425" t="str">
            <v>PEREIRA BARRETO</v>
          </cell>
          <cell r="L425">
            <v>13</v>
          </cell>
          <cell r="M425" t="str">
            <v>Vereador</v>
          </cell>
          <cell r="N425">
            <v>11</v>
          </cell>
        </row>
        <row r="426">
          <cell r="K426" t="str">
            <v>PEREIRAS</v>
          </cell>
          <cell r="L426">
            <v>13</v>
          </cell>
          <cell r="M426" t="str">
            <v>Vereador</v>
          </cell>
          <cell r="N426">
            <v>9</v>
          </cell>
        </row>
        <row r="427">
          <cell r="K427" t="str">
            <v>ESTÂNCIA BALNEÁRIA DE PERUÍBE</v>
          </cell>
          <cell r="L427">
            <v>13</v>
          </cell>
          <cell r="M427" t="str">
            <v>Vereador</v>
          </cell>
          <cell r="N427">
            <v>15</v>
          </cell>
        </row>
        <row r="428">
          <cell r="K428" t="str">
            <v>PIACATU</v>
          </cell>
          <cell r="L428">
            <v>13</v>
          </cell>
          <cell r="M428" t="str">
            <v>Vereador</v>
          </cell>
          <cell r="N428">
            <v>9</v>
          </cell>
        </row>
        <row r="429">
          <cell r="K429" t="str">
            <v>PIEDADE</v>
          </cell>
          <cell r="L429">
            <v>13</v>
          </cell>
          <cell r="M429" t="str">
            <v>Vereador</v>
          </cell>
          <cell r="N429">
            <v>13</v>
          </cell>
        </row>
        <row r="430">
          <cell r="K430" t="str">
            <v>PILAR DO SUL</v>
          </cell>
          <cell r="L430">
            <v>13</v>
          </cell>
          <cell r="M430" t="str">
            <v>Vereador</v>
          </cell>
          <cell r="N430">
            <v>11</v>
          </cell>
        </row>
        <row r="431">
          <cell r="K431" t="str">
            <v>PINDAMONHANGABA</v>
          </cell>
          <cell r="L431">
            <v>13</v>
          </cell>
          <cell r="M431" t="str">
            <v>Vereador</v>
          </cell>
          <cell r="N431">
            <v>11</v>
          </cell>
        </row>
        <row r="432">
          <cell r="K432" t="str">
            <v>PINDORAMA</v>
          </cell>
          <cell r="L432">
            <v>13</v>
          </cell>
          <cell r="M432" t="str">
            <v>Vereador</v>
          </cell>
          <cell r="N432">
            <v>9</v>
          </cell>
        </row>
        <row r="433">
          <cell r="K433" t="str">
            <v>PINHALZINHO</v>
          </cell>
          <cell r="L433">
            <v>13</v>
          </cell>
          <cell r="M433" t="str">
            <v>Vereador</v>
          </cell>
          <cell r="N433">
            <v>9</v>
          </cell>
        </row>
        <row r="434">
          <cell r="K434" t="str">
            <v>PIQUEROBI</v>
          </cell>
          <cell r="L434">
            <v>13</v>
          </cell>
          <cell r="M434" t="str">
            <v>Vereador</v>
          </cell>
          <cell r="N434">
            <v>9</v>
          </cell>
        </row>
        <row r="435">
          <cell r="K435" t="str">
            <v>PIQUETE</v>
          </cell>
          <cell r="L435">
            <v>13</v>
          </cell>
          <cell r="M435" t="str">
            <v>Vereador</v>
          </cell>
          <cell r="N435">
            <v>9</v>
          </cell>
        </row>
        <row r="436">
          <cell r="K436" t="str">
            <v>PIRACAIA</v>
          </cell>
          <cell r="L436">
            <v>13</v>
          </cell>
          <cell r="M436" t="str">
            <v>Vereador</v>
          </cell>
          <cell r="N436">
            <v>11</v>
          </cell>
        </row>
        <row r="437">
          <cell r="K437" t="str">
            <v>PIRACICABA</v>
          </cell>
          <cell r="L437">
            <v>13</v>
          </cell>
          <cell r="M437" t="str">
            <v>Vereador</v>
          </cell>
          <cell r="N437">
            <v>23</v>
          </cell>
        </row>
        <row r="438">
          <cell r="K438" t="str">
            <v>PIRAJU</v>
          </cell>
          <cell r="L438">
            <v>13</v>
          </cell>
          <cell r="M438" t="str">
            <v>Vereador</v>
          </cell>
          <cell r="N438">
            <v>11</v>
          </cell>
        </row>
        <row r="439">
          <cell r="K439" t="str">
            <v>PIRAJUÍ</v>
          </cell>
          <cell r="L439">
            <v>13</v>
          </cell>
          <cell r="M439" t="str">
            <v>Vereador</v>
          </cell>
          <cell r="N439">
            <v>11</v>
          </cell>
        </row>
        <row r="440">
          <cell r="K440" t="str">
            <v>PIRANGI</v>
          </cell>
          <cell r="L440">
            <v>13</v>
          </cell>
          <cell r="M440" t="str">
            <v>Vereador</v>
          </cell>
          <cell r="N440">
            <v>9</v>
          </cell>
        </row>
        <row r="441">
          <cell r="K441" t="str">
            <v>PIRAPORA DO BOM JESUS</v>
          </cell>
          <cell r="L441">
            <v>13</v>
          </cell>
          <cell r="M441" t="str">
            <v>Vereador</v>
          </cell>
          <cell r="N441">
            <v>9</v>
          </cell>
        </row>
        <row r="442">
          <cell r="K442" t="str">
            <v>PIRAPOZINHO</v>
          </cell>
          <cell r="L442">
            <v>13</v>
          </cell>
          <cell r="M442" t="str">
            <v>Vereador</v>
          </cell>
          <cell r="N442">
            <v>11</v>
          </cell>
        </row>
        <row r="443">
          <cell r="K443" t="str">
            <v>PIRASSUNUNGA</v>
          </cell>
          <cell r="L443">
            <v>13</v>
          </cell>
          <cell r="M443" t="str">
            <v>Vereador</v>
          </cell>
          <cell r="N443">
            <v>10</v>
          </cell>
        </row>
        <row r="444">
          <cell r="K444" t="str">
            <v>PIRATININGA</v>
          </cell>
          <cell r="L444">
            <v>13</v>
          </cell>
          <cell r="M444" t="str">
            <v>Vereador</v>
          </cell>
          <cell r="N444">
            <v>9</v>
          </cell>
        </row>
        <row r="445">
          <cell r="K445" t="str">
            <v>PITANGUEIRAS</v>
          </cell>
          <cell r="L445">
            <v>13</v>
          </cell>
          <cell r="M445" t="str">
            <v>Vereador</v>
          </cell>
          <cell r="N445">
            <v>13</v>
          </cell>
        </row>
        <row r="446">
          <cell r="K446" t="str">
            <v>PLANALTO</v>
          </cell>
          <cell r="L446">
            <v>13</v>
          </cell>
          <cell r="M446" t="str">
            <v>Vereador</v>
          </cell>
          <cell r="N446">
            <v>9</v>
          </cell>
        </row>
        <row r="447">
          <cell r="K447" t="str">
            <v>PLATINA</v>
          </cell>
          <cell r="L447">
            <v>13</v>
          </cell>
          <cell r="M447" t="str">
            <v>Vereador</v>
          </cell>
          <cell r="N447">
            <v>9</v>
          </cell>
        </row>
        <row r="448">
          <cell r="K448" t="str">
            <v>POÁ</v>
          </cell>
          <cell r="L448">
            <v>13</v>
          </cell>
          <cell r="M448" t="str">
            <v>Vereador</v>
          </cell>
          <cell r="N448">
            <v>17</v>
          </cell>
        </row>
        <row r="449">
          <cell r="K449" t="str">
            <v>POLONI</v>
          </cell>
          <cell r="L449">
            <v>13</v>
          </cell>
          <cell r="M449" t="str">
            <v>Vereador</v>
          </cell>
          <cell r="N449">
            <v>9</v>
          </cell>
        </row>
        <row r="450">
          <cell r="K450" t="str">
            <v>POMPÉIA</v>
          </cell>
          <cell r="L450">
            <v>13</v>
          </cell>
          <cell r="M450" t="str">
            <v>Vereador</v>
          </cell>
          <cell r="N450">
            <v>11</v>
          </cell>
        </row>
        <row r="451">
          <cell r="K451" t="str">
            <v>PONGAÍ</v>
          </cell>
          <cell r="L451">
            <v>13</v>
          </cell>
          <cell r="M451" t="str">
            <v>Vereador</v>
          </cell>
          <cell r="N451">
            <v>9</v>
          </cell>
        </row>
        <row r="452">
          <cell r="K452" t="str">
            <v>PONTAL</v>
          </cell>
          <cell r="L452">
            <v>13</v>
          </cell>
          <cell r="M452" t="str">
            <v>Vereador</v>
          </cell>
          <cell r="N452">
            <v>13</v>
          </cell>
        </row>
        <row r="453">
          <cell r="K453" t="str">
            <v>PONTALINDA</v>
          </cell>
          <cell r="L453">
            <v>13</v>
          </cell>
          <cell r="M453" t="str">
            <v>Vereador</v>
          </cell>
          <cell r="N453">
            <v>9</v>
          </cell>
        </row>
        <row r="454">
          <cell r="K454" t="str">
            <v>PONTES GESTAL</v>
          </cell>
          <cell r="L454">
            <v>13</v>
          </cell>
          <cell r="M454" t="str">
            <v>Vereador</v>
          </cell>
          <cell r="N454">
            <v>9</v>
          </cell>
        </row>
        <row r="455">
          <cell r="K455" t="str">
            <v>POPULINA</v>
          </cell>
          <cell r="L455">
            <v>13</v>
          </cell>
          <cell r="M455" t="str">
            <v>Vereador</v>
          </cell>
          <cell r="N455">
            <v>9</v>
          </cell>
        </row>
        <row r="456">
          <cell r="K456" t="str">
            <v>PORANGABA</v>
          </cell>
          <cell r="L456">
            <v>13</v>
          </cell>
          <cell r="M456" t="str">
            <v>Vereador</v>
          </cell>
          <cell r="N456">
            <v>9</v>
          </cell>
        </row>
        <row r="457">
          <cell r="K457" t="str">
            <v>PORTO FELIZ</v>
          </cell>
          <cell r="L457">
            <v>13</v>
          </cell>
          <cell r="M457" t="str">
            <v>Vereador</v>
          </cell>
          <cell r="N457">
            <v>11</v>
          </cell>
        </row>
        <row r="458">
          <cell r="K458" t="str">
            <v>PORTO FERREIRA</v>
          </cell>
          <cell r="L458">
            <v>13</v>
          </cell>
          <cell r="M458" t="str">
            <v>Vereador</v>
          </cell>
          <cell r="N458">
            <v>11</v>
          </cell>
        </row>
        <row r="459">
          <cell r="K459" t="str">
            <v>POTIM</v>
          </cell>
          <cell r="L459">
            <v>13</v>
          </cell>
          <cell r="M459" t="str">
            <v>Vereador</v>
          </cell>
          <cell r="N459">
            <v>11</v>
          </cell>
        </row>
        <row r="460">
          <cell r="K460" t="str">
            <v>POTIRENDABA</v>
          </cell>
          <cell r="L460">
            <v>13</v>
          </cell>
          <cell r="M460" t="str">
            <v>Vereador</v>
          </cell>
          <cell r="N460">
            <v>9</v>
          </cell>
        </row>
        <row r="461">
          <cell r="K461" t="str">
            <v>PRACINHA</v>
          </cell>
          <cell r="L461">
            <v>13</v>
          </cell>
          <cell r="M461" t="str">
            <v>Vereador</v>
          </cell>
          <cell r="N461">
            <v>9</v>
          </cell>
        </row>
        <row r="462">
          <cell r="K462" t="str">
            <v>PRADÓPOLIS</v>
          </cell>
          <cell r="L462">
            <v>13</v>
          </cell>
          <cell r="M462" t="str">
            <v>Vereador</v>
          </cell>
          <cell r="N462">
            <v>9</v>
          </cell>
        </row>
        <row r="463">
          <cell r="K463" t="str">
            <v>PRAIA GRANDE</v>
          </cell>
          <cell r="L463">
            <v>13</v>
          </cell>
          <cell r="M463" t="str">
            <v>Vereador</v>
          </cell>
          <cell r="N463">
            <v>19</v>
          </cell>
        </row>
        <row r="464">
          <cell r="K464" t="str">
            <v>PRATÂNIA</v>
          </cell>
          <cell r="L464">
            <v>13</v>
          </cell>
          <cell r="M464" t="str">
            <v>Vereador</v>
          </cell>
          <cell r="N464">
            <v>9</v>
          </cell>
        </row>
        <row r="465">
          <cell r="K465" t="str">
            <v>PRESIDENTE ALVES</v>
          </cell>
          <cell r="L465">
            <v>13</v>
          </cell>
          <cell r="M465" t="str">
            <v>Vereador</v>
          </cell>
          <cell r="N465">
            <v>9</v>
          </cell>
        </row>
        <row r="466">
          <cell r="K466" t="str">
            <v>PRESIDENTE BERNARDES</v>
          </cell>
          <cell r="L466">
            <v>13</v>
          </cell>
          <cell r="M466" t="str">
            <v>Vereador</v>
          </cell>
          <cell r="N466">
            <v>9</v>
          </cell>
        </row>
        <row r="467">
          <cell r="K467" t="str">
            <v>PRESIDENTE EPITÁCIO</v>
          </cell>
          <cell r="L467">
            <v>13</v>
          </cell>
          <cell r="M467" t="str">
            <v>Vereador</v>
          </cell>
          <cell r="N467">
            <v>13</v>
          </cell>
        </row>
        <row r="468">
          <cell r="K468" t="str">
            <v>PRESIDENTE PRUDENTE</v>
          </cell>
          <cell r="L468">
            <v>13</v>
          </cell>
          <cell r="M468" t="str">
            <v>Vereador</v>
          </cell>
          <cell r="N468">
            <v>13</v>
          </cell>
        </row>
        <row r="469">
          <cell r="K469" t="str">
            <v>PRESIDENTE VENCESLAU</v>
          </cell>
          <cell r="L469">
            <v>13</v>
          </cell>
          <cell r="M469" t="str">
            <v>Vereador</v>
          </cell>
          <cell r="N469">
            <v>13</v>
          </cell>
        </row>
        <row r="470">
          <cell r="K470" t="str">
            <v>PROMISSÃO</v>
          </cell>
          <cell r="L470">
            <v>13</v>
          </cell>
          <cell r="M470" t="str">
            <v>Vereador</v>
          </cell>
          <cell r="N470">
            <v>13</v>
          </cell>
        </row>
        <row r="471">
          <cell r="K471" t="str">
            <v>QUADRA</v>
          </cell>
          <cell r="L471">
            <v>13</v>
          </cell>
          <cell r="M471" t="str">
            <v>Vereador</v>
          </cell>
          <cell r="N471">
            <v>9</v>
          </cell>
        </row>
        <row r="472">
          <cell r="K472" t="str">
            <v>QUATÁ</v>
          </cell>
          <cell r="L472">
            <v>13</v>
          </cell>
          <cell r="M472" t="str">
            <v>Vereador</v>
          </cell>
          <cell r="N472">
            <v>9</v>
          </cell>
        </row>
        <row r="473">
          <cell r="K473" t="str">
            <v>QUEIROZ</v>
          </cell>
          <cell r="L473">
            <v>13</v>
          </cell>
          <cell r="M473" t="str">
            <v>Vereador</v>
          </cell>
          <cell r="N473">
            <v>9</v>
          </cell>
        </row>
        <row r="474">
          <cell r="K474" t="str">
            <v>QUELUZ</v>
          </cell>
          <cell r="L474">
            <v>13</v>
          </cell>
          <cell r="M474" t="str">
            <v>Vereador</v>
          </cell>
          <cell r="N474">
            <v>9</v>
          </cell>
        </row>
        <row r="475">
          <cell r="K475" t="str">
            <v>QUINTANA</v>
          </cell>
          <cell r="L475">
            <v>13</v>
          </cell>
          <cell r="M475" t="str">
            <v>Vereador</v>
          </cell>
          <cell r="N475">
            <v>9</v>
          </cell>
        </row>
        <row r="476">
          <cell r="K476" t="str">
            <v>RAFARD</v>
          </cell>
          <cell r="L476">
            <v>13</v>
          </cell>
          <cell r="M476" t="str">
            <v>Vereador</v>
          </cell>
          <cell r="N476">
            <v>9</v>
          </cell>
        </row>
        <row r="477">
          <cell r="K477" t="str">
            <v>RANCHARIA</v>
          </cell>
          <cell r="L477">
            <v>13</v>
          </cell>
          <cell r="M477" t="str">
            <v>Vereador</v>
          </cell>
          <cell r="N477">
            <v>11</v>
          </cell>
        </row>
        <row r="478">
          <cell r="K478" t="str">
            <v>REDENÇÃO DA SERRA</v>
          </cell>
          <cell r="L478">
            <v>13</v>
          </cell>
          <cell r="M478" t="str">
            <v>Vereador</v>
          </cell>
          <cell r="N478">
            <v>9</v>
          </cell>
        </row>
        <row r="479">
          <cell r="K479" t="str">
            <v>REGENTE FEIJÓ</v>
          </cell>
          <cell r="L479">
            <v>13</v>
          </cell>
          <cell r="M479" t="str">
            <v>Vereador</v>
          </cell>
          <cell r="N479">
            <v>9</v>
          </cell>
        </row>
        <row r="480">
          <cell r="K480" t="str">
            <v>REGINOPOLIS</v>
          </cell>
          <cell r="L480">
            <v>13</v>
          </cell>
          <cell r="M480" t="str">
            <v>Vereador</v>
          </cell>
          <cell r="N480">
            <v>9</v>
          </cell>
        </row>
        <row r="481">
          <cell r="K481" t="str">
            <v>REGISTRO</v>
          </cell>
          <cell r="L481">
            <v>13</v>
          </cell>
          <cell r="M481" t="str">
            <v>Vereador</v>
          </cell>
          <cell r="N481">
            <v>13</v>
          </cell>
        </row>
        <row r="482">
          <cell r="K482" t="str">
            <v>RESTINGA</v>
          </cell>
          <cell r="L482">
            <v>13</v>
          </cell>
          <cell r="M482" t="str">
            <v>Vereador</v>
          </cell>
          <cell r="N482">
            <v>9</v>
          </cell>
        </row>
        <row r="483">
          <cell r="K483" t="str">
            <v>RIBEIRA</v>
          </cell>
          <cell r="L483">
            <v>13</v>
          </cell>
          <cell r="M483" t="str">
            <v>Vereador</v>
          </cell>
          <cell r="N483">
            <v>9</v>
          </cell>
        </row>
        <row r="484">
          <cell r="K484" t="str">
            <v>RIBEIRÃO BONITO</v>
          </cell>
          <cell r="L484">
            <v>13</v>
          </cell>
          <cell r="M484" t="str">
            <v>Vereador</v>
          </cell>
          <cell r="N484">
            <v>9</v>
          </cell>
        </row>
        <row r="485">
          <cell r="K485" t="str">
            <v>RIBEIRÃO BRANCO</v>
          </cell>
          <cell r="L485">
            <v>13</v>
          </cell>
          <cell r="M485" t="str">
            <v>Vereador</v>
          </cell>
          <cell r="N485">
            <v>11</v>
          </cell>
        </row>
        <row r="486">
          <cell r="K486" t="str">
            <v>RIBEIRÃO CORRENTE</v>
          </cell>
          <cell r="L486">
            <v>13</v>
          </cell>
          <cell r="M486" t="str">
            <v>Vereador</v>
          </cell>
          <cell r="N486">
            <v>9</v>
          </cell>
        </row>
        <row r="487">
          <cell r="K487" t="str">
            <v>RIBEIRÃO DO SUL</v>
          </cell>
          <cell r="L487">
            <v>13</v>
          </cell>
          <cell r="M487" t="str">
            <v>Vereador</v>
          </cell>
          <cell r="N487">
            <v>9</v>
          </cell>
        </row>
        <row r="488">
          <cell r="K488" t="str">
            <v>RIBEIRÃO DOS ÍNDIOS</v>
          </cell>
          <cell r="L488">
            <v>13</v>
          </cell>
          <cell r="M488" t="str">
            <v>Vereador</v>
          </cell>
          <cell r="N488">
            <v>9</v>
          </cell>
        </row>
        <row r="489">
          <cell r="K489" t="str">
            <v>RIBEIRÃO GRANDE</v>
          </cell>
          <cell r="L489">
            <v>13</v>
          </cell>
          <cell r="M489" t="str">
            <v>Vereador</v>
          </cell>
          <cell r="N489">
            <v>9</v>
          </cell>
        </row>
        <row r="490">
          <cell r="K490" t="str">
            <v>RIBEIRÃO PIRES</v>
          </cell>
          <cell r="L490">
            <v>13</v>
          </cell>
          <cell r="M490" t="str">
            <v>Vereador</v>
          </cell>
          <cell r="N490">
            <v>17</v>
          </cell>
        </row>
        <row r="491">
          <cell r="K491" t="str">
            <v>RIBEIRÃO PRETO</v>
          </cell>
          <cell r="L491">
            <v>13</v>
          </cell>
          <cell r="M491" t="str">
            <v>Vereador</v>
          </cell>
          <cell r="N491">
            <v>27</v>
          </cell>
        </row>
        <row r="492">
          <cell r="K492" t="str">
            <v>RIFAINA</v>
          </cell>
          <cell r="L492">
            <v>13</v>
          </cell>
          <cell r="M492" t="str">
            <v>Vereador</v>
          </cell>
          <cell r="N492">
            <v>9</v>
          </cell>
        </row>
        <row r="493">
          <cell r="K493" t="str">
            <v>RINCÃO</v>
          </cell>
          <cell r="L493">
            <v>13</v>
          </cell>
          <cell r="M493" t="str">
            <v>Vereador</v>
          </cell>
          <cell r="N493">
            <v>9</v>
          </cell>
        </row>
        <row r="494">
          <cell r="K494" t="str">
            <v>RINÓPOLIS</v>
          </cell>
          <cell r="L494">
            <v>13</v>
          </cell>
          <cell r="M494" t="str">
            <v>Vereador</v>
          </cell>
          <cell r="N494">
            <v>9</v>
          </cell>
        </row>
        <row r="495">
          <cell r="K495" t="str">
            <v>RIO CLARO</v>
          </cell>
          <cell r="L495">
            <v>13</v>
          </cell>
          <cell r="M495" t="str">
            <v>Vereador</v>
          </cell>
          <cell r="N495">
            <v>19</v>
          </cell>
        </row>
        <row r="496">
          <cell r="K496" t="str">
            <v>RIO DAS PEDRAS</v>
          </cell>
          <cell r="L496">
            <v>13</v>
          </cell>
          <cell r="M496" t="str">
            <v>Vereador</v>
          </cell>
          <cell r="N496">
            <v>9</v>
          </cell>
        </row>
        <row r="497">
          <cell r="K497" t="str">
            <v>RIO GRANDE DA SERRA</v>
          </cell>
          <cell r="L497">
            <v>13</v>
          </cell>
          <cell r="M497" t="str">
            <v>Vereador</v>
          </cell>
          <cell r="N497">
            <v>13</v>
          </cell>
        </row>
        <row r="498">
          <cell r="K498" t="str">
            <v>RIOLÂNDIA</v>
          </cell>
          <cell r="L498">
            <v>13</v>
          </cell>
          <cell r="M498" t="str">
            <v>Vereador</v>
          </cell>
          <cell r="N498">
            <v>9</v>
          </cell>
        </row>
        <row r="499">
          <cell r="K499" t="str">
            <v>RIVERSUL</v>
          </cell>
          <cell r="L499">
            <v>13</v>
          </cell>
          <cell r="M499" t="str">
            <v>Vereador</v>
          </cell>
          <cell r="N499">
            <v>9</v>
          </cell>
        </row>
        <row r="500">
          <cell r="K500" t="str">
            <v>ROSANA</v>
          </cell>
          <cell r="L500">
            <v>13</v>
          </cell>
          <cell r="M500" t="str">
            <v>Vereador</v>
          </cell>
          <cell r="N500">
            <v>11</v>
          </cell>
        </row>
        <row r="501">
          <cell r="K501" t="str">
            <v>ROSEIRA</v>
          </cell>
          <cell r="L501">
            <v>13</v>
          </cell>
          <cell r="M501" t="str">
            <v>Vereador</v>
          </cell>
          <cell r="N501">
            <v>9</v>
          </cell>
        </row>
        <row r="502">
          <cell r="K502" t="str">
            <v>RUBIÁCEA</v>
          </cell>
          <cell r="L502">
            <v>13</v>
          </cell>
          <cell r="M502" t="str">
            <v>Vereador</v>
          </cell>
          <cell r="N502">
            <v>9</v>
          </cell>
        </row>
        <row r="503">
          <cell r="K503" t="str">
            <v>RUBINÉIA</v>
          </cell>
          <cell r="L503">
            <v>13</v>
          </cell>
          <cell r="M503" t="str">
            <v>Vereador</v>
          </cell>
          <cell r="N503">
            <v>9</v>
          </cell>
        </row>
        <row r="504">
          <cell r="K504" t="str">
            <v>SABINO</v>
          </cell>
          <cell r="L504">
            <v>13</v>
          </cell>
          <cell r="M504" t="str">
            <v>Vereador</v>
          </cell>
          <cell r="N504">
            <v>9</v>
          </cell>
        </row>
        <row r="505">
          <cell r="K505" t="str">
            <v>SAGRES</v>
          </cell>
          <cell r="L505">
            <v>13</v>
          </cell>
          <cell r="M505" t="str">
            <v>Vereador</v>
          </cell>
          <cell r="N505">
            <v>9</v>
          </cell>
        </row>
        <row r="506">
          <cell r="K506" t="str">
            <v>SALES</v>
          </cell>
          <cell r="L506">
            <v>13</v>
          </cell>
          <cell r="M506" t="str">
            <v>Vereador</v>
          </cell>
          <cell r="N506">
            <v>9</v>
          </cell>
        </row>
        <row r="507">
          <cell r="K507" t="str">
            <v>SALES OLIVEIRA</v>
          </cell>
          <cell r="L507">
            <v>13</v>
          </cell>
          <cell r="M507" t="str">
            <v>Vereador</v>
          </cell>
          <cell r="N507">
            <v>9</v>
          </cell>
        </row>
        <row r="508">
          <cell r="K508" t="str">
            <v>SALESÓPOLIS</v>
          </cell>
          <cell r="L508">
            <v>13</v>
          </cell>
          <cell r="M508" t="str">
            <v>Vereador</v>
          </cell>
          <cell r="N508">
            <v>11</v>
          </cell>
        </row>
        <row r="509">
          <cell r="K509" t="str">
            <v>SALMOURÃO</v>
          </cell>
          <cell r="L509">
            <v>13</v>
          </cell>
          <cell r="M509" t="str">
            <v>Vereador</v>
          </cell>
          <cell r="N509">
            <v>9</v>
          </cell>
        </row>
        <row r="510">
          <cell r="K510" t="str">
            <v>SALTINHO</v>
          </cell>
          <cell r="L510">
            <v>13</v>
          </cell>
          <cell r="M510" t="str">
            <v>Vereador</v>
          </cell>
          <cell r="N510">
            <v>9</v>
          </cell>
        </row>
        <row r="511">
          <cell r="K511" t="str">
            <v>SALTO</v>
          </cell>
          <cell r="L511">
            <v>13</v>
          </cell>
          <cell r="M511" t="str">
            <v>Vereador</v>
          </cell>
          <cell r="N511">
            <v>17</v>
          </cell>
        </row>
        <row r="512">
          <cell r="K512" t="str">
            <v>SALTO DE PIRAPORA</v>
          </cell>
          <cell r="L512">
            <v>13</v>
          </cell>
          <cell r="M512" t="str">
            <v>Vereador</v>
          </cell>
          <cell r="N512">
            <v>9</v>
          </cell>
        </row>
        <row r="513">
          <cell r="K513" t="str">
            <v>SALTO GRANDE</v>
          </cell>
          <cell r="L513">
            <v>13</v>
          </cell>
          <cell r="M513" t="str">
            <v>Vereador</v>
          </cell>
          <cell r="N513">
            <v>9</v>
          </cell>
        </row>
        <row r="514">
          <cell r="K514" t="str">
            <v>SANDOVALINA</v>
          </cell>
          <cell r="L514">
            <v>13</v>
          </cell>
          <cell r="M514" t="str">
            <v>Vereador</v>
          </cell>
          <cell r="N514">
            <v>9</v>
          </cell>
        </row>
        <row r="515">
          <cell r="K515" t="str">
            <v>SANTA ADELIA</v>
          </cell>
          <cell r="L515">
            <v>13</v>
          </cell>
          <cell r="M515" t="str">
            <v>Vereador</v>
          </cell>
          <cell r="N515">
            <v>9</v>
          </cell>
        </row>
        <row r="516">
          <cell r="K516" t="str">
            <v>SANTA ALBERTINA</v>
          </cell>
          <cell r="L516">
            <v>13</v>
          </cell>
          <cell r="M516" t="str">
            <v>Vereador</v>
          </cell>
          <cell r="N516">
            <v>9</v>
          </cell>
        </row>
        <row r="517">
          <cell r="K517" t="str">
            <v>SANTA BÁRBARA D OESTE</v>
          </cell>
          <cell r="L517">
            <v>13</v>
          </cell>
          <cell r="M517" t="str">
            <v>Vereador</v>
          </cell>
          <cell r="N517">
            <v>19</v>
          </cell>
        </row>
        <row r="518">
          <cell r="K518" t="str">
            <v>SANTA BRANCA</v>
          </cell>
          <cell r="L518">
            <v>13</v>
          </cell>
          <cell r="M518" t="str">
            <v>Vereador</v>
          </cell>
          <cell r="N518">
            <v>9</v>
          </cell>
        </row>
        <row r="519">
          <cell r="K519" t="str">
            <v>SANTA CLARA D'OESTE</v>
          </cell>
          <cell r="L519">
            <v>13</v>
          </cell>
          <cell r="M519" t="str">
            <v>Vereador</v>
          </cell>
          <cell r="N519">
            <v>9</v>
          </cell>
        </row>
        <row r="520">
          <cell r="K520" t="str">
            <v>SANTA CRUZ DA CONCEIÇÃO</v>
          </cell>
          <cell r="L520">
            <v>13</v>
          </cell>
          <cell r="M520" t="str">
            <v>Vereador</v>
          </cell>
          <cell r="N520">
            <v>9</v>
          </cell>
        </row>
        <row r="521">
          <cell r="K521" t="str">
            <v>SANTA CRUZ DA ESPERANÇA</v>
          </cell>
          <cell r="L521">
            <v>13</v>
          </cell>
          <cell r="M521" t="str">
            <v>Vereador</v>
          </cell>
          <cell r="N521">
            <v>9</v>
          </cell>
        </row>
        <row r="522">
          <cell r="K522" t="str">
            <v>SANTA CRUZ DAS PALMEIRAS</v>
          </cell>
          <cell r="L522">
            <v>13</v>
          </cell>
          <cell r="M522" t="str">
            <v>Vereador</v>
          </cell>
          <cell r="N522">
            <v>11</v>
          </cell>
        </row>
        <row r="523">
          <cell r="K523" t="str">
            <v>SANTA CRUZ DO RIO PARDO</v>
          </cell>
          <cell r="L523">
            <v>13</v>
          </cell>
          <cell r="M523" t="str">
            <v>Vereador</v>
          </cell>
          <cell r="N523">
            <v>13</v>
          </cell>
        </row>
        <row r="524">
          <cell r="K524" t="str">
            <v>SANTA ERNESTINA</v>
          </cell>
          <cell r="L524">
            <v>13</v>
          </cell>
          <cell r="M524" t="str">
            <v>Vereador</v>
          </cell>
          <cell r="N524">
            <v>9</v>
          </cell>
        </row>
        <row r="525">
          <cell r="K525" t="str">
            <v>SANTA FÉ DO SUL</v>
          </cell>
          <cell r="L525">
            <v>13</v>
          </cell>
          <cell r="M525" t="str">
            <v>Vereador</v>
          </cell>
          <cell r="N525">
            <v>9</v>
          </cell>
        </row>
        <row r="526">
          <cell r="K526" t="str">
            <v>SANTA GERTRUDES</v>
          </cell>
          <cell r="L526">
            <v>13</v>
          </cell>
          <cell r="M526" t="str">
            <v>Vereador</v>
          </cell>
          <cell r="N526">
            <v>9</v>
          </cell>
        </row>
        <row r="527">
          <cell r="K527" t="str">
            <v>SANTA ISABEL</v>
          </cell>
          <cell r="L527">
            <v>13</v>
          </cell>
          <cell r="M527" t="str">
            <v>Vereador</v>
          </cell>
          <cell r="N527">
            <v>15</v>
          </cell>
        </row>
        <row r="528">
          <cell r="K528" t="str">
            <v>SANTA LÚCIA</v>
          </cell>
          <cell r="L528">
            <v>13</v>
          </cell>
          <cell r="M528" t="str">
            <v>Vereador</v>
          </cell>
          <cell r="N528">
            <v>9</v>
          </cell>
        </row>
        <row r="529">
          <cell r="K529" t="str">
            <v>SANTA MARIA DA SERRA</v>
          </cell>
          <cell r="L529">
            <v>13</v>
          </cell>
          <cell r="M529" t="str">
            <v>Vereador</v>
          </cell>
          <cell r="N529">
            <v>9</v>
          </cell>
        </row>
        <row r="530">
          <cell r="K530" t="str">
            <v>SANTA MERCEDES</v>
          </cell>
          <cell r="L530">
            <v>13</v>
          </cell>
          <cell r="M530" t="str">
            <v>Vereador</v>
          </cell>
          <cell r="N530">
            <v>9</v>
          </cell>
        </row>
        <row r="531">
          <cell r="K531" t="str">
            <v>SANTA RITA D'OESTE</v>
          </cell>
          <cell r="L531">
            <v>13</v>
          </cell>
          <cell r="M531" t="str">
            <v>Vereador</v>
          </cell>
          <cell r="N531">
            <v>9</v>
          </cell>
        </row>
        <row r="532">
          <cell r="K532" t="str">
            <v>SANTA RITA DO PASSA QUATRO</v>
          </cell>
          <cell r="L532">
            <v>13</v>
          </cell>
          <cell r="M532" t="str">
            <v>Vereador</v>
          </cell>
          <cell r="N532">
            <v>9</v>
          </cell>
        </row>
        <row r="533">
          <cell r="K533" t="str">
            <v>SANTA ROSA DE VITERBO</v>
          </cell>
          <cell r="L533">
            <v>13</v>
          </cell>
          <cell r="M533" t="str">
            <v>Vereador</v>
          </cell>
          <cell r="N533">
            <v>11</v>
          </cell>
        </row>
        <row r="534">
          <cell r="K534" t="str">
            <v>SANTA SALETE</v>
          </cell>
          <cell r="L534">
            <v>13</v>
          </cell>
          <cell r="M534" t="str">
            <v>Vereador</v>
          </cell>
          <cell r="N534">
            <v>9</v>
          </cell>
        </row>
        <row r="535">
          <cell r="K535" t="str">
            <v>SANTANA DA PONTE PENSA</v>
          </cell>
          <cell r="L535">
            <v>13</v>
          </cell>
          <cell r="M535" t="str">
            <v>Vereador</v>
          </cell>
          <cell r="N535">
            <v>9</v>
          </cell>
        </row>
        <row r="536">
          <cell r="K536" t="str">
            <v>SANTANA DE PARNAIBA</v>
          </cell>
          <cell r="L536">
            <v>13</v>
          </cell>
          <cell r="M536" t="str">
            <v>Vereador</v>
          </cell>
          <cell r="N536">
            <v>17</v>
          </cell>
        </row>
        <row r="537">
          <cell r="K537" t="str">
            <v>SANTO ANASTÁCIO</v>
          </cell>
          <cell r="L537">
            <v>13</v>
          </cell>
          <cell r="M537" t="str">
            <v>Vereador</v>
          </cell>
          <cell r="N537">
            <v>11</v>
          </cell>
        </row>
        <row r="538">
          <cell r="K538" t="str">
            <v>SANTO ANDRÉ</v>
          </cell>
          <cell r="L538">
            <v>13</v>
          </cell>
          <cell r="M538" t="str">
            <v>Vereador</v>
          </cell>
          <cell r="N538">
            <v>21</v>
          </cell>
        </row>
        <row r="539">
          <cell r="K539" t="str">
            <v>SANTO ANTÔNIO DA ALEGRIA</v>
          </cell>
          <cell r="L539">
            <v>13</v>
          </cell>
          <cell r="M539" t="str">
            <v>Vereador</v>
          </cell>
          <cell r="N539">
            <v>9</v>
          </cell>
        </row>
        <row r="540">
          <cell r="K540" t="str">
            <v>SANTO ANTONIO DE POSSE</v>
          </cell>
          <cell r="L540">
            <v>13</v>
          </cell>
          <cell r="M540" t="str">
            <v>Vereador</v>
          </cell>
          <cell r="N540">
            <v>11</v>
          </cell>
        </row>
        <row r="541">
          <cell r="K541" t="str">
            <v>SANTO ANTÔNIO DO ARACANGUÁ</v>
          </cell>
          <cell r="L541">
            <v>13</v>
          </cell>
          <cell r="M541" t="str">
            <v>Vereador</v>
          </cell>
          <cell r="N541">
            <v>9</v>
          </cell>
        </row>
        <row r="542">
          <cell r="K542" t="str">
            <v>SANTO ANTÔNIO DO JARDIM</v>
          </cell>
          <cell r="L542">
            <v>13</v>
          </cell>
          <cell r="M542" t="str">
            <v>Vereador</v>
          </cell>
          <cell r="N542">
            <v>9</v>
          </cell>
        </row>
        <row r="543">
          <cell r="K543" t="str">
            <v>SANTO ANTÔNIO DO PINHAL</v>
          </cell>
          <cell r="L543">
            <v>13</v>
          </cell>
          <cell r="M543" t="str">
            <v>Vereador</v>
          </cell>
          <cell r="N543">
            <v>9</v>
          </cell>
        </row>
        <row r="544">
          <cell r="K544" t="str">
            <v>SANTO EXPEDITO</v>
          </cell>
          <cell r="L544">
            <v>13</v>
          </cell>
          <cell r="M544" t="str">
            <v>Vereador</v>
          </cell>
          <cell r="N544">
            <v>9</v>
          </cell>
        </row>
        <row r="545">
          <cell r="K545" t="str">
            <v>SANTÓPOLIS DO AGUAPEÍ</v>
          </cell>
          <cell r="L545">
            <v>13</v>
          </cell>
          <cell r="M545" t="str">
            <v>Vereador</v>
          </cell>
          <cell r="N545">
            <v>9</v>
          </cell>
        </row>
        <row r="546">
          <cell r="K546" t="str">
            <v>SANTOS</v>
          </cell>
          <cell r="L546">
            <v>13</v>
          </cell>
          <cell r="M546" t="str">
            <v>Vereador</v>
          </cell>
          <cell r="N546">
            <v>21</v>
          </cell>
        </row>
        <row r="547">
          <cell r="K547" t="str">
            <v>SÃO BENTO DO SAPUCAÍ</v>
          </cell>
          <cell r="L547">
            <v>13</v>
          </cell>
          <cell r="M547" t="str">
            <v>Vereador</v>
          </cell>
          <cell r="N547">
            <v>9</v>
          </cell>
        </row>
        <row r="548">
          <cell r="K548" t="str">
            <v>SÃO BERNARDO DO CAMPO</v>
          </cell>
          <cell r="L548">
            <v>13</v>
          </cell>
          <cell r="M548" t="str">
            <v>Vereador</v>
          </cell>
          <cell r="N548">
            <v>28</v>
          </cell>
        </row>
        <row r="549">
          <cell r="K549" t="str">
            <v>SÃO CAETANO DO SUL</v>
          </cell>
          <cell r="L549">
            <v>13</v>
          </cell>
          <cell r="M549" t="str">
            <v>Vereador</v>
          </cell>
          <cell r="N549">
            <v>19</v>
          </cell>
        </row>
        <row r="550">
          <cell r="K550" t="str">
            <v>SÃO CARLOS</v>
          </cell>
          <cell r="L550">
            <v>13</v>
          </cell>
          <cell r="M550" t="str">
            <v>Vereador</v>
          </cell>
          <cell r="N550">
            <v>21</v>
          </cell>
        </row>
        <row r="551">
          <cell r="K551" t="str">
            <v>SÃO FRANCISCO</v>
          </cell>
          <cell r="L551">
            <v>13</v>
          </cell>
          <cell r="M551" t="str">
            <v>Vereador</v>
          </cell>
          <cell r="N551">
            <v>9</v>
          </cell>
        </row>
        <row r="552">
          <cell r="K552" t="str">
            <v>SÃO JOÃO DA BOA VISTA</v>
          </cell>
          <cell r="L552">
            <v>13</v>
          </cell>
          <cell r="M552" t="str">
            <v>Vereador</v>
          </cell>
          <cell r="N552">
            <v>15</v>
          </cell>
        </row>
        <row r="553">
          <cell r="K553" t="str">
            <v>SÃO JOÃO DAS DUAS PONTES</v>
          </cell>
          <cell r="L553">
            <v>13</v>
          </cell>
          <cell r="M553" t="str">
            <v>Vereador</v>
          </cell>
          <cell r="N553">
            <v>9</v>
          </cell>
        </row>
        <row r="554">
          <cell r="K554" t="str">
            <v>SÃO JOÃO DE IRACEMA</v>
          </cell>
          <cell r="L554">
            <v>13</v>
          </cell>
          <cell r="M554" t="str">
            <v>Vereador</v>
          </cell>
          <cell r="N554">
            <v>9</v>
          </cell>
        </row>
        <row r="555">
          <cell r="K555" t="str">
            <v>SÃO JOÃO DO PAU D ALHO</v>
          </cell>
          <cell r="L555">
            <v>13</v>
          </cell>
          <cell r="M555" t="str">
            <v>Vereador</v>
          </cell>
          <cell r="N555">
            <v>9</v>
          </cell>
        </row>
        <row r="556">
          <cell r="K556" t="str">
            <v>SÃO JOAQUIM DA BARRA</v>
          </cell>
          <cell r="L556">
            <v>13</v>
          </cell>
          <cell r="M556" t="str">
            <v>Vereador</v>
          </cell>
          <cell r="N556">
            <v>11</v>
          </cell>
        </row>
        <row r="557">
          <cell r="K557" t="str">
            <v>SÃO JOSÉ DA BELA VISTA</v>
          </cell>
          <cell r="L557">
            <v>13</v>
          </cell>
          <cell r="M557" t="str">
            <v>Vereador</v>
          </cell>
          <cell r="N557">
            <v>9</v>
          </cell>
        </row>
        <row r="558">
          <cell r="K558" t="str">
            <v>SÃO JOSÉ DO BARREIRO</v>
          </cell>
          <cell r="L558">
            <v>13</v>
          </cell>
          <cell r="M558" t="str">
            <v>Vereador</v>
          </cell>
          <cell r="N558">
            <v>9</v>
          </cell>
        </row>
        <row r="559">
          <cell r="K559" t="str">
            <v>SÃO JOSÉ DO RIO PARDO</v>
          </cell>
          <cell r="L559">
            <v>13</v>
          </cell>
          <cell r="M559" t="str">
            <v>Vereador</v>
          </cell>
          <cell r="N559">
            <v>13</v>
          </cell>
        </row>
        <row r="560">
          <cell r="K560" t="str">
            <v>SÃO JOSÉ DO RIO PRETO</v>
          </cell>
          <cell r="L560">
            <v>13</v>
          </cell>
          <cell r="M560" t="str">
            <v>Vereador</v>
          </cell>
          <cell r="N560">
            <v>17</v>
          </cell>
        </row>
        <row r="561">
          <cell r="K561" t="str">
            <v>SÃO JOSÉ DOS CAMPOS</v>
          </cell>
          <cell r="L561">
            <v>13</v>
          </cell>
          <cell r="M561" t="str">
            <v>Vereador</v>
          </cell>
          <cell r="N561">
            <v>21</v>
          </cell>
        </row>
        <row r="562">
          <cell r="K562" t="str">
            <v>SÃO LOURENÇO DA SERRA</v>
          </cell>
          <cell r="L562">
            <v>13</v>
          </cell>
          <cell r="M562" t="str">
            <v>Vereador</v>
          </cell>
          <cell r="N562">
            <v>9</v>
          </cell>
        </row>
        <row r="563">
          <cell r="K563" t="str">
            <v>SÃO LUÍS DO PARAITINGA</v>
          </cell>
          <cell r="L563">
            <v>13</v>
          </cell>
          <cell r="M563" t="str">
            <v>Vereador</v>
          </cell>
          <cell r="N563">
            <v>9</v>
          </cell>
        </row>
        <row r="564">
          <cell r="K564" t="str">
            <v>SÃO MANUEL</v>
          </cell>
          <cell r="L564">
            <v>13</v>
          </cell>
          <cell r="M564" t="str">
            <v>Vereador</v>
          </cell>
          <cell r="N564">
            <v>13</v>
          </cell>
        </row>
        <row r="565">
          <cell r="K565" t="str">
            <v>SÃO MIGUEL ARCANJO</v>
          </cell>
          <cell r="L565">
            <v>13</v>
          </cell>
          <cell r="M565" t="str">
            <v>Vereador</v>
          </cell>
          <cell r="N565">
            <v>11</v>
          </cell>
        </row>
        <row r="566">
          <cell r="K566" t="str">
            <v>SÃO PAULO</v>
          </cell>
          <cell r="L566">
            <v>13</v>
          </cell>
          <cell r="M566" t="str">
            <v>Vereador</v>
          </cell>
          <cell r="N566">
            <v>55</v>
          </cell>
        </row>
        <row r="567">
          <cell r="K567" t="str">
            <v>SÃO PEDRO</v>
          </cell>
          <cell r="L567">
            <v>13</v>
          </cell>
          <cell r="M567" t="str">
            <v>Vereador</v>
          </cell>
          <cell r="N567">
            <v>13</v>
          </cell>
        </row>
        <row r="568">
          <cell r="K568" t="str">
            <v>SÃO PEDRO DO TURVO</v>
          </cell>
          <cell r="L568">
            <v>13</v>
          </cell>
          <cell r="M568" t="str">
            <v>Vereador</v>
          </cell>
          <cell r="N568">
            <v>9</v>
          </cell>
        </row>
        <row r="569">
          <cell r="K569" t="str">
            <v>SÃO ROQUE</v>
          </cell>
          <cell r="L569">
            <v>13</v>
          </cell>
          <cell r="M569" t="str">
            <v>Vereador</v>
          </cell>
          <cell r="N569">
            <v>15</v>
          </cell>
        </row>
        <row r="570">
          <cell r="K570" t="str">
            <v>SÃO SEBASTIÃO</v>
          </cell>
          <cell r="L570">
            <v>13</v>
          </cell>
          <cell r="M570" t="str">
            <v>Vereador</v>
          </cell>
          <cell r="N570">
            <v>12</v>
          </cell>
        </row>
        <row r="571">
          <cell r="K571" t="str">
            <v>SÃO SEBASTIÃO DA GRAMA</v>
          </cell>
          <cell r="L571">
            <v>13</v>
          </cell>
          <cell r="M571" t="str">
            <v>Vereador</v>
          </cell>
          <cell r="N571">
            <v>9</v>
          </cell>
        </row>
        <row r="572">
          <cell r="K572" t="str">
            <v>SÃO SIMÃO</v>
          </cell>
          <cell r="L572">
            <v>13</v>
          </cell>
          <cell r="M572" t="str">
            <v>Vereador</v>
          </cell>
          <cell r="N572">
            <v>9</v>
          </cell>
        </row>
        <row r="573">
          <cell r="K573" t="str">
            <v>SÃO VICENTE</v>
          </cell>
          <cell r="L573">
            <v>13</v>
          </cell>
          <cell r="M573" t="str">
            <v>Vereador</v>
          </cell>
          <cell r="N573">
            <v>15</v>
          </cell>
        </row>
        <row r="574">
          <cell r="K574" t="str">
            <v>SARAPUÍ</v>
          </cell>
          <cell r="L574">
            <v>13</v>
          </cell>
          <cell r="M574" t="str">
            <v>Vereador</v>
          </cell>
          <cell r="N574">
            <v>9</v>
          </cell>
        </row>
        <row r="575">
          <cell r="K575" t="str">
            <v>SARUTAIÁ</v>
          </cell>
          <cell r="L575">
            <v>13</v>
          </cell>
          <cell r="M575" t="str">
            <v>Vereador</v>
          </cell>
          <cell r="N575">
            <v>9</v>
          </cell>
        </row>
        <row r="576">
          <cell r="K576" t="str">
            <v>SEBASTIANÓPOLIS DO SUL</v>
          </cell>
          <cell r="L576">
            <v>13</v>
          </cell>
          <cell r="M576" t="str">
            <v>Vereador</v>
          </cell>
          <cell r="N576">
            <v>9</v>
          </cell>
        </row>
        <row r="577">
          <cell r="K577" t="str">
            <v>SERRA AZUL</v>
          </cell>
          <cell r="L577">
            <v>13</v>
          </cell>
          <cell r="M577" t="str">
            <v>Vereador</v>
          </cell>
          <cell r="N577">
            <v>9</v>
          </cell>
        </row>
        <row r="578">
          <cell r="K578" t="str">
            <v>ESTANCIA HIDROMINERAL DE SERRA NEGRA</v>
          </cell>
          <cell r="L578">
            <v>13</v>
          </cell>
          <cell r="M578" t="str">
            <v>Vereador</v>
          </cell>
          <cell r="N578">
            <v>11</v>
          </cell>
        </row>
        <row r="579">
          <cell r="K579" t="str">
            <v>SERRANA</v>
          </cell>
          <cell r="L579">
            <v>13</v>
          </cell>
          <cell r="M579" t="str">
            <v>Vereador</v>
          </cell>
          <cell r="N579">
            <v>13</v>
          </cell>
        </row>
        <row r="580">
          <cell r="K580" t="str">
            <v>SERTÃOZINHO</v>
          </cell>
          <cell r="L580">
            <v>13</v>
          </cell>
          <cell r="M580" t="str">
            <v>Vereador</v>
          </cell>
          <cell r="N580">
            <v>17</v>
          </cell>
        </row>
        <row r="581">
          <cell r="K581" t="str">
            <v>SETE BARRAS</v>
          </cell>
          <cell r="L581">
            <v>13</v>
          </cell>
          <cell r="M581" t="str">
            <v>Vereador</v>
          </cell>
          <cell r="N581">
            <v>9</v>
          </cell>
        </row>
        <row r="582">
          <cell r="K582" t="str">
            <v>SEVERÍNIA</v>
          </cell>
          <cell r="L582">
            <v>13</v>
          </cell>
          <cell r="M582" t="str">
            <v>Vereador</v>
          </cell>
          <cell r="N582">
            <v>11</v>
          </cell>
        </row>
        <row r="583">
          <cell r="K583" t="str">
            <v>SILVEIRAS</v>
          </cell>
          <cell r="L583">
            <v>13</v>
          </cell>
          <cell r="M583" t="str">
            <v>Vereador</v>
          </cell>
          <cell r="N583">
            <v>9</v>
          </cell>
        </row>
        <row r="584">
          <cell r="K584" t="str">
            <v>SOCORRO</v>
          </cell>
          <cell r="L584">
            <v>13</v>
          </cell>
          <cell r="M584" t="str">
            <v>Vereador</v>
          </cell>
          <cell r="N584">
            <v>9</v>
          </cell>
        </row>
        <row r="585">
          <cell r="K585" t="str">
            <v>SOROCABA</v>
          </cell>
          <cell r="L585">
            <v>13</v>
          </cell>
          <cell r="M585" t="str">
            <v>Vereador</v>
          </cell>
          <cell r="N585">
            <v>20</v>
          </cell>
        </row>
        <row r="586">
          <cell r="K586" t="str">
            <v>SUD MENNUCCI</v>
          </cell>
          <cell r="L586">
            <v>13</v>
          </cell>
          <cell r="M586" t="str">
            <v>Vereador</v>
          </cell>
          <cell r="N586">
            <v>9</v>
          </cell>
        </row>
        <row r="587">
          <cell r="K587" t="str">
            <v>SUMARÉ</v>
          </cell>
          <cell r="L587">
            <v>13</v>
          </cell>
          <cell r="M587" t="str">
            <v>Vereador</v>
          </cell>
          <cell r="N587">
            <v>21</v>
          </cell>
        </row>
        <row r="588">
          <cell r="K588" t="str">
            <v>SUZANÁPOLIS</v>
          </cell>
          <cell r="L588">
            <v>13</v>
          </cell>
          <cell r="M588" t="str">
            <v>Vereador</v>
          </cell>
          <cell r="N588">
            <v>9</v>
          </cell>
        </row>
        <row r="589">
          <cell r="K589" t="str">
            <v>SUZANO</v>
          </cell>
          <cell r="L589">
            <v>13</v>
          </cell>
          <cell r="M589" t="str">
            <v>Vereador</v>
          </cell>
          <cell r="N589">
            <v>19</v>
          </cell>
        </row>
        <row r="590">
          <cell r="K590" t="str">
            <v>TABAPUÃ</v>
          </cell>
          <cell r="L590">
            <v>13</v>
          </cell>
          <cell r="M590" t="str">
            <v>Vereador</v>
          </cell>
          <cell r="N590">
            <v>9</v>
          </cell>
        </row>
        <row r="591">
          <cell r="K591" t="str">
            <v>TABATINGA</v>
          </cell>
          <cell r="L591">
            <v>13</v>
          </cell>
          <cell r="M591" t="str">
            <v>Vereador</v>
          </cell>
          <cell r="N591">
            <v>9</v>
          </cell>
        </row>
        <row r="592">
          <cell r="K592" t="str">
            <v>TABOÃO DA SERRA</v>
          </cell>
          <cell r="L592">
            <v>13</v>
          </cell>
          <cell r="M592" t="str">
            <v>Vereador</v>
          </cell>
          <cell r="N592">
            <v>13</v>
          </cell>
        </row>
        <row r="593">
          <cell r="K593" t="str">
            <v>TACIBA</v>
          </cell>
          <cell r="L593">
            <v>13</v>
          </cell>
          <cell r="M593" t="str">
            <v>Vereador</v>
          </cell>
          <cell r="N593">
            <v>9</v>
          </cell>
        </row>
        <row r="594">
          <cell r="K594" t="str">
            <v>TAGUAI</v>
          </cell>
          <cell r="L594">
            <v>13</v>
          </cell>
          <cell r="M594" t="str">
            <v>Vereador</v>
          </cell>
          <cell r="N594">
            <v>9</v>
          </cell>
        </row>
        <row r="595">
          <cell r="K595" t="str">
            <v>TAIAÇU</v>
          </cell>
          <cell r="L595">
            <v>13</v>
          </cell>
          <cell r="M595" t="str">
            <v>Vereador</v>
          </cell>
          <cell r="N595">
            <v>9</v>
          </cell>
        </row>
        <row r="596">
          <cell r="K596" t="str">
            <v>TAIÚVA</v>
          </cell>
          <cell r="L596">
            <v>13</v>
          </cell>
          <cell r="M596" t="str">
            <v>Vereador</v>
          </cell>
          <cell r="N596">
            <v>9</v>
          </cell>
        </row>
        <row r="597">
          <cell r="K597" t="str">
            <v>TAMBAÚ</v>
          </cell>
          <cell r="L597">
            <v>13</v>
          </cell>
          <cell r="M597" t="str">
            <v>Vereador</v>
          </cell>
          <cell r="N597">
            <v>11</v>
          </cell>
        </row>
        <row r="598">
          <cell r="K598" t="str">
            <v>TANABI</v>
          </cell>
          <cell r="L598">
            <v>13</v>
          </cell>
          <cell r="M598" t="str">
            <v>Vereador</v>
          </cell>
          <cell r="N598">
            <v>11</v>
          </cell>
        </row>
        <row r="599">
          <cell r="K599" t="str">
            <v>TAPIRAÍ</v>
          </cell>
          <cell r="L599">
            <v>13</v>
          </cell>
          <cell r="M599" t="str">
            <v>Vereador</v>
          </cell>
          <cell r="N599">
            <v>9</v>
          </cell>
        </row>
        <row r="600">
          <cell r="K600" t="str">
            <v>TAPIRATIBA</v>
          </cell>
          <cell r="L600">
            <v>13</v>
          </cell>
          <cell r="M600" t="str">
            <v>Vereador</v>
          </cell>
          <cell r="N600">
            <v>9</v>
          </cell>
        </row>
        <row r="601">
          <cell r="K601" t="str">
            <v>TAQUARAL</v>
          </cell>
          <cell r="L601">
            <v>13</v>
          </cell>
          <cell r="M601" t="str">
            <v>Vereador</v>
          </cell>
          <cell r="N601">
            <v>9</v>
          </cell>
        </row>
        <row r="602">
          <cell r="K602" t="str">
            <v>TAQUARITINGA</v>
          </cell>
          <cell r="L602">
            <v>13</v>
          </cell>
          <cell r="M602" t="str">
            <v>Vereador</v>
          </cell>
          <cell r="N602">
            <v>15</v>
          </cell>
        </row>
        <row r="603">
          <cell r="K603" t="str">
            <v>TAQUARITUBA</v>
          </cell>
          <cell r="L603">
            <v>13</v>
          </cell>
          <cell r="M603" t="str">
            <v>Vereador</v>
          </cell>
          <cell r="N603">
            <v>11</v>
          </cell>
        </row>
        <row r="604">
          <cell r="K604" t="str">
            <v>TAQUARIVAÍ</v>
          </cell>
          <cell r="L604">
            <v>13</v>
          </cell>
          <cell r="M604" t="str">
            <v>Vereador</v>
          </cell>
          <cell r="N604">
            <v>9</v>
          </cell>
        </row>
        <row r="605">
          <cell r="K605" t="str">
            <v>TARABAI</v>
          </cell>
          <cell r="L605">
            <v>13</v>
          </cell>
          <cell r="M605" t="str">
            <v>Vereador</v>
          </cell>
          <cell r="N605">
            <v>9</v>
          </cell>
        </row>
        <row r="606">
          <cell r="K606" t="str">
            <v>TARUMÃ</v>
          </cell>
          <cell r="L606">
            <v>13</v>
          </cell>
          <cell r="M606" t="str">
            <v>Vereador</v>
          </cell>
          <cell r="N606">
            <v>9</v>
          </cell>
        </row>
        <row r="607">
          <cell r="K607" t="str">
            <v>TATUÍ</v>
          </cell>
          <cell r="L607">
            <v>13</v>
          </cell>
          <cell r="M607" t="str">
            <v>Vereador</v>
          </cell>
          <cell r="N607">
            <v>17</v>
          </cell>
        </row>
        <row r="608">
          <cell r="K608" t="str">
            <v>TAUBATÉ</v>
          </cell>
          <cell r="L608">
            <v>13</v>
          </cell>
          <cell r="M608" t="str">
            <v>Vereador</v>
          </cell>
          <cell r="N608">
            <v>19</v>
          </cell>
        </row>
        <row r="609">
          <cell r="K609" t="str">
            <v>TEJUPÁ</v>
          </cell>
          <cell r="L609">
            <v>13</v>
          </cell>
          <cell r="M609" t="str">
            <v>Vereador</v>
          </cell>
          <cell r="N609">
            <v>9</v>
          </cell>
        </row>
        <row r="610">
          <cell r="K610" t="str">
            <v>TEODORO SAMPAIO</v>
          </cell>
          <cell r="L610">
            <v>13</v>
          </cell>
          <cell r="M610" t="str">
            <v>Vereador</v>
          </cell>
          <cell r="N610">
            <v>11</v>
          </cell>
        </row>
        <row r="611">
          <cell r="K611" t="str">
            <v>TERRA ROXA</v>
          </cell>
          <cell r="L611">
            <v>13</v>
          </cell>
          <cell r="M611" t="str">
            <v>Vereador</v>
          </cell>
          <cell r="N611">
            <v>9</v>
          </cell>
        </row>
        <row r="612">
          <cell r="K612" t="str">
            <v>TIETÊ</v>
          </cell>
          <cell r="L612">
            <v>13</v>
          </cell>
          <cell r="M612" t="str">
            <v>Vereador</v>
          </cell>
          <cell r="N612">
            <v>9</v>
          </cell>
        </row>
        <row r="613">
          <cell r="K613" t="str">
            <v>TIMBURI</v>
          </cell>
          <cell r="L613">
            <v>13</v>
          </cell>
          <cell r="M613" t="str">
            <v>Vereador</v>
          </cell>
          <cell r="N613">
            <v>9</v>
          </cell>
        </row>
        <row r="614">
          <cell r="K614" t="str">
            <v>TORRE DE PEDRA</v>
          </cell>
          <cell r="L614">
            <v>13</v>
          </cell>
          <cell r="M614" t="str">
            <v>Vereador</v>
          </cell>
          <cell r="N614">
            <v>9</v>
          </cell>
        </row>
        <row r="615">
          <cell r="K615" t="str">
            <v>TORRINHA</v>
          </cell>
          <cell r="L615">
            <v>13</v>
          </cell>
          <cell r="M615" t="str">
            <v>Vereador</v>
          </cell>
          <cell r="N615">
            <v>9</v>
          </cell>
        </row>
        <row r="616">
          <cell r="K616" t="str">
            <v>TRABIJU</v>
          </cell>
          <cell r="L616">
            <v>13</v>
          </cell>
          <cell r="M616" t="str">
            <v>Vereador</v>
          </cell>
          <cell r="N616">
            <v>9</v>
          </cell>
        </row>
        <row r="617">
          <cell r="K617" t="str">
            <v>TREMEMBÉ</v>
          </cell>
          <cell r="L617">
            <v>13</v>
          </cell>
          <cell r="M617" t="str">
            <v>Vereador</v>
          </cell>
          <cell r="N617">
            <v>9</v>
          </cell>
        </row>
        <row r="618">
          <cell r="K618" t="str">
            <v>TRÊS FRONTEIRAS</v>
          </cell>
          <cell r="L618">
            <v>13</v>
          </cell>
          <cell r="M618" t="str">
            <v>Vereador</v>
          </cell>
          <cell r="N618">
            <v>9</v>
          </cell>
        </row>
        <row r="619">
          <cell r="K619" t="str">
            <v>TUIUTI</v>
          </cell>
          <cell r="L619">
            <v>13</v>
          </cell>
          <cell r="M619" t="str">
            <v>Vereador</v>
          </cell>
          <cell r="N619">
            <v>9</v>
          </cell>
        </row>
        <row r="620">
          <cell r="K620" t="str">
            <v>TUPÃ</v>
          </cell>
          <cell r="L620">
            <v>13</v>
          </cell>
          <cell r="M620" t="str">
            <v>Vereador</v>
          </cell>
          <cell r="N620">
            <v>15</v>
          </cell>
        </row>
        <row r="621">
          <cell r="K621" t="str">
            <v>TUPI PAULISTA</v>
          </cell>
          <cell r="L621">
            <v>13</v>
          </cell>
          <cell r="M621" t="str">
            <v>Vereador</v>
          </cell>
          <cell r="N621">
            <v>9</v>
          </cell>
        </row>
        <row r="622">
          <cell r="K622" t="str">
            <v>TURIÚBA</v>
          </cell>
          <cell r="L622">
            <v>13</v>
          </cell>
          <cell r="M622" t="str">
            <v>Vereador</v>
          </cell>
          <cell r="N622">
            <v>9</v>
          </cell>
        </row>
        <row r="623">
          <cell r="K623" t="str">
            <v>TURMALINA</v>
          </cell>
          <cell r="L623">
            <v>13</v>
          </cell>
          <cell r="M623" t="str">
            <v>Vereador</v>
          </cell>
          <cell r="N623">
            <v>9</v>
          </cell>
        </row>
        <row r="624">
          <cell r="K624" t="str">
            <v>UBARANA</v>
          </cell>
          <cell r="L624">
            <v>13</v>
          </cell>
          <cell r="M624" t="str">
            <v>Vereador</v>
          </cell>
          <cell r="N624">
            <v>9</v>
          </cell>
        </row>
        <row r="625">
          <cell r="K625" t="str">
            <v>UBATUBA</v>
          </cell>
          <cell r="L625">
            <v>13</v>
          </cell>
          <cell r="M625" t="str">
            <v>Vereador</v>
          </cell>
          <cell r="N625">
            <v>10</v>
          </cell>
        </row>
        <row r="626">
          <cell r="K626" t="str">
            <v>UBIRAJARA</v>
          </cell>
          <cell r="L626">
            <v>13</v>
          </cell>
          <cell r="M626" t="str">
            <v>Vereador</v>
          </cell>
          <cell r="N626">
            <v>9</v>
          </cell>
        </row>
        <row r="627">
          <cell r="K627" t="str">
            <v>UCHOA</v>
          </cell>
          <cell r="L627">
            <v>13</v>
          </cell>
          <cell r="M627" t="str">
            <v>Vereador</v>
          </cell>
          <cell r="N627">
            <v>9</v>
          </cell>
        </row>
        <row r="628">
          <cell r="K628" t="str">
            <v>UNIÃO PAULISTA</v>
          </cell>
          <cell r="L628">
            <v>13</v>
          </cell>
          <cell r="M628" t="str">
            <v>Vereador</v>
          </cell>
          <cell r="N628">
            <v>9</v>
          </cell>
        </row>
        <row r="629">
          <cell r="K629" t="str">
            <v>URÂNIA</v>
          </cell>
          <cell r="L629">
            <v>13</v>
          </cell>
          <cell r="M629" t="str">
            <v>Vereador</v>
          </cell>
          <cell r="N629">
            <v>9</v>
          </cell>
        </row>
        <row r="630">
          <cell r="K630" t="str">
            <v>URU</v>
          </cell>
          <cell r="L630">
            <v>13</v>
          </cell>
          <cell r="M630" t="str">
            <v>Vereador</v>
          </cell>
          <cell r="N630">
            <v>9</v>
          </cell>
        </row>
        <row r="631">
          <cell r="K631" t="str">
            <v>URUPÊS</v>
          </cell>
          <cell r="L631">
            <v>13</v>
          </cell>
          <cell r="M631" t="str">
            <v>Vereador</v>
          </cell>
          <cell r="N631">
            <v>9</v>
          </cell>
        </row>
        <row r="632">
          <cell r="K632" t="str">
            <v>VALENTIM GENTIL</v>
          </cell>
          <cell r="L632">
            <v>13</v>
          </cell>
          <cell r="M632" t="str">
            <v>Vereador</v>
          </cell>
          <cell r="N632">
            <v>9</v>
          </cell>
        </row>
        <row r="633">
          <cell r="K633" t="str">
            <v>VALINHOS</v>
          </cell>
          <cell r="L633">
            <v>13</v>
          </cell>
          <cell r="M633" t="str">
            <v>Vereador</v>
          </cell>
          <cell r="N633">
            <v>17</v>
          </cell>
        </row>
        <row r="634">
          <cell r="K634" t="str">
            <v>VALPARAÍSO</v>
          </cell>
          <cell r="L634">
            <v>13</v>
          </cell>
          <cell r="M634" t="str">
            <v>Vereador</v>
          </cell>
          <cell r="N634">
            <v>11</v>
          </cell>
        </row>
        <row r="635">
          <cell r="K635" t="str">
            <v>VARGEM</v>
          </cell>
          <cell r="L635">
            <v>13</v>
          </cell>
          <cell r="M635" t="str">
            <v>Vereador</v>
          </cell>
          <cell r="N635">
            <v>9</v>
          </cell>
        </row>
        <row r="636">
          <cell r="K636" t="str">
            <v>VARGEM GRANDE DO SUL</v>
          </cell>
          <cell r="L636">
            <v>13</v>
          </cell>
          <cell r="M636" t="str">
            <v>Vereador</v>
          </cell>
          <cell r="N636">
            <v>13</v>
          </cell>
        </row>
        <row r="637">
          <cell r="K637" t="str">
            <v>VARGEM GRANDE PAULISTA</v>
          </cell>
          <cell r="L637">
            <v>13</v>
          </cell>
          <cell r="M637" t="str">
            <v>Vereador</v>
          </cell>
          <cell r="N637">
            <v>9</v>
          </cell>
        </row>
        <row r="638">
          <cell r="K638" t="str">
            <v>VÁRZEA PAULISTA</v>
          </cell>
          <cell r="L638">
            <v>13</v>
          </cell>
          <cell r="M638" t="str">
            <v>Vereador</v>
          </cell>
          <cell r="N638">
            <v>11</v>
          </cell>
        </row>
        <row r="639">
          <cell r="K639" t="str">
            <v>VERA CRUZ</v>
          </cell>
          <cell r="L639">
            <v>13</v>
          </cell>
          <cell r="M639" t="str">
            <v>Vereador</v>
          </cell>
          <cell r="N639">
            <v>9</v>
          </cell>
        </row>
        <row r="640">
          <cell r="K640" t="str">
            <v>VINHEDO</v>
          </cell>
          <cell r="L640">
            <v>13</v>
          </cell>
          <cell r="M640" t="str">
            <v>Vereador</v>
          </cell>
          <cell r="N640">
            <v>13</v>
          </cell>
        </row>
        <row r="641">
          <cell r="K641" t="str">
            <v>VIRADOURO</v>
          </cell>
          <cell r="L641">
            <v>13</v>
          </cell>
          <cell r="M641" t="str">
            <v>Vereador</v>
          </cell>
          <cell r="N641">
            <v>9</v>
          </cell>
        </row>
        <row r="642">
          <cell r="K642" t="str">
            <v>VISTA ALEGRE DO ALTO</v>
          </cell>
          <cell r="L642">
            <v>13</v>
          </cell>
          <cell r="M642" t="str">
            <v>Vereador</v>
          </cell>
          <cell r="N642">
            <v>9</v>
          </cell>
        </row>
        <row r="643">
          <cell r="K643" t="str">
            <v>VITORIA BRASIL</v>
          </cell>
          <cell r="L643">
            <v>13</v>
          </cell>
          <cell r="M643" t="str">
            <v>Vereador</v>
          </cell>
          <cell r="N643">
            <v>9</v>
          </cell>
        </row>
        <row r="644">
          <cell r="K644" t="str">
            <v>VOTORANTIM</v>
          </cell>
          <cell r="L644">
            <v>13</v>
          </cell>
          <cell r="M644" t="str">
            <v>Vereador</v>
          </cell>
          <cell r="N644">
            <v>11</v>
          </cell>
        </row>
        <row r="645">
          <cell r="K645" t="str">
            <v>VOTUPORANGA</v>
          </cell>
          <cell r="L645">
            <v>13</v>
          </cell>
          <cell r="M645" t="str">
            <v>Vereador</v>
          </cell>
          <cell r="N645">
            <v>15</v>
          </cell>
        </row>
        <row r="646">
          <cell r="K646" t="str">
            <v>ZACARIAS</v>
          </cell>
          <cell r="L646">
            <v>13</v>
          </cell>
          <cell r="M646" t="str">
            <v>Vereador</v>
          </cell>
          <cell r="N646">
            <v>9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8"/>
  <sheetViews>
    <sheetView tabSelected="1" zoomScale="120" zoomScaleNormal="120" workbookViewId="0">
      <pane xSplit="1" ySplit="2" topLeftCell="B3" activePane="bottomRight" state="frozen"/>
      <selection pane="topRight" activeCell="C1" sqref="C1"/>
      <selection pane="bottomLeft" activeCell="A8" sqref="A8"/>
      <selection pane="bottomRight" sqref="A1:J648"/>
    </sheetView>
  </sheetViews>
  <sheetFormatPr defaultRowHeight="15.75" x14ac:dyDescent="0.25"/>
  <cols>
    <col min="1" max="1" width="30.140625" style="11" customWidth="1"/>
    <col min="2" max="2" width="20.28515625" style="16" customWidth="1"/>
    <col min="3" max="3" width="16.85546875" style="16" customWidth="1"/>
    <col min="4" max="4" width="12.42578125" style="12" customWidth="1"/>
    <col min="5" max="5" width="14.28515625" style="12" customWidth="1"/>
    <col min="6" max="6" width="17.85546875" style="11" customWidth="1"/>
    <col min="7" max="7" width="14.42578125" style="16" customWidth="1"/>
    <col min="8" max="8" width="17.42578125" style="1" customWidth="1"/>
    <col min="9" max="9" width="11.28515625" style="13" customWidth="1"/>
    <col min="10" max="10" width="17.42578125" style="13" customWidth="1"/>
    <col min="11" max="16384" width="9.140625" style="1"/>
  </cols>
  <sheetData>
    <row r="1" spans="1:10" ht="56.25" customHeight="1" x14ac:dyDescent="0.7">
      <c r="A1" s="31"/>
      <c r="B1" s="32" t="s">
        <v>1323</v>
      </c>
      <c r="C1" s="33"/>
      <c r="D1" s="34"/>
      <c r="E1" s="34"/>
      <c r="F1" s="31"/>
      <c r="G1" s="33"/>
      <c r="H1" s="35"/>
      <c r="I1" s="14"/>
      <c r="J1" s="14"/>
    </row>
    <row r="2" spans="1:10" ht="77.25" customHeight="1" x14ac:dyDescent="0.25">
      <c r="A2" s="20" t="s">
        <v>649</v>
      </c>
      <c r="B2" s="21" t="s">
        <v>1314</v>
      </c>
      <c r="C2" s="22" t="s">
        <v>1315</v>
      </c>
      <c r="D2" s="23" t="s">
        <v>1318</v>
      </c>
      <c r="E2" s="23" t="s">
        <v>1319</v>
      </c>
      <c r="F2" s="24" t="s">
        <v>1316</v>
      </c>
      <c r="G2" s="21" t="s">
        <v>1317</v>
      </c>
      <c r="H2" s="17" t="s">
        <v>1320</v>
      </c>
      <c r="I2" s="18" t="s">
        <v>1321</v>
      </c>
      <c r="J2" s="18" t="s">
        <v>1322</v>
      </c>
    </row>
    <row r="3" spans="1:10" x14ac:dyDescent="0.25">
      <c r="A3" s="25" t="s">
        <v>52</v>
      </c>
      <c r="B3" s="26">
        <f>VLOOKUP($A3,'receitas_e_despesas_PainelC (2)'!$A$1:$F$645,6)</f>
        <v>725956.71</v>
      </c>
      <c r="C3" s="26">
        <f>VLOOKUP($A3,'receitas_e_despesas_PainelC (2)'!$A$1:$F$645,2)</f>
        <v>448308.78</v>
      </c>
      <c r="D3" s="27">
        <f>VLOOKUP(TRIM(A3),[1]TSE!$K$2:$N$646,4,FALSE)</f>
        <v>9</v>
      </c>
      <c r="E3" s="27">
        <v>836</v>
      </c>
      <c r="F3" s="28">
        <f t="shared" ref="F3:F66" si="0">B3/C3</f>
        <v>1.6193229809150735</v>
      </c>
      <c r="G3" s="29">
        <f t="shared" ref="G3:G66" si="1">B3/E3</f>
        <v>868.36927033492816</v>
      </c>
      <c r="H3" s="19">
        <f t="shared" ref="H3:H66" si="2">B3/D3</f>
        <v>80661.856666666659</v>
      </c>
      <c r="I3" s="19">
        <f t="shared" ref="I3:I66" si="3">B3/E3</f>
        <v>868.36927033492816</v>
      </c>
      <c r="J3" s="19">
        <f t="shared" ref="J3:J66" si="4">C3-B3</f>
        <v>-277647.92999999993</v>
      </c>
    </row>
    <row r="4" spans="1:10" x14ac:dyDescent="0.25">
      <c r="A4" s="25" t="s">
        <v>23</v>
      </c>
      <c r="B4" s="26">
        <f>VLOOKUP($A4,'receitas_e_despesas_PainelC (2)'!$A$1:$F$645,6)</f>
        <v>799329.01</v>
      </c>
      <c r="C4" s="26">
        <f>VLOOKUP($A4,'receitas_e_despesas_PainelC (2)'!$A$1:$F$645,2)</f>
        <v>680216.7</v>
      </c>
      <c r="D4" s="27">
        <f>VLOOKUP(TRIM(A4),[1]TSE!$K$2:$N$646,4,FALSE)</f>
        <v>9</v>
      </c>
      <c r="E4" s="27">
        <v>1255</v>
      </c>
      <c r="F4" s="28">
        <f t="shared" si="0"/>
        <v>1.175109358532362</v>
      </c>
      <c r="G4" s="29">
        <f t="shared" si="1"/>
        <v>636.91554581673313</v>
      </c>
      <c r="H4" s="19">
        <f t="shared" si="2"/>
        <v>88814.334444444452</v>
      </c>
      <c r="I4" s="19">
        <f t="shared" si="3"/>
        <v>636.91554581673313</v>
      </c>
      <c r="J4" s="19">
        <f t="shared" si="4"/>
        <v>-119112.31000000006</v>
      </c>
    </row>
    <row r="5" spans="1:10" x14ac:dyDescent="0.25">
      <c r="A5" s="25" t="s">
        <v>3</v>
      </c>
      <c r="B5" s="26">
        <f>VLOOKUP($A5,'receitas_e_despesas_PainelC (2)'!$A$1:$F$645,6)</f>
        <v>836510.35</v>
      </c>
      <c r="C5" s="26">
        <f>VLOOKUP($A5,'receitas_e_despesas_PainelC (2)'!$A$1:$F$645,2)</f>
        <v>383917.49</v>
      </c>
      <c r="D5" s="27">
        <f>VLOOKUP(TRIM(A5),[1]TSE!$K$2:$N$646,4,FALSE)</f>
        <v>9</v>
      </c>
      <c r="E5" s="27">
        <v>1499</v>
      </c>
      <c r="F5" s="28">
        <f t="shared" si="0"/>
        <v>2.1788805454005233</v>
      </c>
      <c r="G5" s="29">
        <f t="shared" si="1"/>
        <v>558.0455970647098</v>
      </c>
      <c r="H5" s="19">
        <f t="shared" si="2"/>
        <v>92945.594444444447</v>
      </c>
      <c r="I5" s="19">
        <f t="shared" si="3"/>
        <v>558.0455970647098</v>
      </c>
      <c r="J5" s="19">
        <f t="shared" si="4"/>
        <v>-452592.86</v>
      </c>
    </row>
    <row r="6" spans="1:10" x14ac:dyDescent="0.25">
      <c r="A6" s="25" t="s">
        <v>85</v>
      </c>
      <c r="B6" s="26">
        <f>VLOOKUP($A6,'receitas_e_despesas_PainelC (2)'!$A$1:$F$645,6)</f>
        <v>951255.97</v>
      </c>
      <c r="C6" s="26">
        <f>VLOOKUP($A6,'receitas_e_despesas_PainelC (2)'!$A$1:$F$645,2)</f>
        <v>1224674.98</v>
      </c>
      <c r="D6" s="27">
        <f>VLOOKUP(TRIM(A6),[1]TSE!$K$2:$N$646,4,FALSE)</f>
        <v>9</v>
      </c>
      <c r="E6" s="27">
        <v>2118</v>
      </c>
      <c r="F6" s="28">
        <f t="shared" si="0"/>
        <v>0.7767415726905762</v>
      </c>
      <c r="G6" s="29">
        <f t="shared" si="1"/>
        <v>449.12935316336166</v>
      </c>
      <c r="H6" s="19">
        <f t="shared" si="2"/>
        <v>105695.10777777777</v>
      </c>
      <c r="I6" s="19">
        <f t="shared" si="3"/>
        <v>449.12935316336166</v>
      </c>
      <c r="J6" s="19">
        <f t="shared" si="4"/>
        <v>273419.01</v>
      </c>
    </row>
    <row r="7" spans="1:10" x14ac:dyDescent="0.25">
      <c r="A7" s="25" t="s">
        <v>83</v>
      </c>
      <c r="B7" s="26">
        <f>VLOOKUP($A7,'receitas_e_despesas_PainelC (2)'!$A$1:$F$645,6)</f>
        <v>979108.19</v>
      </c>
      <c r="C7" s="26">
        <f>VLOOKUP($A7,'receitas_e_despesas_PainelC (2)'!$A$1:$F$645,2)</f>
        <v>1563387.51</v>
      </c>
      <c r="D7" s="27">
        <f>VLOOKUP(TRIM(A7),[1]TSE!$K$2:$N$646,4,FALSE)</f>
        <v>9</v>
      </c>
      <c r="E7" s="27">
        <v>2252</v>
      </c>
      <c r="F7" s="28">
        <f t="shared" si="0"/>
        <v>0.62627351423576361</v>
      </c>
      <c r="G7" s="29">
        <f t="shared" si="1"/>
        <v>434.77273090586141</v>
      </c>
      <c r="H7" s="19">
        <f t="shared" si="2"/>
        <v>108789.79888888888</v>
      </c>
      <c r="I7" s="19">
        <f t="shared" si="3"/>
        <v>434.77273090586141</v>
      </c>
      <c r="J7" s="19">
        <f t="shared" si="4"/>
        <v>584279.32000000007</v>
      </c>
    </row>
    <row r="8" spans="1:10" x14ac:dyDescent="0.25">
      <c r="A8" s="25" t="s">
        <v>31</v>
      </c>
      <c r="B8" s="26">
        <f>VLOOKUP($A8,'receitas_e_despesas_PainelC (2)'!$A$1:$F$645,6)</f>
        <v>760613.04</v>
      </c>
      <c r="C8" s="26">
        <f>VLOOKUP($A8,'receitas_e_despesas_PainelC (2)'!$A$1:$F$645,2)</f>
        <v>634896.6</v>
      </c>
      <c r="D8" s="27">
        <f>VLOOKUP(TRIM(A8),[1]TSE!$K$2:$N$646,4,FALSE)</f>
        <v>9</v>
      </c>
      <c r="E8" s="27">
        <v>1823</v>
      </c>
      <c r="F8" s="28">
        <f t="shared" si="0"/>
        <v>1.1980108887021919</v>
      </c>
      <c r="G8" s="29">
        <f t="shared" si="1"/>
        <v>417.2315085024685</v>
      </c>
      <c r="H8" s="19">
        <f t="shared" si="2"/>
        <v>84512.56</v>
      </c>
      <c r="I8" s="19">
        <f t="shared" si="3"/>
        <v>417.2315085024685</v>
      </c>
      <c r="J8" s="19">
        <f t="shared" si="4"/>
        <v>-125716.44000000006</v>
      </c>
    </row>
    <row r="9" spans="1:10" x14ac:dyDescent="0.25">
      <c r="A9" s="25" t="s">
        <v>49</v>
      </c>
      <c r="B9" s="26">
        <f>VLOOKUP($A9,'receitas_e_despesas_PainelC (2)'!$A$1:$F$645,6)</f>
        <v>870698.37</v>
      </c>
      <c r="C9" s="26">
        <f>VLOOKUP($A9,'receitas_e_despesas_PainelC (2)'!$A$1:$F$645,2)</f>
        <v>983551.53999999992</v>
      </c>
      <c r="D9" s="27">
        <f>VLOOKUP(TRIM(A9),[1]TSE!$K$2:$N$646,4,FALSE)</f>
        <v>9</v>
      </c>
      <c r="E9" s="27">
        <v>2100</v>
      </c>
      <c r="F9" s="28">
        <f t="shared" si="0"/>
        <v>0.88525952590140833</v>
      </c>
      <c r="G9" s="29">
        <f t="shared" si="1"/>
        <v>414.6182714285714</v>
      </c>
      <c r="H9" s="19">
        <f t="shared" si="2"/>
        <v>96744.263333333336</v>
      </c>
      <c r="I9" s="19">
        <f t="shared" si="3"/>
        <v>414.6182714285714</v>
      </c>
      <c r="J9" s="19">
        <f t="shared" si="4"/>
        <v>112853.16999999993</v>
      </c>
    </row>
    <row r="10" spans="1:10" x14ac:dyDescent="0.25">
      <c r="A10" s="25" t="s">
        <v>155</v>
      </c>
      <c r="B10" s="26">
        <f>VLOOKUP($A10,'receitas_e_despesas_PainelC (2)'!$A$1:$F$645,6)</f>
        <v>1066826.99</v>
      </c>
      <c r="C10" s="26">
        <f>VLOOKUP($A10,'receitas_e_despesas_PainelC (2)'!$A$1:$F$645,2)</f>
        <v>2827820.18</v>
      </c>
      <c r="D10" s="27">
        <f>VLOOKUP(TRIM(A10),[1]TSE!$K$2:$N$646,4,FALSE)</f>
        <v>9</v>
      </c>
      <c r="E10" s="27">
        <v>2577</v>
      </c>
      <c r="F10" s="28">
        <f t="shared" si="0"/>
        <v>0.37726125499252922</v>
      </c>
      <c r="G10" s="29">
        <f t="shared" si="1"/>
        <v>413.98020566550252</v>
      </c>
      <c r="H10" s="19">
        <f t="shared" si="2"/>
        <v>118536.33222222222</v>
      </c>
      <c r="I10" s="19">
        <f t="shared" si="3"/>
        <v>413.98020566550252</v>
      </c>
      <c r="J10" s="19">
        <f t="shared" si="4"/>
        <v>1760993.1900000002</v>
      </c>
    </row>
    <row r="11" spans="1:10" x14ac:dyDescent="0.25">
      <c r="A11" s="25" t="s">
        <v>33</v>
      </c>
      <c r="B11" s="26">
        <f>VLOOKUP($A11,'receitas_e_despesas_PainelC (2)'!$A$1:$F$645,6)</f>
        <v>633136.15</v>
      </c>
      <c r="C11" s="26">
        <f>VLOOKUP($A11,'receitas_e_despesas_PainelC (2)'!$A$1:$F$645,2)</f>
        <v>552792.81999999995</v>
      </c>
      <c r="D11" s="27">
        <f>VLOOKUP(TRIM(A11),[1]TSE!$K$2:$N$646,4,FALSE)</f>
        <v>9</v>
      </c>
      <c r="E11" s="27">
        <v>1539</v>
      </c>
      <c r="F11" s="28">
        <f t="shared" si="0"/>
        <v>1.1453407625663445</v>
      </c>
      <c r="G11" s="29">
        <f t="shared" si="1"/>
        <v>411.39450942170242</v>
      </c>
      <c r="H11" s="19">
        <f t="shared" si="2"/>
        <v>70348.461111111115</v>
      </c>
      <c r="I11" s="19">
        <f t="shared" si="3"/>
        <v>411.39450942170242</v>
      </c>
      <c r="J11" s="19">
        <f t="shared" si="4"/>
        <v>-80343.330000000075</v>
      </c>
    </row>
    <row r="12" spans="1:10" x14ac:dyDescent="0.25">
      <c r="A12" s="25" t="s">
        <v>12</v>
      </c>
      <c r="B12" s="26">
        <f>VLOOKUP($A12,'receitas_e_despesas_PainelC (2)'!$A$1:$F$645,6)</f>
        <v>695227.82</v>
      </c>
      <c r="C12" s="26">
        <f>VLOOKUP($A12,'receitas_e_despesas_PainelC (2)'!$A$1:$F$645,2)</f>
        <v>683504.59</v>
      </c>
      <c r="D12" s="27">
        <f>VLOOKUP(TRIM(A12),[1]TSE!$K$2:$N$646,4,FALSE)</f>
        <v>9</v>
      </c>
      <c r="E12" s="27">
        <v>1704</v>
      </c>
      <c r="F12" s="28">
        <f t="shared" si="0"/>
        <v>1.0171516478038574</v>
      </c>
      <c r="G12" s="29">
        <f t="shared" si="1"/>
        <v>407.99754694835678</v>
      </c>
      <c r="H12" s="19">
        <f t="shared" si="2"/>
        <v>77247.535555555543</v>
      </c>
      <c r="I12" s="19">
        <f t="shared" si="3"/>
        <v>407.99754694835678</v>
      </c>
      <c r="J12" s="19">
        <f t="shared" si="4"/>
        <v>-11723.229999999981</v>
      </c>
    </row>
    <row r="13" spans="1:10" x14ac:dyDescent="0.25">
      <c r="A13" s="25" t="s">
        <v>5</v>
      </c>
      <c r="B13" s="26">
        <f>VLOOKUP($A13,'receitas_e_despesas_PainelC (2)'!$A$1:$F$645,6)</f>
        <v>707154.26</v>
      </c>
      <c r="C13" s="26">
        <f>VLOOKUP($A13,'receitas_e_despesas_PainelC (2)'!$A$1:$F$645,2)</f>
        <v>356039.57</v>
      </c>
      <c r="D13" s="27">
        <f>VLOOKUP(TRIM(A13),[1]TSE!$K$2:$N$646,4,FALSE)</f>
        <v>9</v>
      </c>
      <c r="E13" s="27">
        <v>1786</v>
      </c>
      <c r="F13" s="28">
        <f t="shared" si="0"/>
        <v>1.9861676049097576</v>
      </c>
      <c r="G13" s="29">
        <f t="shared" si="1"/>
        <v>395.94303471444567</v>
      </c>
      <c r="H13" s="19">
        <f t="shared" si="2"/>
        <v>78572.695555555561</v>
      </c>
      <c r="I13" s="19">
        <f t="shared" si="3"/>
        <v>395.94303471444567</v>
      </c>
      <c r="J13" s="19">
        <f t="shared" si="4"/>
        <v>-351114.69</v>
      </c>
    </row>
    <row r="14" spans="1:10" x14ac:dyDescent="0.25">
      <c r="A14" s="25" t="s">
        <v>176</v>
      </c>
      <c r="B14" s="26">
        <f>VLOOKUP($A14,'receitas_e_despesas_PainelC (2)'!$A$1:$F$645,6)</f>
        <v>713345.04</v>
      </c>
      <c r="C14" s="26">
        <f>VLOOKUP($A14,'receitas_e_despesas_PainelC (2)'!$A$1:$F$645,2)</f>
        <v>2088680.54</v>
      </c>
      <c r="D14" s="27">
        <f>VLOOKUP(TRIM(A14),[1]TSE!$K$2:$N$646,4,FALSE)</f>
        <v>9</v>
      </c>
      <c r="E14" s="27">
        <v>1832</v>
      </c>
      <c r="F14" s="28">
        <f t="shared" si="0"/>
        <v>0.34152903057161627</v>
      </c>
      <c r="G14" s="29">
        <f t="shared" si="1"/>
        <v>389.38048034934502</v>
      </c>
      <c r="H14" s="19">
        <f t="shared" si="2"/>
        <v>79260.56</v>
      </c>
      <c r="I14" s="19">
        <f t="shared" si="3"/>
        <v>389.38048034934502</v>
      </c>
      <c r="J14" s="19">
        <f t="shared" si="4"/>
        <v>1375335.5</v>
      </c>
    </row>
    <row r="15" spans="1:10" x14ac:dyDescent="0.25">
      <c r="A15" s="25" t="s">
        <v>62</v>
      </c>
      <c r="B15" s="26">
        <f>VLOOKUP($A15,'receitas_e_despesas_PainelC (2)'!$A$1:$F$645,6)</f>
        <v>1105635.7</v>
      </c>
      <c r="C15" s="26">
        <f>VLOOKUP($A15,'receitas_e_despesas_PainelC (2)'!$A$1:$F$645,2)</f>
        <v>1111104.02</v>
      </c>
      <c r="D15" s="27">
        <f>VLOOKUP(TRIM(A15),[1]TSE!$K$2:$N$646,4,FALSE)</f>
        <v>9</v>
      </c>
      <c r="E15" s="27">
        <v>2841</v>
      </c>
      <c r="F15" s="28">
        <f t="shared" si="0"/>
        <v>0.99507848059086312</v>
      </c>
      <c r="G15" s="29">
        <f t="shared" si="1"/>
        <v>389.1713129179866</v>
      </c>
      <c r="H15" s="19">
        <f t="shared" si="2"/>
        <v>122848.41111111111</v>
      </c>
      <c r="I15" s="19">
        <f t="shared" si="3"/>
        <v>389.1713129179866</v>
      </c>
      <c r="J15" s="19">
        <f t="shared" si="4"/>
        <v>5468.3200000000652</v>
      </c>
    </row>
    <row r="16" spans="1:10" x14ac:dyDescent="0.25">
      <c r="A16" s="25" t="s">
        <v>0</v>
      </c>
      <c r="B16" s="26">
        <f>VLOOKUP($A16,'receitas_e_despesas_PainelC (2)'!$A$1:$F$645,6)</f>
        <v>705406.1</v>
      </c>
      <c r="C16" s="26">
        <f>VLOOKUP($A16,'receitas_e_despesas_PainelC (2)'!$A$1:$F$645,2)</f>
        <v>261785.36</v>
      </c>
      <c r="D16" s="27">
        <f>VLOOKUP(TRIM(A16),[1]TSE!$K$2:$N$646,4,FALSE)</f>
        <v>9</v>
      </c>
      <c r="E16" s="27">
        <v>1825</v>
      </c>
      <c r="F16" s="28">
        <f t="shared" si="0"/>
        <v>2.6945972074221416</v>
      </c>
      <c r="G16" s="29">
        <f t="shared" si="1"/>
        <v>386.52389041095887</v>
      </c>
      <c r="H16" s="19">
        <f t="shared" si="2"/>
        <v>78378.455555555556</v>
      </c>
      <c r="I16" s="19">
        <f t="shared" si="3"/>
        <v>386.52389041095887</v>
      </c>
      <c r="J16" s="19">
        <f t="shared" si="4"/>
        <v>-443620.74</v>
      </c>
    </row>
    <row r="17" spans="1:10" x14ac:dyDescent="0.25">
      <c r="A17" s="25" t="s">
        <v>8</v>
      </c>
      <c r="B17" s="26">
        <f>VLOOKUP($A17,'receitas_e_despesas_PainelC (2)'!$A$1:$F$645,6)</f>
        <v>1597789.92</v>
      </c>
      <c r="C17" s="26">
        <f>VLOOKUP($A17,'receitas_e_despesas_PainelC (2)'!$A$1:$F$645,2)</f>
        <v>1603614.09</v>
      </c>
      <c r="D17" s="27">
        <f>VLOOKUP(TRIM(A17),[1]TSE!$K$2:$N$646,4,FALSE)</f>
        <v>9</v>
      </c>
      <c r="E17" s="27">
        <v>4248</v>
      </c>
      <c r="F17" s="28">
        <f t="shared" si="0"/>
        <v>0.99636809751403455</v>
      </c>
      <c r="G17" s="29">
        <f t="shared" si="1"/>
        <v>376.12757062146892</v>
      </c>
      <c r="H17" s="19">
        <f t="shared" si="2"/>
        <v>177532.21333333332</v>
      </c>
      <c r="I17" s="19">
        <f t="shared" si="3"/>
        <v>376.12757062146892</v>
      </c>
      <c r="J17" s="19">
        <f t="shared" si="4"/>
        <v>5824.1700000001583</v>
      </c>
    </row>
    <row r="18" spans="1:10" x14ac:dyDescent="0.25">
      <c r="A18" s="25" t="s">
        <v>97</v>
      </c>
      <c r="B18" s="26">
        <f>VLOOKUP($A18,'receitas_e_despesas_PainelC (2)'!$A$1:$F$645,6)</f>
        <v>643210.53</v>
      </c>
      <c r="C18" s="26">
        <f>VLOOKUP($A18,'receitas_e_despesas_PainelC (2)'!$A$1:$F$645,2)</f>
        <v>701166.8</v>
      </c>
      <c r="D18" s="27">
        <f>VLOOKUP(TRIM(A18),[1]TSE!$K$2:$N$646,4,FALSE)</f>
        <v>9</v>
      </c>
      <c r="E18" s="27">
        <v>1759</v>
      </c>
      <c r="F18" s="28">
        <f t="shared" si="0"/>
        <v>0.91734310580592238</v>
      </c>
      <c r="G18" s="29">
        <f t="shared" si="1"/>
        <v>365.66829448550317</v>
      </c>
      <c r="H18" s="19">
        <f t="shared" si="2"/>
        <v>71467.83666666667</v>
      </c>
      <c r="I18" s="19">
        <f t="shared" si="3"/>
        <v>365.66829448550317</v>
      </c>
      <c r="J18" s="19">
        <f t="shared" si="4"/>
        <v>57956.270000000019</v>
      </c>
    </row>
    <row r="19" spans="1:10" x14ac:dyDescent="0.25">
      <c r="A19" s="25" t="s">
        <v>54</v>
      </c>
      <c r="B19" s="26">
        <f>VLOOKUP($A19,'receitas_e_despesas_PainelC (2)'!$A$1:$F$645,6)</f>
        <v>681482.07</v>
      </c>
      <c r="C19" s="26">
        <f>VLOOKUP($A19,'receitas_e_despesas_PainelC (2)'!$A$1:$F$645,2)</f>
        <v>651168.96</v>
      </c>
      <c r="D19" s="27">
        <f>VLOOKUP(TRIM(A19),[1]TSE!$K$2:$N$646,4,FALSE)</f>
        <v>9</v>
      </c>
      <c r="E19" s="27">
        <v>1912</v>
      </c>
      <c r="F19" s="28">
        <f t="shared" si="0"/>
        <v>1.046551835026043</v>
      </c>
      <c r="G19" s="29">
        <f t="shared" si="1"/>
        <v>356.42367677824262</v>
      </c>
      <c r="H19" s="19">
        <f t="shared" si="2"/>
        <v>75720.23</v>
      </c>
      <c r="I19" s="19">
        <f t="shared" si="3"/>
        <v>356.42367677824262</v>
      </c>
      <c r="J19" s="19">
        <f t="shared" si="4"/>
        <v>-30313.109999999986</v>
      </c>
    </row>
    <row r="20" spans="1:10" x14ac:dyDescent="0.25">
      <c r="A20" s="25" t="s">
        <v>107</v>
      </c>
      <c r="B20" s="26">
        <f>VLOOKUP($A20,'receitas_e_despesas_PainelC (2)'!$A$1:$F$645,6)</f>
        <v>715565.63</v>
      </c>
      <c r="C20" s="26">
        <f>VLOOKUP($A20,'receitas_e_despesas_PainelC (2)'!$A$1:$F$645,2)</f>
        <v>973583.46000000008</v>
      </c>
      <c r="D20" s="27">
        <f>VLOOKUP(TRIM(A20),[1]TSE!$K$2:$N$646,4,FALSE)</f>
        <v>9</v>
      </c>
      <c r="E20" s="27">
        <v>2012</v>
      </c>
      <c r="F20" s="28">
        <f t="shared" si="0"/>
        <v>0.73498129271834589</v>
      </c>
      <c r="G20" s="29">
        <f t="shared" si="1"/>
        <v>355.64892147117297</v>
      </c>
      <c r="H20" s="19">
        <f t="shared" si="2"/>
        <v>79507.292222222226</v>
      </c>
      <c r="I20" s="19">
        <f t="shared" si="3"/>
        <v>355.64892147117297</v>
      </c>
      <c r="J20" s="19">
        <f t="shared" si="4"/>
        <v>258017.83000000007</v>
      </c>
    </row>
    <row r="21" spans="1:10" x14ac:dyDescent="0.25">
      <c r="A21" s="25" t="s">
        <v>116</v>
      </c>
      <c r="B21" s="26">
        <f>VLOOKUP($A21,'receitas_e_despesas_PainelC (2)'!$A$1:$F$645,6)</f>
        <v>1375041.11</v>
      </c>
      <c r="C21" s="26">
        <f>VLOOKUP($A21,'receitas_e_despesas_PainelC (2)'!$A$1:$F$645,2)</f>
        <v>2054860.26</v>
      </c>
      <c r="D21" s="27">
        <f>VLOOKUP(TRIM(A21),[1]TSE!$K$2:$N$646,4,FALSE)</f>
        <v>9</v>
      </c>
      <c r="E21" s="27">
        <v>3883</v>
      </c>
      <c r="F21" s="28">
        <f t="shared" si="0"/>
        <v>0.66916526479518379</v>
      </c>
      <c r="G21" s="29">
        <f t="shared" si="1"/>
        <v>354.11823590007731</v>
      </c>
      <c r="H21" s="19">
        <f t="shared" si="2"/>
        <v>152782.34555555557</v>
      </c>
      <c r="I21" s="19">
        <f t="shared" si="3"/>
        <v>354.11823590007731</v>
      </c>
      <c r="J21" s="19">
        <f t="shared" si="4"/>
        <v>679819.14999999991</v>
      </c>
    </row>
    <row r="22" spans="1:10" x14ac:dyDescent="0.25">
      <c r="A22" s="25" t="s">
        <v>226</v>
      </c>
      <c r="B22" s="26">
        <f>VLOOKUP($A22,'receitas_e_despesas_PainelC (2)'!$A$1:$F$645,6)</f>
        <v>934019.77</v>
      </c>
      <c r="C22" s="26">
        <f>VLOOKUP($A22,'receitas_e_despesas_PainelC (2)'!$A$1:$F$645,2)</f>
        <v>2743166.94</v>
      </c>
      <c r="D22" s="27">
        <v>9</v>
      </c>
      <c r="E22" s="27">
        <v>2699</v>
      </c>
      <c r="F22" s="28">
        <f t="shared" si="0"/>
        <v>0.34048958391136053</v>
      </c>
      <c r="G22" s="29">
        <f t="shared" si="1"/>
        <v>346.06141904409043</v>
      </c>
      <c r="H22" s="19">
        <f t="shared" si="2"/>
        <v>103779.97444444445</v>
      </c>
      <c r="I22" s="19">
        <f t="shared" si="3"/>
        <v>346.06141904409043</v>
      </c>
      <c r="J22" s="19">
        <f t="shared" si="4"/>
        <v>1809147.17</v>
      </c>
    </row>
    <row r="23" spans="1:10" x14ac:dyDescent="0.25">
      <c r="A23" s="25" t="s">
        <v>51</v>
      </c>
      <c r="B23" s="26">
        <f>VLOOKUP($A23,'receitas_e_despesas_PainelC (2)'!$A$1:$F$645,6)</f>
        <v>741335.3</v>
      </c>
      <c r="C23" s="26">
        <f>VLOOKUP($A23,'receitas_e_despesas_PainelC (2)'!$A$1:$F$645,2)</f>
        <v>902858.37</v>
      </c>
      <c r="D23" s="27">
        <f>VLOOKUP(TRIM(A23),[1]TSE!$K$2:$N$646,4,FALSE)</f>
        <v>9</v>
      </c>
      <c r="E23" s="27">
        <v>2153</v>
      </c>
      <c r="F23" s="28">
        <f t="shared" si="0"/>
        <v>0.82109810866570365</v>
      </c>
      <c r="G23" s="29">
        <f t="shared" si="1"/>
        <v>344.32666047375756</v>
      </c>
      <c r="H23" s="19">
        <f t="shared" si="2"/>
        <v>82370.588888888888</v>
      </c>
      <c r="I23" s="19">
        <f t="shared" si="3"/>
        <v>344.32666047375756</v>
      </c>
      <c r="J23" s="19">
        <f t="shared" si="4"/>
        <v>161523.06999999995</v>
      </c>
    </row>
    <row r="24" spans="1:10" x14ac:dyDescent="0.25">
      <c r="A24" s="25" t="s">
        <v>48</v>
      </c>
      <c r="B24" s="26">
        <f>VLOOKUP($A24,'receitas_e_despesas_PainelC (2)'!$A$1:$F$645,6)</f>
        <v>653685.17000000004</v>
      </c>
      <c r="C24" s="26">
        <f>VLOOKUP($A24,'receitas_e_despesas_PainelC (2)'!$A$1:$F$645,2)</f>
        <v>568592.26</v>
      </c>
      <c r="D24" s="27">
        <f>VLOOKUP(TRIM(A24),[1]TSE!$K$2:$N$646,4,FALSE)</f>
        <v>9</v>
      </c>
      <c r="E24" s="27">
        <v>1911</v>
      </c>
      <c r="F24" s="28">
        <f t="shared" si="0"/>
        <v>1.1496554138812936</v>
      </c>
      <c r="G24" s="29">
        <f t="shared" si="1"/>
        <v>342.06445316588179</v>
      </c>
      <c r="H24" s="19">
        <f t="shared" si="2"/>
        <v>72631.685555555567</v>
      </c>
      <c r="I24" s="19">
        <f t="shared" si="3"/>
        <v>342.06445316588179</v>
      </c>
      <c r="J24" s="19">
        <f t="shared" si="4"/>
        <v>-85092.910000000033</v>
      </c>
    </row>
    <row r="25" spans="1:10" x14ac:dyDescent="0.25">
      <c r="A25" s="25" t="s">
        <v>15</v>
      </c>
      <c r="B25" s="26">
        <f>VLOOKUP($A25,'receitas_e_despesas_PainelC (2)'!$A$1:$F$645,6)</f>
        <v>603314.32999999996</v>
      </c>
      <c r="C25" s="26">
        <f>VLOOKUP($A25,'receitas_e_despesas_PainelC (2)'!$A$1:$F$645,2)</f>
        <v>529889.66</v>
      </c>
      <c r="D25" s="27">
        <f>VLOOKUP(TRIM(A25),[1]TSE!$K$2:$N$646,4,FALSE)</f>
        <v>9</v>
      </c>
      <c r="E25" s="27">
        <v>1811</v>
      </c>
      <c r="F25" s="28">
        <f t="shared" si="0"/>
        <v>1.1385659610719709</v>
      </c>
      <c r="G25" s="29">
        <f t="shared" si="1"/>
        <v>333.13877967973491</v>
      </c>
      <c r="H25" s="19">
        <f t="shared" si="2"/>
        <v>67034.925555555557</v>
      </c>
      <c r="I25" s="19">
        <f t="shared" si="3"/>
        <v>333.13877967973491</v>
      </c>
      <c r="J25" s="19">
        <f t="shared" si="4"/>
        <v>-73424.669999999925</v>
      </c>
    </row>
    <row r="26" spans="1:10" x14ac:dyDescent="0.25">
      <c r="A26" s="25" t="s">
        <v>36</v>
      </c>
      <c r="B26" s="26">
        <f>VLOOKUP($A26,'receitas_e_despesas_PainelC (2)'!$A$1:$F$645,6)</f>
        <v>597171.78</v>
      </c>
      <c r="C26" s="26">
        <f>VLOOKUP($A26,'receitas_e_despesas_PainelC (2)'!$A$1:$F$645,2)</f>
        <v>500727.51</v>
      </c>
      <c r="D26" s="27">
        <v>9</v>
      </c>
      <c r="E26" s="27">
        <v>1834</v>
      </c>
      <c r="F26" s="28">
        <f t="shared" si="0"/>
        <v>1.1926082910843065</v>
      </c>
      <c r="G26" s="29">
        <f t="shared" si="1"/>
        <v>325.61165757906218</v>
      </c>
      <c r="H26" s="19">
        <f t="shared" si="2"/>
        <v>66352.42</v>
      </c>
      <c r="I26" s="19">
        <f t="shared" si="3"/>
        <v>325.61165757906218</v>
      </c>
      <c r="J26" s="19">
        <f t="shared" si="4"/>
        <v>-96444.270000000019</v>
      </c>
    </row>
    <row r="27" spans="1:10" x14ac:dyDescent="0.25">
      <c r="A27" s="25" t="s">
        <v>34</v>
      </c>
      <c r="B27" s="26">
        <f>VLOOKUP($A27,'receitas_e_despesas_PainelC (2)'!$A$1:$F$645,6)</f>
        <v>555797.18999999994</v>
      </c>
      <c r="C27" s="26">
        <f>VLOOKUP($A27,'receitas_e_despesas_PainelC (2)'!$A$1:$F$645,2)</f>
        <v>499999.22</v>
      </c>
      <c r="D27" s="27">
        <f>VLOOKUP(TRIM(A27),[1]TSE!$K$2:$N$646,4,FALSE)</f>
        <v>9</v>
      </c>
      <c r="E27" s="27">
        <v>1709</v>
      </c>
      <c r="F27" s="28">
        <f t="shared" si="0"/>
        <v>1.111596114089938</v>
      </c>
      <c r="G27" s="29">
        <f t="shared" si="1"/>
        <v>325.21778232884725</v>
      </c>
      <c r="H27" s="19">
        <f t="shared" si="2"/>
        <v>61755.243333333325</v>
      </c>
      <c r="I27" s="19">
        <f t="shared" si="3"/>
        <v>325.21778232884725</v>
      </c>
      <c r="J27" s="19">
        <f t="shared" si="4"/>
        <v>-55797.969999999972</v>
      </c>
    </row>
    <row r="28" spans="1:10" x14ac:dyDescent="0.25">
      <c r="A28" s="25" t="s">
        <v>117</v>
      </c>
      <c r="B28" s="26">
        <f>VLOOKUP($A28,'receitas_e_despesas_PainelC (2)'!$A$1:$F$645,6)</f>
        <v>381062.25</v>
      </c>
      <c r="C28" s="26">
        <f>VLOOKUP($A28,'receitas_e_despesas_PainelC (2)'!$A$1:$F$645,2)</f>
        <v>638902.28</v>
      </c>
      <c r="D28" s="27">
        <f>VLOOKUP(TRIM(A28),[1]TSE!$K$2:$N$646,4,FALSE)</f>
        <v>9</v>
      </c>
      <c r="E28" s="27">
        <v>1177</v>
      </c>
      <c r="F28" s="28">
        <f t="shared" si="0"/>
        <v>0.59643275963892317</v>
      </c>
      <c r="G28" s="29">
        <f t="shared" si="1"/>
        <v>323.75722175021241</v>
      </c>
      <c r="H28" s="19">
        <f t="shared" si="2"/>
        <v>42340.25</v>
      </c>
      <c r="I28" s="19">
        <f t="shared" si="3"/>
        <v>323.75722175021241</v>
      </c>
      <c r="J28" s="19">
        <f t="shared" si="4"/>
        <v>257840.03000000003</v>
      </c>
    </row>
    <row r="29" spans="1:10" x14ac:dyDescent="0.25">
      <c r="A29" s="25" t="s">
        <v>77</v>
      </c>
      <c r="B29" s="26">
        <f>VLOOKUP($A29,'receitas_e_despesas_PainelC (2)'!$A$1:$F$645,6)</f>
        <v>1015194.38</v>
      </c>
      <c r="C29" s="26">
        <f>VLOOKUP($A29,'receitas_e_despesas_PainelC (2)'!$A$1:$F$645,2)</f>
        <v>1388906.89</v>
      </c>
      <c r="D29" s="27">
        <f>VLOOKUP(TRIM(A29),[1]TSE!$K$2:$N$646,4,FALSE)</f>
        <v>9</v>
      </c>
      <c r="E29" s="27">
        <v>3136</v>
      </c>
      <c r="F29" s="28">
        <f t="shared" si="0"/>
        <v>0.73093048015623285</v>
      </c>
      <c r="G29" s="29">
        <f t="shared" si="1"/>
        <v>323.72269770408161</v>
      </c>
      <c r="H29" s="19">
        <f t="shared" si="2"/>
        <v>112799.37555555555</v>
      </c>
      <c r="I29" s="19">
        <f t="shared" si="3"/>
        <v>323.72269770408161</v>
      </c>
      <c r="J29" s="19">
        <f t="shared" si="4"/>
        <v>373712.50999999989</v>
      </c>
    </row>
    <row r="30" spans="1:10" x14ac:dyDescent="0.25">
      <c r="A30" s="25" t="s">
        <v>9</v>
      </c>
      <c r="B30" s="26">
        <f>VLOOKUP($A30,'receitas_e_despesas_PainelC (2)'!$A$1:$F$645,6)</f>
        <v>1000791.8</v>
      </c>
      <c r="C30" s="26">
        <f>VLOOKUP($A30,'receitas_e_despesas_PainelC (2)'!$A$1:$F$645,2)</f>
        <v>720510.2</v>
      </c>
      <c r="D30" s="27">
        <f>VLOOKUP(TRIM(A30),[1]TSE!$K$2:$N$646,4,FALSE)</f>
        <v>9</v>
      </c>
      <c r="E30" s="27">
        <v>3103</v>
      </c>
      <c r="F30" s="28">
        <f t="shared" si="0"/>
        <v>1.3890043471973057</v>
      </c>
      <c r="G30" s="29">
        <f t="shared" si="1"/>
        <v>322.52394456977123</v>
      </c>
      <c r="H30" s="19">
        <f t="shared" si="2"/>
        <v>111199.08888888889</v>
      </c>
      <c r="I30" s="19">
        <f t="shared" si="3"/>
        <v>322.52394456977123</v>
      </c>
      <c r="J30" s="19">
        <f t="shared" si="4"/>
        <v>-280281.60000000009</v>
      </c>
    </row>
    <row r="31" spans="1:10" x14ac:dyDescent="0.25">
      <c r="A31" s="25" t="s">
        <v>18</v>
      </c>
      <c r="B31" s="26">
        <f>VLOOKUP($A31,'receitas_e_despesas_PainelC (2)'!$A$1:$F$645,6)</f>
        <v>681929.36</v>
      </c>
      <c r="C31" s="26">
        <f>VLOOKUP($A31,'receitas_e_despesas_PainelC (2)'!$A$1:$F$645,2)</f>
        <v>458015.65</v>
      </c>
      <c r="D31" s="27">
        <f>VLOOKUP(TRIM(A31),[1]TSE!$K$2:$N$646,4,FALSE)</f>
        <v>9</v>
      </c>
      <c r="E31" s="27">
        <v>2124</v>
      </c>
      <c r="F31" s="28">
        <f t="shared" si="0"/>
        <v>1.4888778582129234</v>
      </c>
      <c r="G31" s="29">
        <f t="shared" si="1"/>
        <v>321.05902071563088</v>
      </c>
      <c r="H31" s="19">
        <f t="shared" si="2"/>
        <v>75769.928888888884</v>
      </c>
      <c r="I31" s="19">
        <f t="shared" si="3"/>
        <v>321.05902071563088</v>
      </c>
      <c r="J31" s="19">
        <f t="shared" si="4"/>
        <v>-223913.70999999996</v>
      </c>
    </row>
    <row r="32" spans="1:10" x14ac:dyDescent="0.25">
      <c r="A32" s="25" t="s">
        <v>35</v>
      </c>
      <c r="B32" s="26">
        <f>VLOOKUP($A32,'receitas_e_despesas_PainelC (2)'!$A$1:$F$645,6)</f>
        <v>776074.31</v>
      </c>
      <c r="C32" s="26">
        <f>VLOOKUP($A32,'receitas_e_despesas_PainelC (2)'!$A$1:$F$645,2)</f>
        <v>659827.49</v>
      </c>
      <c r="D32" s="27">
        <f>VLOOKUP(TRIM(A32),[1]TSE!$K$2:$N$646,4,FALSE)</f>
        <v>9</v>
      </c>
      <c r="E32" s="27">
        <v>2456</v>
      </c>
      <c r="F32" s="28">
        <f t="shared" si="0"/>
        <v>1.1761775945406581</v>
      </c>
      <c r="G32" s="29">
        <f t="shared" si="1"/>
        <v>315.99116856677529</v>
      </c>
      <c r="H32" s="19">
        <f t="shared" si="2"/>
        <v>86230.478888888902</v>
      </c>
      <c r="I32" s="19">
        <f t="shared" si="3"/>
        <v>315.99116856677529</v>
      </c>
      <c r="J32" s="19">
        <f t="shared" si="4"/>
        <v>-116246.82000000007</v>
      </c>
    </row>
    <row r="33" spans="1:10" x14ac:dyDescent="0.25">
      <c r="A33" s="25" t="s">
        <v>111</v>
      </c>
      <c r="B33" s="26">
        <f>VLOOKUP($A33,'receitas_e_despesas_PainelC (2)'!$A$1:$F$645,6)</f>
        <v>1954021.63</v>
      </c>
      <c r="C33" s="26">
        <f>VLOOKUP($A33,'receitas_e_despesas_PainelC (2)'!$A$1:$F$645,2)</f>
        <v>3330054.26</v>
      </c>
      <c r="D33" s="27">
        <v>9</v>
      </c>
      <c r="E33" s="27">
        <v>6203</v>
      </c>
      <c r="F33" s="28">
        <f t="shared" si="0"/>
        <v>0.58678372105564436</v>
      </c>
      <c r="G33" s="29">
        <f t="shared" si="1"/>
        <v>315.01235369982265</v>
      </c>
      <c r="H33" s="19">
        <f t="shared" si="2"/>
        <v>217113.51444444444</v>
      </c>
      <c r="I33" s="19">
        <f t="shared" si="3"/>
        <v>315.01235369982265</v>
      </c>
      <c r="J33" s="19">
        <f t="shared" si="4"/>
        <v>1376032.63</v>
      </c>
    </row>
    <row r="34" spans="1:10" x14ac:dyDescent="0.25">
      <c r="A34" s="25" t="s">
        <v>13</v>
      </c>
      <c r="B34" s="26">
        <f>VLOOKUP($A34,'receitas_e_despesas_PainelC (2)'!$A$1:$F$645,6)</f>
        <v>601480.09</v>
      </c>
      <c r="C34" s="26">
        <f>VLOOKUP($A34,'receitas_e_despesas_PainelC (2)'!$A$1:$F$645,2)</f>
        <v>461472.21</v>
      </c>
      <c r="D34" s="27">
        <f>VLOOKUP(TRIM(A34),[1]TSE!$K$2:$N$646,4,FALSE)</f>
        <v>9</v>
      </c>
      <c r="E34" s="27">
        <v>1910</v>
      </c>
      <c r="F34" s="28">
        <f t="shared" si="0"/>
        <v>1.3033939573522746</v>
      </c>
      <c r="G34" s="29">
        <f t="shared" si="1"/>
        <v>314.91104188481671</v>
      </c>
      <c r="H34" s="19">
        <f t="shared" si="2"/>
        <v>66831.121111111104</v>
      </c>
      <c r="I34" s="19">
        <f t="shared" si="3"/>
        <v>314.91104188481671</v>
      </c>
      <c r="J34" s="19">
        <f t="shared" si="4"/>
        <v>-140007.87999999995</v>
      </c>
    </row>
    <row r="35" spans="1:10" x14ac:dyDescent="0.25">
      <c r="A35" s="25" t="s">
        <v>564</v>
      </c>
      <c r="B35" s="26">
        <f>VLOOKUP($A35,'receitas_e_despesas_PainelC (2)'!$A$1:$F$645,6)</f>
        <v>49262578.600000001</v>
      </c>
      <c r="C35" s="26">
        <f>VLOOKUP($A35,'receitas_e_despesas_PainelC (2)'!$A$1:$F$645,2)</f>
        <v>555797782.84000003</v>
      </c>
      <c r="D35" s="27">
        <f>VLOOKUP(TRIM(A35),[1]TSE!$K$2:$N$646,4,FALSE)</f>
        <v>19</v>
      </c>
      <c r="E35" s="27">
        <v>160275</v>
      </c>
      <c r="F35" s="28">
        <f t="shared" si="0"/>
        <v>8.8633996250002026E-2</v>
      </c>
      <c r="G35" s="29">
        <f t="shared" si="1"/>
        <v>307.36283637498053</v>
      </c>
      <c r="H35" s="19">
        <f t="shared" si="2"/>
        <v>2592767.2947368422</v>
      </c>
      <c r="I35" s="19">
        <f t="shared" si="3"/>
        <v>307.36283637498053</v>
      </c>
      <c r="J35" s="19">
        <f t="shared" si="4"/>
        <v>506535204.24000001</v>
      </c>
    </row>
    <row r="36" spans="1:10" x14ac:dyDescent="0.25">
      <c r="A36" s="25" t="s">
        <v>22</v>
      </c>
      <c r="B36" s="26">
        <f>VLOOKUP($A36,'receitas_e_despesas_PainelC (2)'!$A$1:$F$645,6)</f>
        <v>647446.85</v>
      </c>
      <c r="C36" s="26">
        <f>VLOOKUP($A36,'receitas_e_despesas_PainelC (2)'!$A$1:$F$645,2)</f>
        <v>541738.71</v>
      </c>
      <c r="D36" s="27">
        <f>VLOOKUP(TRIM(A36),[1]TSE!$K$2:$N$646,4,FALSE)</f>
        <v>9</v>
      </c>
      <c r="E36" s="27">
        <v>2119</v>
      </c>
      <c r="F36" s="28">
        <f t="shared" si="0"/>
        <v>1.1951275366680001</v>
      </c>
      <c r="G36" s="29">
        <f t="shared" si="1"/>
        <v>305.54358187824442</v>
      </c>
      <c r="H36" s="19">
        <f t="shared" si="2"/>
        <v>71938.538888888885</v>
      </c>
      <c r="I36" s="19">
        <f t="shared" si="3"/>
        <v>305.54358187824442</v>
      </c>
      <c r="J36" s="19">
        <f t="shared" si="4"/>
        <v>-105708.14000000001</v>
      </c>
    </row>
    <row r="37" spans="1:10" x14ac:dyDescent="0.25">
      <c r="A37" s="25" t="s">
        <v>64</v>
      </c>
      <c r="B37" s="26">
        <f>VLOOKUP($A37,'receitas_e_despesas_PainelC (2)'!$A$1:$F$645,6)</f>
        <v>1074025.6499999999</v>
      </c>
      <c r="C37" s="26">
        <f>VLOOKUP($A37,'receitas_e_despesas_PainelC (2)'!$A$1:$F$645,2)</f>
        <v>1345670.09</v>
      </c>
      <c r="D37" s="27">
        <f>VLOOKUP(TRIM(A37),[1]TSE!$K$2:$N$646,4,FALSE)</f>
        <v>9</v>
      </c>
      <c r="E37" s="27">
        <v>3521</v>
      </c>
      <c r="F37" s="28">
        <f t="shared" si="0"/>
        <v>0.79813444467655503</v>
      </c>
      <c r="G37" s="29">
        <f t="shared" si="1"/>
        <v>305.03426583356998</v>
      </c>
      <c r="H37" s="19">
        <f t="shared" si="2"/>
        <v>119336.18333333332</v>
      </c>
      <c r="I37" s="19">
        <f t="shared" si="3"/>
        <v>305.03426583356998</v>
      </c>
      <c r="J37" s="19">
        <f t="shared" si="4"/>
        <v>271644.44000000018</v>
      </c>
    </row>
    <row r="38" spans="1:10" x14ac:dyDescent="0.25">
      <c r="A38" s="25" t="s">
        <v>11</v>
      </c>
      <c r="B38" s="26">
        <f>VLOOKUP($A38,'receitas_e_despesas_PainelC (2)'!$A$1:$F$645,6)</f>
        <v>764784.52</v>
      </c>
      <c r="C38" s="26">
        <f>VLOOKUP($A38,'receitas_e_despesas_PainelC (2)'!$A$1:$F$645,2)</f>
        <v>471744.69</v>
      </c>
      <c r="D38" s="27">
        <f>VLOOKUP(TRIM(A38),[1]TSE!$K$2:$N$646,4,FALSE)</f>
        <v>9</v>
      </c>
      <c r="E38" s="27">
        <v>2522</v>
      </c>
      <c r="F38" s="28">
        <f t="shared" si="0"/>
        <v>1.621183102241172</v>
      </c>
      <c r="G38" s="29">
        <f t="shared" si="1"/>
        <v>303.24524980174465</v>
      </c>
      <c r="H38" s="19">
        <f t="shared" si="2"/>
        <v>84976.05777777778</v>
      </c>
      <c r="I38" s="19">
        <f t="shared" si="3"/>
        <v>303.24524980174465</v>
      </c>
      <c r="J38" s="19">
        <f t="shared" si="4"/>
        <v>-293039.83</v>
      </c>
    </row>
    <row r="39" spans="1:10" x14ac:dyDescent="0.25">
      <c r="A39" s="25" t="s">
        <v>311</v>
      </c>
      <c r="B39" s="26">
        <f>VLOOKUP($A39,'receitas_e_despesas_PainelC (2)'!$A$1:$F$645,6)</f>
        <v>14259250.949999999</v>
      </c>
      <c r="C39" s="26">
        <f>VLOOKUP($A39,'receitas_e_despesas_PainelC (2)'!$A$1:$F$645,2)</f>
        <v>65001761.609999999</v>
      </c>
      <c r="D39" s="27">
        <f>VLOOKUP(TRIM(A39),[1]TSE!$K$2:$N$646,4,FALSE)</f>
        <v>13</v>
      </c>
      <c r="E39" s="27">
        <v>47748</v>
      </c>
      <c r="F39" s="28">
        <f t="shared" si="0"/>
        <v>0.2193671463175596</v>
      </c>
      <c r="G39" s="29">
        <f t="shared" si="1"/>
        <v>298.63556484041214</v>
      </c>
      <c r="H39" s="19">
        <f t="shared" si="2"/>
        <v>1096865.4576923077</v>
      </c>
      <c r="I39" s="19">
        <f t="shared" si="3"/>
        <v>298.63556484041214</v>
      </c>
      <c r="J39" s="19">
        <f t="shared" si="4"/>
        <v>50742510.659999996</v>
      </c>
    </row>
    <row r="40" spans="1:10" x14ac:dyDescent="0.25">
      <c r="A40" s="25" t="s">
        <v>254</v>
      </c>
      <c r="B40" s="26">
        <f>VLOOKUP($A40,'receitas_e_despesas_PainelC (2)'!$A$1:$F$645,6)</f>
        <v>912267.34</v>
      </c>
      <c r="C40" s="26">
        <f>VLOOKUP($A40,'receitas_e_despesas_PainelC (2)'!$A$1:$F$645,2)</f>
        <v>3059217.34</v>
      </c>
      <c r="D40" s="27">
        <f>VLOOKUP(TRIM(A40),[1]TSE!$K$2:$N$646,4,FALSE)</f>
        <v>9</v>
      </c>
      <c r="E40" s="27">
        <v>3125</v>
      </c>
      <c r="F40" s="28">
        <f t="shared" si="0"/>
        <v>0.29820285341348124</v>
      </c>
      <c r="G40" s="29">
        <f t="shared" si="1"/>
        <v>291.9255488</v>
      </c>
      <c r="H40" s="19">
        <f t="shared" si="2"/>
        <v>101363.03777777778</v>
      </c>
      <c r="I40" s="19">
        <f t="shared" si="3"/>
        <v>291.9255488</v>
      </c>
      <c r="J40" s="19">
        <f t="shared" si="4"/>
        <v>2146950</v>
      </c>
    </row>
    <row r="41" spans="1:10" x14ac:dyDescent="0.25">
      <c r="A41" s="25" t="s">
        <v>25</v>
      </c>
      <c r="B41" s="26">
        <f>VLOOKUP($A41,'receitas_e_despesas_PainelC (2)'!$A$1:$F$645,6)</f>
        <v>742376.5</v>
      </c>
      <c r="C41" s="26">
        <f>VLOOKUP($A41,'receitas_e_despesas_PainelC (2)'!$A$1:$F$645,2)</f>
        <v>686670.61</v>
      </c>
      <c r="D41" s="27">
        <f>VLOOKUP(TRIM(A41),[1]TSE!$K$2:$N$646,4,FALSE)</f>
        <v>9</v>
      </c>
      <c r="E41" s="27">
        <v>2574</v>
      </c>
      <c r="F41" s="28">
        <f t="shared" si="0"/>
        <v>1.0811246166484394</v>
      </c>
      <c r="G41" s="29">
        <f t="shared" si="1"/>
        <v>288.41355866355866</v>
      </c>
      <c r="H41" s="19">
        <f t="shared" si="2"/>
        <v>82486.277777777781</v>
      </c>
      <c r="I41" s="19">
        <f t="shared" si="3"/>
        <v>288.41355866355866</v>
      </c>
      <c r="J41" s="19">
        <f t="shared" si="4"/>
        <v>-55705.890000000014</v>
      </c>
    </row>
    <row r="42" spans="1:10" x14ac:dyDescent="0.25">
      <c r="A42" s="25" t="s">
        <v>469</v>
      </c>
      <c r="B42" s="26">
        <f>VLOOKUP($A42,'receitas_e_despesas_PainelC (2)'!$A$1:$F$645,6)</f>
        <v>37029774.850000001</v>
      </c>
      <c r="C42" s="26">
        <f>VLOOKUP($A42,'receitas_e_despesas_PainelC (2)'!$A$1:$F$645,2)</f>
        <v>282600019.41000003</v>
      </c>
      <c r="D42" s="27">
        <f>VLOOKUP(TRIM(A42),[1]TSE!$K$2:$N$646,4,FALSE)</f>
        <v>15</v>
      </c>
      <c r="E42" s="27">
        <v>129760</v>
      </c>
      <c r="F42" s="28">
        <f t="shared" si="0"/>
        <v>0.13103245685300782</v>
      </c>
      <c r="G42" s="29">
        <f t="shared" si="1"/>
        <v>285.37126117447599</v>
      </c>
      <c r="H42" s="19">
        <f t="shared" si="2"/>
        <v>2468651.6566666667</v>
      </c>
      <c r="I42" s="19">
        <f t="shared" si="3"/>
        <v>285.37126117447599</v>
      </c>
      <c r="J42" s="19">
        <f t="shared" si="4"/>
        <v>245570244.56000003</v>
      </c>
    </row>
    <row r="43" spans="1:10" x14ac:dyDescent="0.25">
      <c r="A43" s="25" t="s">
        <v>38</v>
      </c>
      <c r="B43" s="26">
        <f>VLOOKUP($A43,'receitas_e_despesas_PainelC (2)'!$A$1:$F$645,6)</f>
        <v>570781.98</v>
      </c>
      <c r="C43" s="26">
        <f>VLOOKUP($A43,'receitas_e_despesas_PainelC (2)'!$A$1:$F$645,2)</f>
        <v>471048.52</v>
      </c>
      <c r="D43" s="27">
        <f>VLOOKUP(TRIM(A43),[1]TSE!$K$2:$N$646,4,FALSE)</f>
        <v>9</v>
      </c>
      <c r="E43" s="27">
        <v>2002</v>
      </c>
      <c r="F43" s="28">
        <f t="shared" si="0"/>
        <v>1.2117265117402343</v>
      </c>
      <c r="G43" s="29">
        <f t="shared" si="1"/>
        <v>285.10588411588412</v>
      </c>
      <c r="H43" s="19">
        <f t="shared" si="2"/>
        <v>63420.22</v>
      </c>
      <c r="I43" s="19">
        <f t="shared" si="3"/>
        <v>285.10588411588412</v>
      </c>
      <c r="J43" s="19">
        <f t="shared" si="4"/>
        <v>-99733.459999999963</v>
      </c>
    </row>
    <row r="44" spans="1:10" x14ac:dyDescent="0.25">
      <c r="A44" s="25" t="s">
        <v>26</v>
      </c>
      <c r="B44" s="26">
        <f>VLOOKUP($A44,'receitas_e_despesas_PainelC (2)'!$A$1:$F$645,6)</f>
        <v>784576.85</v>
      </c>
      <c r="C44" s="26">
        <f>VLOOKUP($A44,'receitas_e_despesas_PainelC (2)'!$A$1:$F$645,2)</f>
        <v>529378.89</v>
      </c>
      <c r="D44" s="27">
        <f>VLOOKUP(TRIM(A44),[1]TSE!$K$2:$N$646,4,FALSE)</f>
        <v>9</v>
      </c>
      <c r="E44" s="27">
        <v>2762</v>
      </c>
      <c r="F44" s="28">
        <f t="shared" si="0"/>
        <v>1.4820705260838791</v>
      </c>
      <c r="G44" s="29">
        <f t="shared" si="1"/>
        <v>284.06113323678494</v>
      </c>
      <c r="H44" s="19">
        <f t="shared" si="2"/>
        <v>87175.205555555556</v>
      </c>
      <c r="I44" s="19">
        <f t="shared" si="3"/>
        <v>284.06113323678494</v>
      </c>
      <c r="J44" s="19">
        <f t="shared" si="4"/>
        <v>-255197.95999999996</v>
      </c>
    </row>
    <row r="45" spans="1:10" x14ac:dyDescent="0.25">
      <c r="A45" s="25" t="s">
        <v>2</v>
      </c>
      <c r="B45" s="26">
        <f>VLOOKUP($A45,'receitas_e_despesas_PainelC (2)'!$A$1:$F$645,6)</f>
        <v>679699.2</v>
      </c>
      <c r="C45" s="26">
        <f>VLOOKUP($A45,'receitas_e_despesas_PainelC (2)'!$A$1:$F$645,2)</f>
        <v>550609.69999999995</v>
      </c>
      <c r="D45" s="27">
        <f>VLOOKUP(TRIM(A45),[1]TSE!$K$2:$N$646,4,FALSE)</f>
        <v>9</v>
      </c>
      <c r="E45" s="27">
        <v>2401</v>
      </c>
      <c r="F45" s="28">
        <f t="shared" si="0"/>
        <v>1.234448285237256</v>
      </c>
      <c r="G45" s="29">
        <f t="shared" si="1"/>
        <v>283.09004581424404</v>
      </c>
      <c r="H45" s="19">
        <f t="shared" si="2"/>
        <v>75522.133333333331</v>
      </c>
      <c r="I45" s="19">
        <f t="shared" si="3"/>
        <v>283.09004581424404</v>
      </c>
      <c r="J45" s="19">
        <f t="shared" si="4"/>
        <v>-129089.5</v>
      </c>
    </row>
    <row r="46" spans="1:10" x14ac:dyDescent="0.25">
      <c r="A46" s="25" t="s">
        <v>75</v>
      </c>
      <c r="B46" s="26">
        <f>VLOOKUP($A46,'receitas_e_despesas_PainelC (2)'!$A$1:$F$645,6)</f>
        <v>754574.52</v>
      </c>
      <c r="C46" s="26">
        <f>VLOOKUP($A46,'receitas_e_despesas_PainelC (2)'!$A$1:$F$645,2)</f>
        <v>1045607.46</v>
      </c>
      <c r="D46" s="27">
        <f>VLOOKUP(TRIM(A46),[1]TSE!$K$2:$N$646,4,FALSE)</f>
        <v>9</v>
      </c>
      <c r="E46" s="27">
        <v>2684</v>
      </c>
      <c r="F46" s="28">
        <f t="shared" si="0"/>
        <v>0.72166137758810567</v>
      </c>
      <c r="G46" s="29">
        <f t="shared" si="1"/>
        <v>281.1380476900149</v>
      </c>
      <c r="H46" s="19">
        <f t="shared" si="2"/>
        <v>83841.613333333342</v>
      </c>
      <c r="I46" s="19">
        <f t="shared" si="3"/>
        <v>281.1380476900149</v>
      </c>
      <c r="J46" s="19">
        <f t="shared" si="4"/>
        <v>291032.93999999994</v>
      </c>
    </row>
    <row r="47" spans="1:10" x14ac:dyDescent="0.25">
      <c r="A47" s="25" t="s">
        <v>149</v>
      </c>
      <c r="B47" s="26">
        <f>VLOOKUP($A47,'receitas_e_despesas_PainelC (2)'!$A$1:$F$645,6)</f>
        <v>969427.99</v>
      </c>
      <c r="C47" s="26">
        <f>VLOOKUP($A47,'receitas_e_despesas_PainelC (2)'!$A$1:$F$645,2)</f>
        <v>1929644.79</v>
      </c>
      <c r="D47" s="27">
        <f>VLOOKUP(TRIM(A47),[1]TSE!$K$2:$N$646,4,FALSE)</f>
        <v>9</v>
      </c>
      <c r="E47" s="27">
        <v>3470</v>
      </c>
      <c r="F47" s="28">
        <f t="shared" si="0"/>
        <v>0.50238675792760801</v>
      </c>
      <c r="G47" s="29">
        <f t="shared" si="1"/>
        <v>279.37406051873199</v>
      </c>
      <c r="H47" s="19">
        <f t="shared" si="2"/>
        <v>107714.22111111111</v>
      </c>
      <c r="I47" s="19">
        <f t="shared" si="3"/>
        <v>279.37406051873199</v>
      </c>
      <c r="J47" s="19">
        <f t="shared" si="4"/>
        <v>960216.8</v>
      </c>
    </row>
    <row r="48" spans="1:10" x14ac:dyDescent="0.25">
      <c r="A48" s="25" t="s">
        <v>98</v>
      </c>
      <c r="B48" s="26">
        <f>VLOOKUP($A48,'receitas_e_despesas_PainelC (2)'!$A$1:$F$645,6)</f>
        <v>709104.84</v>
      </c>
      <c r="C48" s="26">
        <f>VLOOKUP($A48,'receitas_e_despesas_PainelC (2)'!$A$1:$F$645,2)</f>
        <v>920467.87</v>
      </c>
      <c r="D48" s="27">
        <f>VLOOKUP(TRIM(A48),[1]TSE!$K$2:$N$646,4,FALSE)</f>
        <v>9</v>
      </c>
      <c r="E48" s="27">
        <v>2542</v>
      </c>
      <c r="F48" s="28">
        <f t="shared" si="0"/>
        <v>0.77037435320800496</v>
      </c>
      <c r="G48" s="29">
        <f t="shared" si="1"/>
        <v>278.95548387096773</v>
      </c>
      <c r="H48" s="19">
        <f t="shared" si="2"/>
        <v>78789.426666666666</v>
      </c>
      <c r="I48" s="19">
        <f t="shared" si="3"/>
        <v>278.95548387096773</v>
      </c>
      <c r="J48" s="19">
        <f t="shared" si="4"/>
        <v>211363.03000000003</v>
      </c>
    </row>
    <row r="49" spans="1:10" x14ac:dyDescent="0.25">
      <c r="A49" s="25" t="s">
        <v>7</v>
      </c>
      <c r="B49" s="26">
        <f>VLOOKUP($A49,'receitas_e_despesas_PainelC (2)'!$A$1:$F$645,6)</f>
        <v>689237.94</v>
      </c>
      <c r="C49" s="26">
        <f>VLOOKUP($A49,'receitas_e_despesas_PainelC (2)'!$A$1:$F$645,2)</f>
        <v>703522.54</v>
      </c>
      <c r="D49" s="27">
        <f>VLOOKUP(TRIM(A49),[1]TSE!$K$2:$N$646,4,FALSE)</f>
        <v>9</v>
      </c>
      <c r="E49" s="27">
        <v>2478</v>
      </c>
      <c r="F49" s="28">
        <f t="shared" si="0"/>
        <v>0.97969560435121228</v>
      </c>
      <c r="G49" s="29">
        <f t="shared" si="1"/>
        <v>278.14283292978206</v>
      </c>
      <c r="H49" s="19">
        <f t="shared" si="2"/>
        <v>76581.993333333332</v>
      </c>
      <c r="I49" s="19">
        <f t="shared" si="3"/>
        <v>278.14283292978206</v>
      </c>
      <c r="J49" s="19">
        <f t="shared" si="4"/>
        <v>14284.600000000093</v>
      </c>
    </row>
    <row r="50" spans="1:10" x14ac:dyDescent="0.25">
      <c r="A50" s="25" t="s">
        <v>94</v>
      </c>
      <c r="B50" s="26">
        <f>VLOOKUP($A50,'receitas_e_despesas_PainelC (2)'!$A$1:$F$645,6)</f>
        <v>740346.13</v>
      </c>
      <c r="C50" s="26">
        <f>VLOOKUP($A50,'receitas_e_despesas_PainelC (2)'!$A$1:$F$645,2)</f>
        <v>1066540.6599999999</v>
      </c>
      <c r="D50" s="27">
        <f>VLOOKUP(TRIM(A50),[1]TSE!$K$2:$N$646,4,FALSE)</f>
        <v>9</v>
      </c>
      <c r="E50" s="27">
        <v>2663</v>
      </c>
      <c r="F50" s="28">
        <f t="shared" si="0"/>
        <v>0.69415649844985761</v>
      </c>
      <c r="G50" s="29">
        <f t="shared" si="1"/>
        <v>278.01206533984231</v>
      </c>
      <c r="H50" s="19">
        <f t="shared" si="2"/>
        <v>82260.681111111116</v>
      </c>
      <c r="I50" s="19">
        <f t="shared" si="3"/>
        <v>278.01206533984231</v>
      </c>
      <c r="J50" s="19">
        <f t="shared" si="4"/>
        <v>326194.52999999991</v>
      </c>
    </row>
    <row r="51" spans="1:10" x14ac:dyDescent="0.25">
      <c r="A51" s="25" t="s">
        <v>10</v>
      </c>
      <c r="B51" s="26">
        <f>VLOOKUP($A51,'receitas_e_despesas_PainelC (2)'!$A$1:$F$645,6)</f>
        <v>617498.56999999995</v>
      </c>
      <c r="C51" s="26">
        <f>VLOOKUP($A51,'receitas_e_despesas_PainelC (2)'!$A$1:$F$645,2)</f>
        <v>388412.92</v>
      </c>
      <c r="D51" s="27">
        <f>VLOOKUP(TRIM(A51),[1]TSE!$K$2:$N$646,4,FALSE)</f>
        <v>9</v>
      </c>
      <c r="E51" s="27">
        <v>2227</v>
      </c>
      <c r="F51" s="28">
        <f t="shared" si="0"/>
        <v>1.589799252815792</v>
      </c>
      <c r="G51" s="29">
        <f t="shared" si="1"/>
        <v>277.27820835204307</v>
      </c>
      <c r="H51" s="19">
        <f t="shared" si="2"/>
        <v>68610.952222222215</v>
      </c>
      <c r="I51" s="19">
        <f t="shared" si="3"/>
        <v>277.27820835204307</v>
      </c>
      <c r="J51" s="19">
        <f t="shared" si="4"/>
        <v>-229085.64999999997</v>
      </c>
    </row>
    <row r="52" spans="1:10" x14ac:dyDescent="0.25">
      <c r="A52" s="25" t="s">
        <v>499</v>
      </c>
      <c r="B52" s="26">
        <f>VLOOKUP($A52,'receitas_e_despesas_PainelC (2)'!$A$1:$F$645,6)</f>
        <v>936934.21</v>
      </c>
      <c r="C52" s="26">
        <f>VLOOKUP($A52,'receitas_e_despesas_PainelC (2)'!$A$1:$F$645,2)</f>
        <v>10164449.390000001</v>
      </c>
      <c r="D52" s="27">
        <f>VLOOKUP(TRIM(A52),[1]TSE!$K$2:$N$646,4,FALSE)</f>
        <v>9</v>
      </c>
      <c r="E52" s="27">
        <v>3380</v>
      </c>
      <c r="F52" s="28">
        <f t="shared" si="0"/>
        <v>9.2177566541063752E-2</v>
      </c>
      <c r="G52" s="29">
        <f t="shared" si="1"/>
        <v>277.19947041420119</v>
      </c>
      <c r="H52" s="19">
        <f t="shared" si="2"/>
        <v>104103.80111111111</v>
      </c>
      <c r="I52" s="19">
        <f t="shared" si="3"/>
        <v>277.19947041420119</v>
      </c>
      <c r="J52" s="19">
        <f t="shared" si="4"/>
        <v>9227515.1799999997</v>
      </c>
    </row>
    <row r="53" spans="1:10" x14ac:dyDescent="0.25">
      <c r="A53" s="25" t="s">
        <v>142</v>
      </c>
      <c r="B53" s="26">
        <f>VLOOKUP($A53,'receitas_e_despesas_PainelC (2)'!$A$1:$F$645,6)</f>
        <v>1198552.76</v>
      </c>
      <c r="C53" s="26">
        <f>VLOOKUP($A53,'receitas_e_despesas_PainelC (2)'!$A$1:$F$645,2)</f>
        <v>2509619.9300000002</v>
      </c>
      <c r="D53" s="27">
        <f>VLOOKUP(TRIM(A53),[1]TSE!$K$2:$N$646,4,FALSE)</f>
        <v>9</v>
      </c>
      <c r="E53" s="27">
        <v>4339</v>
      </c>
      <c r="F53" s="28">
        <f t="shared" si="0"/>
        <v>0.47758337653941085</v>
      </c>
      <c r="G53" s="29">
        <f t="shared" si="1"/>
        <v>276.22787739110396</v>
      </c>
      <c r="H53" s="19">
        <f t="shared" si="2"/>
        <v>133172.52888888889</v>
      </c>
      <c r="I53" s="19">
        <f t="shared" si="3"/>
        <v>276.22787739110396</v>
      </c>
      <c r="J53" s="19">
        <f t="shared" si="4"/>
        <v>1311067.1700000002</v>
      </c>
    </row>
    <row r="54" spans="1:10" x14ac:dyDescent="0.25">
      <c r="A54" s="25" t="s">
        <v>71</v>
      </c>
      <c r="B54" s="26">
        <f>VLOOKUP($A54,'receitas_e_despesas_PainelC (2)'!$A$1:$F$645,6)</f>
        <v>802116.37</v>
      </c>
      <c r="C54" s="26">
        <f>VLOOKUP($A54,'receitas_e_despesas_PainelC (2)'!$A$1:$F$645,2)</f>
        <v>1119272.99</v>
      </c>
      <c r="D54" s="27">
        <f>VLOOKUP(TRIM(A54),[1]TSE!$K$2:$N$646,4,FALSE)</f>
        <v>9</v>
      </c>
      <c r="E54" s="27">
        <v>2934</v>
      </c>
      <c r="F54" s="28">
        <f t="shared" si="0"/>
        <v>0.7166405132317184</v>
      </c>
      <c r="G54" s="29">
        <f t="shared" si="1"/>
        <v>273.38662917518747</v>
      </c>
      <c r="H54" s="19">
        <f t="shared" si="2"/>
        <v>89124.041111111117</v>
      </c>
      <c r="I54" s="19">
        <f t="shared" si="3"/>
        <v>273.38662917518747</v>
      </c>
      <c r="J54" s="19">
        <f t="shared" si="4"/>
        <v>317156.62</v>
      </c>
    </row>
    <row r="55" spans="1:10" x14ac:dyDescent="0.25">
      <c r="A55" s="25" t="s">
        <v>29</v>
      </c>
      <c r="B55" s="26">
        <f>VLOOKUP($A55,'receitas_e_despesas_PainelC (2)'!$A$1:$F$645,6)</f>
        <v>1124837.05</v>
      </c>
      <c r="C55" s="26">
        <f>VLOOKUP($A55,'receitas_e_despesas_PainelC (2)'!$A$1:$F$645,2)</f>
        <v>1037533.49</v>
      </c>
      <c r="D55" s="27">
        <f>VLOOKUP(TRIM(A55),[1]TSE!$K$2:$N$646,4,FALSE)</f>
        <v>9</v>
      </c>
      <c r="E55" s="27">
        <v>4134</v>
      </c>
      <c r="F55" s="28">
        <f t="shared" si="0"/>
        <v>1.084145293469033</v>
      </c>
      <c r="G55" s="29">
        <f t="shared" si="1"/>
        <v>272.09410982099661</v>
      </c>
      <c r="H55" s="19">
        <f t="shared" si="2"/>
        <v>124981.89444444445</v>
      </c>
      <c r="I55" s="19">
        <f t="shared" si="3"/>
        <v>272.09410982099661</v>
      </c>
      <c r="J55" s="19">
        <f t="shared" si="4"/>
        <v>-87303.560000000056</v>
      </c>
    </row>
    <row r="56" spans="1:10" x14ac:dyDescent="0.25">
      <c r="A56" s="25" t="s">
        <v>28</v>
      </c>
      <c r="B56" s="26">
        <f>VLOOKUP($A56,'receitas_e_despesas_PainelC (2)'!$A$1:$F$645,6)</f>
        <v>568951.99</v>
      </c>
      <c r="C56" s="26">
        <f>VLOOKUP($A56,'receitas_e_despesas_PainelC (2)'!$A$1:$F$645,2)</f>
        <v>485158.41</v>
      </c>
      <c r="D56" s="27">
        <f>VLOOKUP(TRIM(A56),[1]TSE!$K$2:$N$646,4,FALSE)</f>
        <v>9</v>
      </c>
      <c r="E56" s="27">
        <v>2117</v>
      </c>
      <c r="F56" s="28">
        <f t="shared" si="0"/>
        <v>1.1727138564907078</v>
      </c>
      <c r="G56" s="29">
        <f t="shared" si="1"/>
        <v>268.75389230042515</v>
      </c>
      <c r="H56" s="19">
        <f t="shared" si="2"/>
        <v>63216.887777777774</v>
      </c>
      <c r="I56" s="19">
        <f t="shared" si="3"/>
        <v>268.75389230042515</v>
      </c>
      <c r="J56" s="19">
        <f t="shared" si="4"/>
        <v>-83793.580000000016</v>
      </c>
    </row>
    <row r="57" spans="1:10" x14ac:dyDescent="0.25">
      <c r="A57" s="25" t="s">
        <v>223</v>
      </c>
      <c r="B57" s="26">
        <f>VLOOKUP($A57,'receitas_e_despesas_PainelC (2)'!$A$1:$F$645,6)</f>
        <v>695793.32</v>
      </c>
      <c r="C57" s="26">
        <f>VLOOKUP($A57,'receitas_e_despesas_PainelC (2)'!$A$1:$F$645,2)</f>
        <v>1968032.36</v>
      </c>
      <c r="D57" s="27">
        <f>VLOOKUP(TRIM(A57),[1]TSE!$K$2:$N$646,4,FALSE)</f>
        <v>9</v>
      </c>
      <c r="E57" s="27">
        <v>2621</v>
      </c>
      <c r="F57" s="28">
        <f t="shared" si="0"/>
        <v>0.3535477028436666</v>
      </c>
      <c r="G57" s="29">
        <f t="shared" si="1"/>
        <v>265.46864555513162</v>
      </c>
      <c r="H57" s="19">
        <f t="shared" si="2"/>
        <v>77310.368888888886</v>
      </c>
      <c r="I57" s="19">
        <f t="shared" si="3"/>
        <v>265.46864555513162</v>
      </c>
      <c r="J57" s="19">
        <f t="shared" si="4"/>
        <v>1272239.04</v>
      </c>
    </row>
    <row r="58" spans="1:10" x14ac:dyDescent="0.25">
      <c r="A58" s="25" t="s">
        <v>478</v>
      </c>
      <c r="B58" s="26">
        <f>VLOOKUP($A58,'receitas_e_despesas_PainelC (2)'!$A$1:$F$645,6)</f>
        <v>1574419.29</v>
      </c>
      <c r="C58" s="26">
        <f>VLOOKUP($A58,'receitas_e_despesas_PainelC (2)'!$A$1:$F$645,2)</f>
        <v>12505215.380000001</v>
      </c>
      <c r="D58" s="27">
        <f>VLOOKUP(TRIM(A58),[1]TSE!$K$2:$N$646,4,FALSE)</f>
        <v>9</v>
      </c>
      <c r="E58" s="27">
        <v>6040</v>
      </c>
      <c r="F58" s="28">
        <f t="shared" si="0"/>
        <v>0.1259010134697896</v>
      </c>
      <c r="G58" s="29">
        <f t="shared" si="1"/>
        <v>260.66544536423839</v>
      </c>
      <c r="H58" s="19">
        <f t="shared" si="2"/>
        <v>174935.47666666668</v>
      </c>
      <c r="I58" s="19">
        <f t="shared" si="3"/>
        <v>260.66544536423839</v>
      </c>
      <c r="J58" s="19">
        <f t="shared" si="4"/>
        <v>10930796.09</v>
      </c>
    </row>
    <row r="59" spans="1:10" x14ac:dyDescent="0.25">
      <c r="A59" s="25" t="s">
        <v>89</v>
      </c>
      <c r="B59" s="26">
        <f>VLOOKUP($A59,'receitas_e_despesas_PainelC (2)'!$A$1:$F$645,6)</f>
        <v>805437.31</v>
      </c>
      <c r="C59" s="26">
        <f>VLOOKUP($A59,'receitas_e_despesas_PainelC (2)'!$A$1:$F$645,2)</f>
        <v>1323965.73</v>
      </c>
      <c r="D59" s="27">
        <f>VLOOKUP(TRIM(A59),[1]TSE!$K$2:$N$646,4,FALSE)</f>
        <v>9</v>
      </c>
      <c r="E59" s="27">
        <v>3093</v>
      </c>
      <c r="F59" s="28">
        <f t="shared" si="0"/>
        <v>0.60835208325218515</v>
      </c>
      <c r="G59" s="29">
        <f t="shared" si="1"/>
        <v>260.40650177820885</v>
      </c>
      <c r="H59" s="19">
        <f t="shared" si="2"/>
        <v>89493.034444444449</v>
      </c>
      <c r="I59" s="19">
        <f t="shared" si="3"/>
        <v>260.40650177820885</v>
      </c>
      <c r="J59" s="19">
        <f t="shared" si="4"/>
        <v>518528.41999999993</v>
      </c>
    </row>
    <row r="60" spans="1:10" x14ac:dyDescent="0.25">
      <c r="A60" s="25" t="s">
        <v>146</v>
      </c>
      <c r="B60" s="26">
        <f>VLOOKUP($A60,'receitas_e_despesas_PainelC (2)'!$A$1:$F$645,6)</f>
        <v>964099.97</v>
      </c>
      <c r="C60" s="26">
        <f>VLOOKUP($A60,'receitas_e_despesas_PainelC (2)'!$A$1:$F$645,2)</f>
        <v>1944738.94</v>
      </c>
      <c r="D60" s="27">
        <f>VLOOKUP(TRIM(A60),[1]TSE!$K$2:$N$646,4,FALSE)</f>
        <v>9</v>
      </c>
      <c r="E60" s="27">
        <v>3712</v>
      </c>
      <c r="F60" s="28">
        <f t="shared" si="0"/>
        <v>0.49574775830837225</v>
      </c>
      <c r="G60" s="29">
        <f t="shared" si="1"/>
        <v>259.72520743534483</v>
      </c>
      <c r="H60" s="19">
        <f t="shared" si="2"/>
        <v>107122.21888888889</v>
      </c>
      <c r="I60" s="19">
        <f t="shared" si="3"/>
        <v>259.72520743534483</v>
      </c>
      <c r="J60" s="19">
        <f t="shared" si="4"/>
        <v>980638.97</v>
      </c>
    </row>
    <row r="61" spans="1:10" x14ac:dyDescent="0.25">
      <c r="A61" s="25" t="s">
        <v>27</v>
      </c>
      <c r="B61" s="26">
        <f>VLOOKUP($A61,'receitas_e_despesas_PainelC (2)'!$A$1:$F$645,6)</f>
        <v>890938.74</v>
      </c>
      <c r="C61" s="26">
        <f>VLOOKUP($A61,'receitas_e_despesas_PainelC (2)'!$A$1:$F$645,2)</f>
        <v>812151.53</v>
      </c>
      <c r="D61" s="27">
        <f>VLOOKUP(TRIM(A61),[1]TSE!$K$2:$N$646,4,FALSE)</f>
        <v>9</v>
      </c>
      <c r="E61" s="27">
        <v>3441</v>
      </c>
      <c r="F61" s="28">
        <f t="shared" si="0"/>
        <v>1.0970104802979315</v>
      </c>
      <c r="G61" s="29">
        <f t="shared" si="1"/>
        <v>258.91855274629467</v>
      </c>
      <c r="H61" s="19">
        <f t="shared" si="2"/>
        <v>98993.193333333329</v>
      </c>
      <c r="I61" s="19">
        <f t="shared" si="3"/>
        <v>258.91855274629467</v>
      </c>
      <c r="J61" s="19">
        <f t="shared" si="4"/>
        <v>-78787.209999999963</v>
      </c>
    </row>
    <row r="62" spans="1:10" x14ac:dyDescent="0.25">
      <c r="A62" s="25" t="s">
        <v>1</v>
      </c>
      <c r="B62" s="26">
        <f>VLOOKUP($A62,'receitas_e_despesas_PainelC (2)'!$A$1:$F$645,6)</f>
        <v>629173.56999999995</v>
      </c>
      <c r="C62" s="26">
        <f>VLOOKUP($A62,'receitas_e_despesas_PainelC (2)'!$A$1:$F$645,2)</f>
        <v>277180.02</v>
      </c>
      <c r="D62" s="27">
        <f>VLOOKUP(TRIM(A62),[1]TSE!$K$2:$N$646,4,FALSE)</f>
        <v>9</v>
      </c>
      <c r="E62" s="27">
        <v>2435</v>
      </c>
      <c r="F62" s="28">
        <f t="shared" si="0"/>
        <v>2.2699095338834305</v>
      </c>
      <c r="G62" s="29">
        <f t="shared" si="1"/>
        <v>258.38750308008213</v>
      </c>
      <c r="H62" s="19">
        <f t="shared" si="2"/>
        <v>69908.174444444434</v>
      </c>
      <c r="I62" s="19">
        <f t="shared" si="3"/>
        <v>258.38750308008213</v>
      </c>
      <c r="J62" s="19">
        <f t="shared" si="4"/>
        <v>-351993.54999999993</v>
      </c>
    </row>
    <row r="63" spans="1:10" x14ac:dyDescent="0.25">
      <c r="A63" s="25" t="s">
        <v>19</v>
      </c>
      <c r="B63" s="26">
        <f>VLOOKUP($A63,'receitas_e_despesas_PainelC (2)'!$A$1:$F$645,6)</f>
        <v>647278.22</v>
      </c>
      <c r="C63" s="26">
        <f>VLOOKUP($A63,'receitas_e_despesas_PainelC (2)'!$A$1:$F$645,2)</f>
        <v>518281.61</v>
      </c>
      <c r="D63" s="27">
        <f>VLOOKUP(TRIM(A63),[1]TSE!$K$2:$N$646,4,FALSE)</f>
        <v>9</v>
      </c>
      <c r="E63" s="27">
        <v>2508</v>
      </c>
      <c r="F63" s="28">
        <f t="shared" si="0"/>
        <v>1.2488928943475344</v>
      </c>
      <c r="G63" s="29">
        <f t="shared" si="1"/>
        <v>258.08541467304622</v>
      </c>
      <c r="H63" s="19">
        <f t="shared" si="2"/>
        <v>71919.802222222221</v>
      </c>
      <c r="I63" s="19">
        <f t="shared" si="3"/>
        <v>258.08541467304622</v>
      </c>
      <c r="J63" s="19">
        <f t="shared" si="4"/>
        <v>-128996.60999999999</v>
      </c>
    </row>
    <row r="64" spans="1:10" x14ac:dyDescent="0.25">
      <c r="A64" s="25" t="s">
        <v>500</v>
      </c>
      <c r="B64" s="26">
        <f>VLOOKUP($A64,'receitas_e_despesas_PainelC (2)'!$A$1:$F$645,6)</f>
        <v>27420893.09</v>
      </c>
      <c r="C64" s="26">
        <f>VLOOKUP($A64,'receitas_e_despesas_PainelC (2)'!$A$1:$F$645,2)</f>
        <v>249355914.19</v>
      </c>
      <c r="D64" s="27">
        <f>VLOOKUP(TRIM(A64),[1]TSE!$K$2:$N$646,4,FALSE)</f>
        <v>15</v>
      </c>
      <c r="E64" s="27">
        <v>106776</v>
      </c>
      <c r="F64" s="28">
        <f t="shared" si="0"/>
        <v>0.10996688480027905</v>
      </c>
      <c r="G64" s="29">
        <f t="shared" si="1"/>
        <v>256.80764488274519</v>
      </c>
      <c r="H64" s="19">
        <f t="shared" si="2"/>
        <v>1828059.5393333333</v>
      </c>
      <c r="I64" s="19">
        <f t="shared" si="3"/>
        <v>256.80764488274519</v>
      </c>
      <c r="J64" s="19">
        <f t="shared" si="4"/>
        <v>221935021.09999999</v>
      </c>
    </row>
    <row r="65" spans="1:10" x14ac:dyDescent="0.25">
      <c r="A65" s="25" t="s">
        <v>110</v>
      </c>
      <c r="B65" s="26">
        <f>VLOOKUP($A65,'receitas_e_despesas_PainelC (2)'!$A$1:$F$645,6)</f>
        <v>763555.8</v>
      </c>
      <c r="C65" s="26">
        <f>VLOOKUP($A65,'receitas_e_despesas_PainelC (2)'!$A$1:$F$645,2)</f>
        <v>1290288.07</v>
      </c>
      <c r="D65" s="27">
        <f>VLOOKUP(TRIM(A65),[1]TSE!$K$2:$N$646,4,FALSE)</f>
        <v>9</v>
      </c>
      <c r="E65" s="27">
        <v>2996</v>
      </c>
      <c r="F65" s="28">
        <f t="shared" si="0"/>
        <v>0.59177157237453182</v>
      </c>
      <c r="G65" s="29">
        <f t="shared" si="1"/>
        <v>254.85841121495329</v>
      </c>
      <c r="H65" s="19">
        <f t="shared" si="2"/>
        <v>84839.53333333334</v>
      </c>
      <c r="I65" s="19">
        <f t="shared" si="3"/>
        <v>254.85841121495329</v>
      </c>
      <c r="J65" s="19">
        <f t="shared" si="4"/>
        <v>526732.27</v>
      </c>
    </row>
    <row r="66" spans="1:10" x14ac:dyDescent="0.25">
      <c r="A66" s="25" t="s">
        <v>65</v>
      </c>
      <c r="B66" s="26">
        <f>VLOOKUP($A66,'receitas_e_despesas_PainelC (2)'!$A$1:$F$645,6)</f>
        <v>843172.18</v>
      </c>
      <c r="C66" s="26">
        <f>VLOOKUP($A66,'receitas_e_despesas_PainelC (2)'!$A$1:$F$645,2)</f>
        <v>888406.46</v>
      </c>
      <c r="D66" s="27">
        <f>VLOOKUP(TRIM(A66),[1]TSE!$K$2:$N$646,4,FALSE)</f>
        <v>9</v>
      </c>
      <c r="E66" s="27">
        <v>3351</v>
      </c>
      <c r="F66" s="28">
        <f t="shared" si="0"/>
        <v>0.94908380112409363</v>
      </c>
      <c r="G66" s="29">
        <f t="shared" si="1"/>
        <v>251.61807818561624</v>
      </c>
      <c r="H66" s="19">
        <f t="shared" si="2"/>
        <v>93685.797777777785</v>
      </c>
      <c r="I66" s="19">
        <f t="shared" si="3"/>
        <v>251.61807818561624</v>
      </c>
      <c r="J66" s="19">
        <f t="shared" si="4"/>
        <v>45234.279999999912</v>
      </c>
    </row>
    <row r="67" spans="1:10" x14ac:dyDescent="0.25">
      <c r="A67" s="25" t="s">
        <v>84</v>
      </c>
      <c r="B67" s="29">
        <v>770226.92</v>
      </c>
      <c r="C67" s="26">
        <v>1034103.4</v>
      </c>
      <c r="D67" s="27">
        <f>VLOOKUP(TRIM(A67),[1]TSE!$K$2:$N$646,4,FALSE)</f>
        <v>9</v>
      </c>
      <c r="E67" s="27">
        <v>3066</v>
      </c>
      <c r="F67" s="28">
        <f t="shared" ref="F67:F130" si="5">B67/C67</f>
        <v>0.74482582689506682</v>
      </c>
      <c r="G67" s="29">
        <f t="shared" ref="G67:G130" si="6">B67/E67</f>
        <v>251.21556425309851</v>
      </c>
      <c r="H67" s="19">
        <f t="shared" ref="H67:H130" si="7">B67/D67</f>
        <v>85580.768888888895</v>
      </c>
      <c r="I67" s="19">
        <f t="shared" ref="I67:I130" si="8">B67/E67</f>
        <v>251.21556425309851</v>
      </c>
      <c r="J67" s="19">
        <f t="shared" ref="J67:J130" si="9">C67-B67</f>
        <v>263876.47999999998</v>
      </c>
    </row>
    <row r="68" spans="1:10" x14ac:dyDescent="0.25">
      <c r="A68" s="25" t="s">
        <v>134</v>
      </c>
      <c r="B68" s="26">
        <f>VLOOKUP($A68,'receitas_e_despesas_PainelC (2)'!$A$1:$F$645,6)</f>
        <v>741945.1</v>
      </c>
      <c r="C68" s="26">
        <f>VLOOKUP($A68,'receitas_e_despesas_PainelC (2)'!$A$1:$F$645,2)</f>
        <v>1657695.11</v>
      </c>
      <c r="D68" s="27">
        <f>VLOOKUP(TRIM(A68),[1]TSE!$K$2:$N$646,4,FALSE)</f>
        <v>9</v>
      </c>
      <c r="E68" s="27">
        <v>2955</v>
      </c>
      <c r="F68" s="28">
        <f t="shared" si="5"/>
        <v>0.44757633386515805</v>
      </c>
      <c r="G68" s="29">
        <f t="shared" si="6"/>
        <v>251.08125211505921</v>
      </c>
      <c r="H68" s="19">
        <f t="shared" si="7"/>
        <v>82438.344444444447</v>
      </c>
      <c r="I68" s="19">
        <f t="shared" si="8"/>
        <v>251.08125211505921</v>
      </c>
      <c r="J68" s="19">
        <f t="shared" si="9"/>
        <v>915750.01000000013</v>
      </c>
    </row>
    <row r="69" spans="1:10" x14ac:dyDescent="0.25">
      <c r="A69" s="25" t="s">
        <v>347</v>
      </c>
      <c r="B69" s="26">
        <f>VLOOKUP($A69,'receitas_e_despesas_PainelC (2)'!$A$1:$F$645,6)</f>
        <v>903051.03</v>
      </c>
      <c r="C69" s="26">
        <f>VLOOKUP($A69,'receitas_e_despesas_PainelC (2)'!$A$1:$F$645,2)</f>
        <v>4203473.3899999997</v>
      </c>
      <c r="D69" s="27">
        <f>VLOOKUP(TRIM(A69),[1]TSE!$K$2:$N$646,4,FALSE)</f>
        <v>9</v>
      </c>
      <c r="E69" s="27">
        <v>3618</v>
      </c>
      <c r="F69" s="28">
        <f t="shared" si="5"/>
        <v>0.2148344823945704</v>
      </c>
      <c r="G69" s="29">
        <f t="shared" si="6"/>
        <v>249.59951077943617</v>
      </c>
      <c r="H69" s="19">
        <f t="shared" si="7"/>
        <v>100339.00333333334</v>
      </c>
      <c r="I69" s="19">
        <f t="shared" si="8"/>
        <v>249.59951077943617</v>
      </c>
      <c r="J69" s="19">
        <f t="shared" si="9"/>
        <v>3300422.3599999994</v>
      </c>
    </row>
    <row r="70" spans="1:10" x14ac:dyDescent="0.25">
      <c r="A70" s="25" t="s">
        <v>119</v>
      </c>
      <c r="B70" s="26">
        <f>VLOOKUP($A70,'receitas_e_despesas_PainelC (2)'!$A$1:$F$645,6)</f>
        <v>769329.41</v>
      </c>
      <c r="C70" s="26">
        <f>VLOOKUP($A70,'receitas_e_despesas_PainelC (2)'!$A$1:$F$645,2)</f>
        <v>1320250.8199999998</v>
      </c>
      <c r="D70" s="27">
        <f>VLOOKUP(TRIM(A70),[1]TSE!$K$2:$N$646,4,FALSE)</f>
        <v>9</v>
      </c>
      <c r="E70" s="27">
        <v>3085</v>
      </c>
      <c r="F70" s="28">
        <f t="shared" si="5"/>
        <v>0.58271458600571069</v>
      </c>
      <c r="G70" s="29">
        <f t="shared" si="6"/>
        <v>249.37744246353324</v>
      </c>
      <c r="H70" s="19">
        <f t="shared" si="7"/>
        <v>85481.045555555553</v>
      </c>
      <c r="I70" s="19">
        <f t="shared" si="8"/>
        <v>249.37744246353324</v>
      </c>
      <c r="J70" s="19">
        <f t="shared" si="9"/>
        <v>550921.4099999998</v>
      </c>
    </row>
    <row r="71" spans="1:10" x14ac:dyDescent="0.25">
      <c r="A71" s="25" t="s">
        <v>194</v>
      </c>
      <c r="B71" s="26">
        <f>VLOOKUP($A71,'receitas_e_despesas_PainelC (2)'!$A$1:$F$645,6)</f>
        <v>1192087.6200000001</v>
      </c>
      <c r="C71" s="26">
        <f>VLOOKUP($A71,'receitas_e_despesas_PainelC (2)'!$A$1:$F$645,2)</f>
        <v>3142534.1399999997</v>
      </c>
      <c r="D71" s="27">
        <f>VLOOKUP(TRIM(A71),[1]TSE!$K$2:$N$646,4,FALSE)</f>
        <v>9</v>
      </c>
      <c r="E71" s="27">
        <v>4809</v>
      </c>
      <c r="F71" s="28">
        <f t="shared" si="5"/>
        <v>0.37933959247297161</v>
      </c>
      <c r="G71" s="29">
        <f t="shared" si="6"/>
        <v>247.8867997504679</v>
      </c>
      <c r="H71" s="19">
        <f t="shared" si="7"/>
        <v>132454.18000000002</v>
      </c>
      <c r="I71" s="19">
        <f t="shared" si="8"/>
        <v>247.8867997504679</v>
      </c>
      <c r="J71" s="19">
        <f t="shared" si="9"/>
        <v>1950446.5199999996</v>
      </c>
    </row>
    <row r="72" spans="1:10" x14ac:dyDescent="0.25">
      <c r="A72" s="25" t="s">
        <v>125</v>
      </c>
      <c r="B72" s="26">
        <f>VLOOKUP($A72,'receitas_e_despesas_PainelC (2)'!$A$1:$F$645,6)</f>
        <v>563159.62</v>
      </c>
      <c r="C72" s="26">
        <f>VLOOKUP($A72,'receitas_e_despesas_PainelC (2)'!$A$1:$F$645,2)</f>
        <v>1164859.26</v>
      </c>
      <c r="D72" s="27">
        <f>VLOOKUP(TRIM(A72),[1]TSE!$K$2:$N$646,4,FALSE)</f>
        <v>9</v>
      </c>
      <c r="E72" s="27">
        <v>2278</v>
      </c>
      <c r="F72" s="28">
        <f t="shared" si="5"/>
        <v>0.4834572204027463</v>
      </c>
      <c r="G72" s="29">
        <f t="shared" si="6"/>
        <v>247.21669007901667</v>
      </c>
      <c r="H72" s="19">
        <f t="shared" si="7"/>
        <v>62573.29111111111</v>
      </c>
      <c r="I72" s="19">
        <f t="shared" si="8"/>
        <v>247.21669007901667</v>
      </c>
      <c r="J72" s="19">
        <f t="shared" si="9"/>
        <v>601699.64</v>
      </c>
    </row>
    <row r="73" spans="1:10" x14ac:dyDescent="0.25">
      <c r="A73" s="25" t="s">
        <v>14</v>
      </c>
      <c r="B73" s="26">
        <f>VLOOKUP($A73,'receitas_e_despesas_PainelC (2)'!$A$1:$F$645,6)</f>
        <v>789734.63</v>
      </c>
      <c r="C73" s="26">
        <f>VLOOKUP($A73,'receitas_e_despesas_PainelC (2)'!$A$1:$F$645,2)</f>
        <v>481524.61</v>
      </c>
      <c r="D73" s="27">
        <f>VLOOKUP(TRIM(A73),[1]TSE!$K$2:$N$646,4,FALSE)</f>
        <v>9</v>
      </c>
      <c r="E73" s="27">
        <v>3202</v>
      </c>
      <c r="F73" s="28">
        <f t="shared" si="5"/>
        <v>1.6400711689481458</v>
      </c>
      <c r="G73" s="29">
        <f t="shared" si="6"/>
        <v>246.63792317301687</v>
      </c>
      <c r="H73" s="19">
        <f t="shared" si="7"/>
        <v>87748.292222222226</v>
      </c>
      <c r="I73" s="19">
        <f t="shared" si="8"/>
        <v>246.63792317301687</v>
      </c>
      <c r="J73" s="19">
        <f t="shared" si="9"/>
        <v>-308210.02</v>
      </c>
    </row>
    <row r="74" spans="1:10" x14ac:dyDescent="0.25">
      <c r="A74" s="25" t="s">
        <v>58</v>
      </c>
      <c r="B74" s="29">
        <v>370558.01</v>
      </c>
      <c r="C74" s="26">
        <v>408205.88</v>
      </c>
      <c r="D74" s="27">
        <f>VLOOKUP(TRIM(A74),[1]TSE!$K$2:$N$646,4,FALSE)</f>
        <v>9</v>
      </c>
      <c r="E74" s="27">
        <v>1507</v>
      </c>
      <c r="F74" s="28">
        <f t="shared" si="5"/>
        <v>0.90777234762027437</v>
      </c>
      <c r="G74" s="29">
        <f t="shared" si="6"/>
        <v>245.89118115461181</v>
      </c>
      <c r="H74" s="19">
        <f t="shared" si="7"/>
        <v>41173.112222222226</v>
      </c>
      <c r="I74" s="19">
        <f t="shared" si="8"/>
        <v>245.89118115461181</v>
      </c>
      <c r="J74" s="19">
        <f t="shared" si="9"/>
        <v>37647.869999999995</v>
      </c>
    </row>
    <row r="75" spans="1:10" x14ac:dyDescent="0.25">
      <c r="A75" s="25" t="s">
        <v>39</v>
      </c>
      <c r="B75" s="26">
        <f>VLOOKUP($A75,'receitas_e_despesas_PainelC (2)'!$A$1:$F$645,6)</f>
        <v>778558.76</v>
      </c>
      <c r="C75" s="26">
        <f>VLOOKUP($A75,'receitas_e_despesas_PainelC (2)'!$A$1:$F$645,2)</f>
        <v>858421.51</v>
      </c>
      <c r="D75" s="27">
        <f>VLOOKUP(TRIM(A75),[1]TSE!$K$2:$N$646,4,FALSE)</f>
        <v>9</v>
      </c>
      <c r="E75" s="27">
        <v>3168</v>
      </c>
      <c r="F75" s="28">
        <f t="shared" si="5"/>
        <v>0.90696557685279811</v>
      </c>
      <c r="G75" s="29">
        <f t="shared" si="6"/>
        <v>245.75718434343435</v>
      </c>
      <c r="H75" s="19">
        <f t="shared" si="7"/>
        <v>86506.52888888889</v>
      </c>
      <c r="I75" s="19">
        <f t="shared" si="8"/>
        <v>245.75718434343435</v>
      </c>
      <c r="J75" s="19">
        <f t="shared" si="9"/>
        <v>79862.75</v>
      </c>
    </row>
    <row r="76" spans="1:10" x14ac:dyDescent="0.25">
      <c r="A76" s="25" t="s">
        <v>351</v>
      </c>
      <c r="B76" s="26">
        <f>VLOOKUP($A76,'receitas_e_despesas_PainelC (2)'!$A$1:$F$645,6)</f>
        <v>2492194.96</v>
      </c>
      <c r="C76" s="26">
        <f>VLOOKUP($A76,'receitas_e_despesas_PainelC (2)'!$A$1:$F$645,2)</f>
        <v>15740327.67</v>
      </c>
      <c r="D76" s="27">
        <f>VLOOKUP(TRIM(A76),[1]TSE!$K$2:$N$646,4,FALSE)</f>
        <v>9</v>
      </c>
      <c r="E76" s="27">
        <v>10177</v>
      </c>
      <c r="F76" s="28">
        <f t="shared" si="5"/>
        <v>0.15833183477812568</v>
      </c>
      <c r="G76" s="29">
        <f t="shared" si="6"/>
        <v>244.88503095214699</v>
      </c>
      <c r="H76" s="19">
        <f t="shared" si="7"/>
        <v>276910.55111111113</v>
      </c>
      <c r="I76" s="19">
        <f t="shared" si="8"/>
        <v>244.88503095214699</v>
      </c>
      <c r="J76" s="19">
        <f t="shared" si="9"/>
        <v>13248132.710000001</v>
      </c>
    </row>
    <row r="77" spans="1:10" x14ac:dyDescent="0.25">
      <c r="A77" s="25" t="s">
        <v>63</v>
      </c>
      <c r="B77" s="26">
        <f>VLOOKUP($A77,'receitas_e_despesas_PainelC (2)'!$A$1:$F$645,6)</f>
        <v>512885.75</v>
      </c>
      <c r="C77" s="26">
        <f>VLOOKUP($A77,'receitas_e_despesas_PainelC (2)'!$A$1:$F$645,2)</f>
        <v>576574.25</v>
      </c>
      <c r="D77" s="27">
        <v>10</v>
      </c>
      <c r="E77" s="27">
        <v>2111</v>
      </c>
      <c r="F77" s="28">
        <f t="shared" si="5"/>
        <v>0.8895398120883824</v>
      </c>
      <c r="G77" s="29">
        <f t="shared" si="6"/>
        <v>242.95866887730932</v>
      </c>
      <c r="H77" s="19">
        <f t="shared" si="7"/>
        <v>51288.574999999997</v>
      </c>
      <c r="I77" s="19">
        <f t="shared" si="8"/>
        <v>242.95866887730932</v>
      </c>
      <c r="J77" s="19">
        <f t="shared" si="9"/>
        <v>63688.5</v>
      </c>
    </row>
    <row r="78" spans="1:10" x14ac:dyDescent="0.25">
      <c r="A78" s="25" t="s">
        <v>256</v>
      </c>
      <c r="B78" s="26">
        <f>VLOOKUP($A78,'receitas_e_despesas_PainelC (2)'!$A$1:$F$645,6)</f>
        <v>1187026.21</v>
      </c>
      <c r="C78" s="26">
        <f>VLOOKUP($A78,'receitas_e_despesas_PainelC (2)'!$A$1:$F$645,2)</f>
        <v>3855991.73</v>
      </c>
      <c r="D78" s="27">
        <f>VLOOKUP(TRIM(A78),[1]TSE!$K$2:$N$646,4,FALSE)</f>
        <v>9</v>
      </c>
      <c r="E78" s="27">
        <v>4933</v>
      </c>
      <c r="F78" s="28">
        <f t="shared" si="5"/>
        <v>0.30783940763275441</v>
      </c>
      <c r="G78" s="29">
        <f t="shared" si="6"/>
        <v>240.62967970808839</v>
      </c>
      <c r="H78" s="19">
        <f t="shared" si="7"/>
        <v>131891.8011111111</v>
      </c>
      <c r="I78" s="19">
        <f t="shared" si="8"/>
        <v>240.62967970808839</v>
      </c>
      <c r="J78" s="19">
        <f t="shared" si="9"/>
        <v>2668965.52</v>
      </c>
    </row>
    <row r="79" spans="1:10" x14ac:dyDescent="0.25">
      <c r="A79" s="25" t="s">
        <v>521</v>
      </c>
      <c r="B79" s="26">
        <f>VLOOKUP($A79,'receitas_e_despesas_PainelC (2)'!$A$1:$F$645,6)</f>
        <v>1141309.33</v>
      </c>
      <c r="C79" s="26">
        <f>VLOOKUP($A79,'receitas_e_despesas_PainelC (2)'!$A$1:$F$645,2)</f>
        <v>11458903.5</v>
      </c>
      <c r="D79" s="27">
        <f>VLOOKUP(TRIM(A79),[1]TSE!$K$2:$N$646,4,FALSE)</f>
        <v>9</v>
      </c>
      <c r="E79" s="27">
        <v>4762</v>
      </c>
      <c r="F79" s="28">
        <f t="shared" si="5"/>
        <v>9.9600221783873136E-2</v>
      </c>
      <c r="G79" s="29">
        <f t="shared" si="6"/>
        <v>239.67016589668208</v>
      </c>
      <c r="H79" s="19">
        <f t="shared" si="7"/>
        <v>126812.14777777779</v>
      </c>
      <c r="I79" s="19">
        <f t="shared" si="8"/>
        <v>239.67016589668208</v>
      </c>
      <c r="J79" s="19">
        <f t="shared" si="9"/>
        <v>10317594.17</v>
      </c>
    </row>
    <row r="80" spans="1:10" x14ac:dyDescent="0.25">
      <c r="A80" s="25" t="s">
        <v>217</v>
      </c>
      <c r="B80" s="26">
        <f>VLOOKUP($A80,'receitas_e_despesas_PainelC (2)'!$A$1:$F$645,6)</f>
        <v>851016.11</v>
      </c>
      <c r="C80" s="26">
        <f>VLOOKUP($A80,'receitas_e_despesas_PainelC (2)'!$A$1:$F$645,2)</f>
        <v>2512924.35</v>
      </c>
      <c r="D80" s="27">
        <f>VLOOKUP(TRIM(A80),[1]TSE!$K$2:$N$646,4,FALSE)</f>
        <v>9</v>
      </c>
      <c r="E80" s="27">
        <v>3571</v>
      </c>
      <c r="F80" s="28">
        <f t="shared" si="5"/>
        <v>0.33865568217363962</v>
      </c>
      <c r="G80" s="29">
        <f t="shared" si="6"/>
        <v>238.31310837300475</v>
      </c>
      <c r="H80" s="19">
        <f t="shared" si="7"/>
        <v>94557.345555555556</v>
      </c>
      <c r="I80" s="19">
        <f t="shared" si="8"/>
        <v>238.31310837300475</v>
      </c>
      <c r="J80" s="19">
        <f t="shared" si="9"/>
        <v>1661908.2400000002</v>
      </c>
    </row>
    <row r="81" spans="1:10" x14ac:dyDescent="0.25">
      <c r="A81" s="25" t="s">
        <v>503</v>
      </c>
      <c r="B81" s="26">
        <f>VLOOKUP($A81,'receitas_e_despesas_PainelC (2)'!$A$1:$F$645,6)</f>
        <v>18021825.359999999</v>
      </c>
      <c r="C81" s="26">
        <f>VLOOKUP($A81,'receitas_e_despesas_PainelC (2)'!$A$1:$F$645,2)</f>
        <v>156754999.52000001</v>
      </c>
      <c r="D81" s="27">
        <f>VLOOKUP(TRIM(A81),[1]TSE!$K$2:$N$646,4,FALSE)</f>
        <v>15</v>
      </c>
      <c r="E81" s="27">
        <v>75638</v>
      </c>
      <c r="F81" s="28">
        <f t="shared" si="5"/>
        <v>0.11496810573943217</v>
      </c>
      <c r="G81" s="29">
        <f t="shared" si="6"/>
        <v>238.26417091937915</v>
      </c>
      <c r="H81" s="19">
        <f t="shared" si="7"/>
        <v>1201455.024</v>
      </c>
      <c r="I81" s="19">
        <f t="shared" si="8"/>
        <v>238.26417091937915</v>
      </c>
      <c r="J81" s="19">
        <f t="shared" si="9"/>
        <v>138733174.16000003</v>
      </c>
    </row>
    <row r="82" spans="1:10" x14ac:dyDescent="0.25">
      <c r="A82" s="25" t="s">
        <v>213</v>
      </c>
      <c r="B82" s="26">
        <f>VLOOKUP($A82,'receitas_e_despesas_PainelC (2)'!$A$1:$F$645,6)</f>
        <v>892299.27</v>
      </c>
      <c r="C82" s="26">
        <f>VLOOKUP($A82,'receitas_e_despesas_PainelC (2)'!$A$1:$F$645,2)</f>
        <v>2491772.98</v>
      </c>
      <c r="D82" s="27">
        <f>VLOOKUP(TRIM(A82),[1]TSE!$K$2:$N$646,4,FALSE)</f>
        <v>9</v>
      </c>
      <c r="E82" s="27">
        <v>3753</v>
      </c>
      <c r="F82" s="28">
        <f t="shared" si="5"/>
        <v>0.35809814022463637</v>
      </c>
      <c r="G82" s="29">
        <f t="shared" si="6"/>
        <v>237.75626698641088</v>
      </c>
      <c r="H82" s="19">
        <f t="shared" si="7"/>
        <v>99144.363333333342</v>
      </c>
      <c r="I82" s="19">
        <f t="shared" si="8"/>
        <v>237.75626698641088</v>
      </c>
      <c r="J82" s="19">
        <f t="shared" si="9"/>
        <v>1599473.71</v>
      </c>
    </row>
    <row r="83" spans="1:10" x14ac:dyDescent="0.25">
      <c r="A83" s="25" t="s">
        <v>147</v>
      </c>
      <c r="B83" s="26">
        <f>VLOOKUP($A83,'receitas_e_despesas_PainelC (2)'!$A$1:$F$645,6)</f>
        <v>3961985.6</v>
      </c>
      <c r="C83" s="26">
        <f>VLOOKUP($A83,'receitas_e_despesas_PainelC (2)'!$A$1:$F$645,2)</f>
        <v>9885308.4900000002</v>
      </c>
      <c r="D83" s="27">
        <f>VLOOKUP(TRIM(A83),[1]TSE!$K$2:$N$646,4,FALSE)</f>
        <v>11</v>
      </c>
      <c r="E83" s="27">
        <v>17015</v>
      </c>
      <c r="F83" s="28">
        <f t="shared" si="5"/>
        <v>0.40079534230094627</v>
      </c>
      <c r="G83" s="29">
        <f t="shared" si="6"/>
        <v>232.85251836614754</v>
      </c>
      <c r="H83" s="19">
        <f t="shared" si="7"/>
        <v>360180.50909090909</v>
      </c>
      <c r="I83" s="19">
        <f t="shared" si="8"/>
        <v>232.85251836614754</v>
      </c>
      <c r="J83" s="19">
        <f t="shared" si="9"/>
        <v>5923322.8900000006</v>
      </c>
    </row>
    <row r="84" spans="1:10" x14ac:dyDescent="0.25">
      <c r="A84" s="25" t="s">
        <v>163</v>
      </c>
      <c r="B84" s="26">
        <f>VLOOKUP($A84,'receitas_e_despesas_PainelC (2)'!$A$1:$F$645,6)</f>
        <v>788922.74</v>
      </c>
      <c r="C84" s="26">
        <f>VLOOKUP($A84,'receitas_e_despesas_PainelC (2)'!$A$1:$F$645,2)</f>
        <v>1783400.29</v>
      </c>
      <c r="D84" s="27">
        <f>VLOOKUP(TRIM(A84),[1]TSE!$K$2:$N$646,4,FALSE)</f>
        <v>9</v>
      </c>
      <c r="E84" s="27">
        <v>3478</v>
      </c>
      <c r="F84" s="28">
        <f t="shared" si="5"/>
        <v>0.44236997404547912</v>
      </c>
      <c r="G84" s="29">
        <f t="shared" si="6"/>
        <v>226.83230017251293</v>
      </c>
      <c r="H84" s="19">
        <f t="shared" si="7"/>
        <v>87658.08222222222</v>
      </c>
      <c r="I84" s="19">
        <f t="shared" si="8"/>
        <v>226.83230017251293</v>
      </c>
      <c r="J84" s="19">
        <f t="shared" si="9"/>
        <v>994477.55</v>
      </c>
    </row>
    <row r="85" spans="1:10" x14ac:dyDescent="0.25">
      <c r="A85" s="25" t="s">
        <v>154</v>
      </c>
      <c r="B85" s="26">
        <f>VLOOKUP($A85,'receitas_e_despesas_PainelC (2)'!$A$1:$F$645,6)</f>
        <v>1210055.54</v>
      </c>
      <c r="C85" s="26">
        <f>VLOOKUP($A85,'receitas_e_despesas_PainelC (2)'!$A$1:$F$645,2)</f>
        <v>2608782.65</v>
      </c>
      <c r="D85" s="27">
        <f>VLOOKUP(TRIM(A85),[1]TSE!$K$2:$N$646,4,FALSE)</f>
        <v>9</v>
      </c>
      <c r="E85" s="27">
        <v>5369</v>
      </c>
      <c r="F85" s="28">
        <f t="shared" si="5"/>
        <v>0.46383915501737949</v>
      </c>
      <c r="G85" s="29">
        <f t="shared" si="6"/>
        <v>225.3781970571801</v>
      </c>
      <c r="H85" s="19">
        <f t="shared" si="7"/>
        <v>134450.61555555556</v>
      </c>
      <c r="I85" s="19">
        <f t="shared" si="8"/>
        <v>225.3781970571801</v>
      </c>
      <c r="J85" s="19">
        <f t="shared" si="9"/>
        <v>1398727.1099999999</v>
      </c>
    </row>
    <row r="86" spans="1:10" x14ac:dyDescent="0.25">
      <c r="A86" s="25" t="s">
        <v>37</v>
      </c>
      <c r="B86" s="26">
        <f>VLOOKUP($A86,'receitas_e_despesas_PainelC (2)'!$A$1:$F$645,6)</f>
        <v>1091255.58</v>
      </c>
      <c r="C86" s="26">
        <f>VLOOKUP($A86,'receitas_e_despesas_PainelC (2)'!$A$1:$F$645,2)</f>
        <v>974861.29</v>
      </c>
      <c r="D86" s="27">
        <f>VLOOKUP(TRIM(A86),[1]TSE!$K$2:$N$646,4,FALSE)</f>
        <v>9</v>
      </c>
      <c r="E86" s="27">
        <v>4860</v>
      </c>
      <c r="F86" s="28">
        <f t="shared" si="5"/>
        <v>1.1193957450090157</v>
      </c>
      <c r="G86" s="29">
        <f t="shared" si="6"/>
        <v>224.5381851851852</v>
      </c>
      <c r="H86" s="19">
        <f t="shared" si="7"/>
        <v>121250.62000000001</v>
      </c>
      <c r="I86" s="19">
        <f t="shared" si="8"/>
        <v>224.5381851851852</v>
      </c>
      <c r="J86" s="19">
        <f t="shared" si="9"/>
        <v>-116394.29000000004</v>
      </c>
    </row>
    <row r="87" spans="1:10" x14ac:dyDescent="0.25">
      <c r="A87" s="25" t="s">
        <v>572</v>
      </c>
      <c r="B87" s="29">
        <v>2450407.84</v>
      </c>
      <c r="C87" s="26">
        <v>29301877.579999998</v>
      </c>
      <c r="D87" s="27">
        <f>VLOOKUP(TRIM(A87),[1]TSE!$K$2:$N$646,4,FALSE)</f>
        <v>9</v>
      </c>
      <c r="E87" s="27">
        <v>10965</v>
      </c>
      <c r="F87" s="28">
        <f t="shared" si="5"/>
        <v>8.3626308017631129E-2</v>
      </c>
      <c r="G87" s="29">
        <f t="shared" si="6"/>
        <v>223.47540720474234</v>
      </c>
      <c r="H87" s="19">
        <f t="shared" si="7"/>
        <v>272267.53777777776</v>
      </c>
      <c r="I87" s="19">
        <f t="shared" si="8"/>
        <v>223.47540720474234</v>
      </c>
      <c r="J87" s="19">
        <f t="shared" si="9"/>
        <v>26851469.739999998</v>
      </c>
    </row>
    <row r="88" spans="1:10" x14ac:dyDescent="0.25">
      <c r="A88" s="25" t="s">
        <v>127</v>
      </c>
      <c r="B88" s="26">
        <f>VLOOKUP($A88,'receitas_e_despesas_PainelC (2)'!$A$1:$F$645,6)</f>
        <v>823390.94</v>
      </c>
      <c r="C88" s="26">
        <f>VLOOKUP($A88,'receitas_e_despesas_PainelC (2)'!$A$1:$F$645,2)</f>
        <v>1441163.76</v>
      </c>
      <c r="D88" s="27">
        <f>VLOOKUP(TRIM(A88),[1]TSE!$K$2:$N$646,4,FALSE)</f>
        <v>9</v>
      </c>
      <c r="E88" s="27">
        <v>3685</v>
      </c>
      <c r="F88" s="28">
        <f t="shared" si="5"/>
        <v>0.57133752794338921</v>
      </c>
      <c r="G88" s="29">
        <f t="shared" si="6"/>
        <v>223.44394572591585</v>
      </c>
      <c r="H88" s="19">
        <f t="shared" si="7"/>
        <v>91487.882222222222</v>
      </c>
      <c r="I88" s="19">
        <f t="shared" si="8"/>
        <v>223.44394572591585</v>
      </c>
      <c r="J88" s="19">
        <f t="shared" si="9"/>
        <v>617772.82000000007</v>
      </c>
    </row>
    <row r="89" spans="1:10" x14ac:dyDescent="0.25">
      <c r="A89" s="25" t="s">
        <v>68</v>
      </c>
      <c r="B89" s="29">
        <v>560624.43000000005</v>
      </c>
      <c r="C89" s="26">
        <v>610318.46</v>
      </c>
      <c r="D89" s="27">
        <f>VLOOKUP(TRIM(A89),[1]TSE!$K$2:$N$646,4,FALSE)</f>
        <v>9</v>
      </c>
      <c r="E89" s="27">
        <v>2510</v>
      </c>
      <c r="F89" s="28">
        <f t="shared" si="5"/>
        <v>0.91857688525429837</v>
      </c>
      <c r="G89" s="29">
        <f t="shared" si="6"/>
        <v>223.35634661354584</v>
      </c>
      <c r="H89" s="19">
        <f t="shared" si="7"/>
        <v>62291.60333333334</v>
      </c>
      <c r="I89" s="19">
        <f t="shared" si="8"/>
        <v>223.35634661354584</v>
      </c>
      <c r="J89" s="19">
        <f t="shared" si="9"/>
        <v>49694.029999999912</v>
      </c>
    </row>
    <row r="90" spans="1:10" x14ac:dyDescent="0.25">
      <c r="A90" s="25" t="s">
        <v>88</v>
      </c>
      <c r="B90" s="26">
        <f>VLOOKUP($A90,'receitas_e_despesas_PainelC (2)'!$A$1:$F$645,6)</f>
        <v>1080381.07</v>
      </c>
      <c r="C90" s="26">
        <f>VLOOKUP($A90,'receitas_e_despesas_PainelC (2)'!$A$1:$F$645,2)</f>
        <v>1599296.93</v>
      </c>
      <c r="D90" s="27">
        <f>VLOOKUP(TRIM(A90),[1]TSE!$K$2:$N$646,4,FALSE)</f>
        <v>9</v>
      </c>
      <c r="E90" s="27">
        <v>4932</v>
      </c>
      <c r="F90" s="28">
        <f t="shared" si="5"/>
        <v>0.67553501150033479</v>
      </c>
      <c r="G90" s="29">
        <f t="shared" si="6"/>
        <v>219.05536699107867</v>
      </c>
      <c r="H90" s="19">
        <f t="shared" si="7"/>
        <v>120042.34111111112</v>
      </c>
      <c r="I90" s="19">
        <f t="shared" si="8"/>
        <v>219.05536699107867</v>
      </c>
      <c r="J90" s="19">
        <f t="shared" si="9"/>
        <v>518915.85999999987</v>
      </c>
    </row>
    <row r="91" spans="1:10" x14ac:dyDescent="0.25">
      <c r="A91" s="25" t="s">
        <v>41</v>
      </c>
      <c r="B91" s="26">
        <f>VLOOKUP($A91,'receitas_e_despesas_PainelC (2)'!$A$1:$F$645,6)</f>
        <v>997493.82</v>
      </c>
      <c r="C91" s="26">
        <f>VLOOKUP($A91,'receitas_e_despesas_PainelC (2)'!$A$1:$F$645,2)</f>
        <v>888554.14</v>
      </c>
      <c r="D91" s="27">
        <f>VLOOKUP(TRIM(A91),[1]TSE!$K$2:$N$646,4,FALSE)</f>
        <v>9</v>
      </c>
      <c r="E91" s="27">
        <v>4574</v>
      </c>
      <c r="F91" s="28">
        <f t="shared" si="5"/>
        <v>1.1226033114875813</v>
      </c>
      <c r="G91" s="29">
        <f t="shared" si="6"/>
        <v>218.07910362920856</v>
      </c>
      <c r="H91" s="19">
        <f t="shared" si="7"/>
        <v>110832.64666666667</v>
      </c>
      <c r="I91" s="19">
        <f t="shared" si="8"/>
        <v>218.07910362920856</v>
      </c>
      <c r="J91" s="19">
        <f t="shared" si="9"/>
        <v>-108939.67999999993</v>
      </c>
    </row>
    <row r="92" spans="1:10" x14ac:dyDescent="0.25">
      <c r="A92" s="25" t="s">
        <v>174</v>
      </c>
      <c r="B92" s="26">
        <f>VLOOKUP($A92,'receitas_e_despesas_PainelC (2)'!$A$1:$F$645,6)</f>
        <v>722500.41</v>
      </c>
      <c r="C92" s="26">
        <f>VLOOKUP($A92,'receitas_e_despesas_PainelC (2)'!$A$1:$F$645,2)</f>
        <v>1619464.47</v>
      </c>
      <c r="D92" s="27">
        <f>VLOOKUP(TRIM(A92),[1]TSE!$K$2:$N$646,4,FALSE)</f>
        <v>9</v>
      </c>
      <c r="E92" s="27">
        <v>3315</v>
      </c>
      <c r="F92" s="28">
        <f t="shared" si="5"/>
        <v>0.44613538820027343</v>
      </c>
      <c r="G92" s="29">
        <f t="shared" si="6"/>
        <v>217.94884162895929</v>
      </c>
      <c r="H92" s="19">
        <f t="shared" si="7"/>
        <v>80277.823333333334</v>
      </c>
      <c r="I92" s="19">
        <f t="shared" si="8"/>
        <v>217.94884162895929</v>
      </c>
      <c r="J92" s="19">
        <f t="shared" si="9"/>
        <v>896964.05999999994</v>
      </c>
    </row>
    <row r="93" spans="1:10" x14ac:dyDescent="0.25">
      <c r="A93" s="25" t="s">
        <v>66</v>
      </c>
      <c r="B93" s="26">
        <f>VLOOKUP($A93,'receitas_e_despesas_PainelC (2)'!$A$1:$F$645,6)</f>
        <v>604509.82999999996</v>
      </c>
      <c r="C93" s="26">
        <f>VLOOKUP($A93,'receitas_e_despesas_PainelC (2)'!$A$1:$F$645,2)</f>
        <v>692001.16</v>
      </c>
      <c r="D93" s="27">
        <f>VLOOKUP(TRIM(A93),[1]TSE!$K$2:$N$646,4,FALSE)</f>
        <v>9</v>
      </c>
      <c r="E93" s="27">
        <v>2826</v>
      </c>
      <c r="F93" s="28">
        <f t="shared" si="5"/>
        <v>0.87356765413514614</v>
      </c>
      <c r="G93" s="29">
        <f t="shared" si="6"/>
        <v>213.9100601556971</v>
      </c>
      <c r="H93" s="19">
        <f t="shared" si="7"/>
        <v>67167.758888888886</v>
      </c>
      <c r="I93" s="19">
        <f t="shared" si="8"/>
        <v>213.9100601556971</v>
      </c>
      <c r="J93" s="19">
        <f t="shared" si="9"/>
        <v>87491.330000000075</v>
      </c>
    </row>
    <row r="94" spans="1:10" x14ac:dyDescent="0.25">
      <c r="A94" s="25" t="s">
        <v>137</v>
      </c>
      <c r="B94" s="26">
        <f>VLOOKUP($A94,'receitas_e_despesas_PainelC (2)'!$A$1:$F$645,6)</f>
        <v>707792.41</v>
      </c>
      <c r="C94" s="26">
        <f>VLOOKUP($A94,'receitas_e_despesas_PainelC (2)'!$A$1:$F$645,2)</f>
        <v>1306114.28</v>
      </c>
      <c r="D94" s="27">
        <f>VLOOKUP(TRIM(A94),[1]TSE!$K$2:$N$646,4,FALSE)</f>
        <v>9</v>
      </c>
      <c r="E94" s="27">
        <v>3326</v>
      </c>
      <c r="F94" s="28">
        <f t="shared" si="5"/>
        <v>0.54190695319555038</v>
      </c>
      <c r="G94" s="29">
        <f t="shared" si="6"/>
        <v>212.80589597113652</v>
      </c>
      <c r="H94" s="19">
        <f t="shared" si="7"/>
        <v>78643.601111111115</v>
      </c>
      <c r="I94" s="19">
        <f t="shared" si="8"/>
        <v>212.80589597113652</v>
      </c>
      <c r="J94" s="19">
        <f t="shared" si="9"/>
        <v>598321.87</v>
      </c>
    </row>
    <row r="95" spans="1:10" x14ac:dyDescent="0.25">
      <c r="A95" s="25" t="s">
        <v>40</v>
      </c>
      <c r="B95" s="26">
        <f>VLOOKUP($A95,'receitas_e_despesas_PainelC (2)'!$A$1:$F$645,6)</f>
        <v>788191.45</v>
      </c>
      <c r="C95" s="26">
        <f>VLOOKUP($A95,'receitas_e_despesas_PainelC (2)'!$A$1:$F$645,2)</f>
        <v>769855.62</v>
      </c>
      <c r="D95" s="27">
        <f>VLOOKUP(TRIM(A95),[1]TSE!$K$2:$N$646,4,FALSE)</f>
        <v>9</v>
      </c>
      <c r="E95" s="27">
        <v>3704</v>
      </c>
      <c r="F95" s="28">
        <f t="shared" si="5"/>
        <v>1.0238172321194459</v>
      </c>
      <c r="G95" s="29">
        <f t="shared" si="6"/>
        <v>212.79466792656586</v>
      </c>
      <c r="H95" s="19">
        <f t="shared" si="7"/>
        <v>87576.827777777769</v>
      </c>
      <c r="I95" s="19">
        <f t="shared" si="8"/>
        <v>212.79466792656586</v>
      </c>
      <c r="J95" s="19">
        <f t="shared" si="9"/>
        <v>-18335.829999999958</v>
      </c>
    </row>
    <row r="96" spans="1:10" x14ac:dyDescent="0.25">
      <c r="A96" s="25" t="s">
        <v>55</v>
      </c>
      <c r="B96" s="26">
        <f>VLOOKUP($A96,'receitas_e_despesas_PainelC (2)'!$A$1:$F$645,6)</f>
        <v>622742.27</v>
      </c>
      <c r="C96" s="26">
        <f>VLOOKUP($A96,'receitas_e_despesas_PainelC (2)'!$A$1:$F$645,2)</f>
        <v>640573.85</v>
      </c>
      <c r="D96" s="27">
        <f>VLOOKUP(TRIM(A96),[1]TSE!$K$2:$N$646,4,FALSE)</f>
        <v>9</v>
      </c>
      <c r="E96" s="27">
        <v>2935</v>
      </c>
      <c r="F96" s="28">
        <f t="shared" si="5"/>
        <v>0.97216311593112958</v>
      </c>
      <c r="G96" s="29">
        <f t="shared" si="6"/>
        <v>212.17794548551959</v>
      </c>
      <c r="H96" s="19">
        <f t="shared" si="7"/>
        <v>69193.585555555561</v>
      </c>
      <c r="I96" s="19">
        <f t="shared" si="8"/>
        <v>212.17794548551959</v>
      </c>
      <c r="J96" s="19">
        <f t="shared" si="9"/>
        <v>17831.579999999958</v>
      </c>
    </row>
    <row r="97" spans="1:10" x14ac:dyDescent="0.25">
      <c r="A97" s="25" t="s">
        <v>115</v>
      </c>
      <c r="B97" s="26">
        <f>VLOOKUP($A97,'receitas_e_despesas_PainelC (2)'!$A$1:$F$645,6)</f>
        <v>869809.65</v>
      </c>
      <c r="C97" s="26">
        <f>VLOOKUP($A97,'receitas_e_despesas_PainelC (2)'!$A$1:$F$645,2)</f>
        <v>1488976.49</v>
      </c>
      <c r="D97" s="27">
        <f>VLOOKUP(TRIM(A97),[1]TSE!$K$2:$N$646,4,FALSE)</f>
        <v>9</v>
      </c>
      <c r="E97" s="27">
        <v>4110</v>
      </c>
      <c r="F97" s="28">
        <f t="shared" si="5"/>
        <v>0.58416614086364793</v>
      </c>
      <c r="G97" s="29">
        <f t="shared" si="6"/>
        <v>211.63251824817519</v>
      </c>
      <c r="H97" s="19">
        <f t="shared" si="7"/>
        <v>96645.516666666663</v>
      </c>
      <c r="I97" s="19">
        <f t="shared" si="8"/>
        <v>211.63251824817519</v>
      </c>
      <c r="J97" s="19">
        <f t="shared" si="9"/>
        <v>619166.84</v>
      </c>
    </row>
    <row r="98" spans="1:10" x14ac:dyDescent="0.25">
      <c r="A98" s="25" t="s">
        <v>44</v>
      </c>
      <c r="B98" s="26">
        <f>VLOOKUP($A98,'receitas_e_despesas_PainelC (2)'!$A$1:$F$645,6)</f>
        <v>1090120.69</v>
      </c>
      <c r="C98" s="26">
        <f>VLOOKUP($A98,'receitas_e_despesas_PainelC (2)'!$A$1:$F$645,2)</f>
        <v>1235114.06</v>
      </c>
      <c r="D98" s="27">
        <f>VLOOKUP(TRIM(A98),[1]TSE!$K$2:$N$646,4,FALSE)</f>
        <v>9</v>
      </c>
      <c r="E98" s="27">
        <v>5167</v>
      </c>
      <c r="F98" s="28">
        <f t="shared" si="5"/>
        <v>0.88260730349065886</v>
      </c>
      <c r="G98" s="29">
        <f t="shared" si="6"/>
        <v>210.97748983936521</v>
      </c>
      <c r="H98" s="19">
        <f t="shared" si="7"/>
        <v>121124.5211111111</v>
      </c>
      <c r="I98" s="19">
        <f t="shared" si="8"/>
        <v>210.97748983936521</v>
      </c>
      <c r="J98" s="19">
        <f t="shared" si="9"/>
        <v>144993.37000000011</v>
      </c>
    </row>
    <row r="99" spans="1:10" x14ac:dyDescent="0.25">
      <c r="A99" s="25" t="s">
        <v>100</v>
      </c>
      <c r="B99" s="26">
        <f>VLOOKUP($A99,'receitas_e_despesas_PainelC (2)'!$A$1:$F$645,6)</f>
        <v>590870.36</v>
      </c>
      <c r="C99" s="26">
        <f>VLOOKUP($A99,'receitas_e_despesas_PainelC (2)'!$A$1:$F$645,2)</f>
        <v>729264.58</v>
      </c>
      <c r="D99" s="27">
        <f>VLOOKUP(TRIM(A99),[1]TSE!$K$2:$N$646,4,FALSE)</f>
        <v>9</v>
      </c>
      <c r="E99" s="27">
        <v>2810</v>
      </c>
      <c r="F99" s="28">
        <f t="shared" si="5"/>
        <v>0.81022769541337114</v>
      </c>
      <c r="G99" s="29">
        <f t="shared" si="6"/>
        <v>210.27414946619217</v>
      </c>
      <c r="H99" s="19">
        <f t="shared" si="7"/>
        <v>65652.262222222227</v>
      </c>
      <c r="I99" s="19">
        <f t="shared" si="8"/>
        <v>210.27414946619217</v>
      </c>
      <c r="J99" s="19">
        <f t="shared" si="9"/>
        <v>138394.21999999997</v>
      </c>
    </row>
    <row r="100" spans="1:10" x14ac:dyDescent="0.25">
      <c r="A100" s="25" t="s">
        <v>245</v>
      </c>
      <c r="B100" s="26">
        <f>VLOOKUP($A100,'receitas_e_despesas_PainelC (2)'!$A$1:$F$645,6)</f>
        <v>3882877.01</v>
      </c>
      <c r="C100" s="26">
        <f>VLOOKUP($A100,'receitas_e_despesas_PainelC (2)'!$A$1:$F$645,2)</f>
        <v>10299346.76</v>
      </c>
      <c r="D100" s="27">
        <f>VLOOKUP(TRIM(A100),[1]TSE!$K$2:$N$646,4,FALSE)</f>
        <v>9</v>
      </c>
      <c r="E100" s="27">
        <v>18484</v>
      </c>
      <c r="F100" s="28">
        <f t="shared" si="5"/>
        <v>0.37700226048122687</v>
      </c>
      <c r="G100" s="29">
        <f t="shared" si="6"/>
        <v>210.06692328500324</v>
      </c>
      <c r="H100" s="19">
        <f t="shared" si="7"/>
        <v>431430.77888888889</v>
      </c>
      <c r="I100" s="19">
        <f t="shared" si="8"/>
        <v>210.06692328500324</v>
      </c>
      <c r="J100" s="19">
        <f t="shared" si="9"/>
        <v>6416469.75</v>
      </c>
    </row>
    <row r="101" spans="1:10" x14ac:dyDescent="0.25">
      <c r="A101" s="25" t="s">
        <v>128</v>
      </c>
      <c r="B101" s="26">
        <f>VLOOKUP($A101,'receitas_e_despesas_PainelC (2)'!$A$1:$F$645,6)</f>
        <v>582382.18000000005</v>
      </c>
      <c r="C101" s="26">
        <f>VLOOKUP($A101,'receitas_e_despesas_PainelC (2)'!$A$1:$F$645,2)</f>
        <v>1142082.18</v>
      </c>
      <c r="D101" s="27">
        <f>VLOOKUP(TRIM(A101),[1]TSE!$K$2:$N$646,4,FALSE)</f>
        <v>9</v>
      </c>
      <c r="E101" s="27">
        <v>2787</v>
      </c>
      <c r="F101" s="28">
        <f t="shared" si="5"/>
        <v>0.50993018733555595</v>
      </c>
      <c r="G101" s="29">
        <f t="shared" si="6"/>
        <v>208.9638249013276</v>
      </c>
      <c r="H101" s="19">
        <f t="shared" si="7"/>
        <v>64709.131111111114</v>
      </c>
      <c r="I101" s="19">
        <f t="shared" si="8"/>
        <v>208.9638249013276</v>
      </c>
      <c r="J101" s="19">
        <f t="shared" si="9"/>
        <v>559699.99999999988</v>
      </c>
    </row>
    <row r="102" spans="1:10" x14ac:dyDescent="0.25">
      <c r="A102" s="25" t="s">
        <v>150</v>
      </c>
      <c r="B102" s="26">
        <f>VLOOKUP($A102,'receitas_e_despesas_PainelC (2)'!$A$1:$F$645,6)</f>
        <v>1742131.42</v>
      </c>
      <c r="C102" s="26">
        <f>VLOOKUP($A102,'receitas_e_despesas_PainelC (2)'!$A$1:$F$645,2)</f>
        <v>4396979.3899999997</v>
      </c>
      <c r="D102" s="27">
        <f>VLOOKUP(TRIM(A102),[1]TSE!$K$2:$N$646,4,FALSE)</f>
        <v>9</v>
      </c>
      <c r="E102" s="27">
        <v>8356</v>
      </c>
      <c r="F102" s="28">
        <f t="shared" si="5"/>
        <v>0.39621095881461477</v>
      </c>
      <c r="G102" s="29">
        <f t="shared" si="6"/>
        <v>208.4886811871709</v>
      </c>
      <c r="H102" s="19">
        <f t="shared" si="7"/>
        <v>193570.15777777776</v>
      </c>
      <c r="I102" s="19">
        <f t="shared" si="8"/>
        <v>208.4886811871709</v>
      </c>
      <c r="J102" s="19">
        <f t="shared" si="9"/>
        <v>2654847.9699999997</v>
      </c>
    </row>
    <row r="103" spans="1:10" x14ac:dyDescent="0.25">
      <c r="A103" s="25" t="s">
        <v>61</v>
      </c>
      <c r="B103" s="26">
        <f>VLOOKUP($A103,'receitas_e_despesas_PainelC (2)'!$A$1:$F$645,6)</f>
        <v>821550.19</v>
      </c>
      <c r="C103" s="26">
        <f>VLOOKUP($A103,'receitas_e_despesas_PainelC (2)'!$A$1:$F$645,2)</f>
        <v>964986.2</v>
      </c>
      <c r="D103" s="27">
        <f>VLOOKUP(TRIM(A103),[1]TSE!$K$2:$N$646,4,FALSE)</f>
        <v>9</v>
      </c>
      <c r="E103" s="27">
        <v>3963</v>
      </c>
      <c r="F103" s="28">
        <f t="shared" si="5"/>
        <v>0.85135952203254306</v>
      </c>
      <c r="G103" s="29">
        <f t="shared" si="6"/>
        <v>207.3051198586929</v>
      </c>
      <c r="H103" s="19">
        <f t="shared" si="7"/>
        <v>91283.354444444441</v>
      </c>
      <c r="I103" s="19">
        <f t="shared" si="8"/>
        <v>207.3051198586929</v>
      </c>
      <c r="J103" s="19">
        <f t="shared" si="9"/>
        <v>143436.01</v>
      </c>
    </row>
    <row r="104" spans="1:10" x14ac:dyDescent="0.25">
      <c r="A104" s="25" t="s">
        <v>16</v>
      </c>
      <c r="B104" s="26">
        <f>VLOOKUP($A104,'receitas_e_despesas_PainelC (2)'!$A$1:$F$645,6)</f>
        <v>474498.22</v>
      </c>
      <c r="C104" s="26">
        <f>VLOOKUP($A104,'receitas_e_despesas_PainelC (2)'!$A$1:$F$645,2)</f>
        <v>419169.98</v>
      </c>
      <c r="D104" s="27">
        <f>VLOOKUP(TRIM(A104),[1]TSE!$K$2:$N$646,4,FALSE)</f>
        <v>9</v>
      </c>
      <c r="E104" s="27">
        <v>2308</v>
      </c>
      <c r="F104" s="28">
        <f t="shared" si="5"/>
        <v>1.1319947578307015</v>
      </c>
      <c r="G104" s="29">
        <f t="shared" si="6"/>
        <v>205.58848353552858</v>
      </c>
      <c r="H104" s="19">
        <f t="shared" si="7"/>
        <v>52722.02444444444</v>
      </c>
      <c r="I104" s="19">
        <f t="shared" si="8"/>
        <v>205.58848353552858</v>
      </c>
      <c r="J104" s="19">
        <f t="shared" si="9"/>
        <v>-55328.239999999991</v>
      </c>
    </row>
    <row r="105" spans="1:10" x14ac:dyDescent="0.25">
      <c r="A105" s="25" t="s">
        <v>153</v>
      </c>
      <c r="B105" s="26">
        <f>VLOOKUP($A105,'receitas_e_despesas_PainelC (2)'!$A$1:$F$645,6)</f>
        <v>856173.68</v>
      </c>
      <c r="C105" s="26">
        <f>VLOOKUP($A105,'receitas_e_despesas_PainelC (2)'!$A$1:$F$645,2)</f>
        <v>1301810.76</v>
      </c>
      <c r="D105" s="27">
        <f>VLOOKUP(TRIM(A105),[1]TSE!$K$2:$N$646,4,FALSE)</f>
        <v>9</v>
      </c>
      <c r="E105" s="27">
        <v>4186</v>
      </c>
      <c r="F105" s="28">
        <f t="shared" si="5"/>
        <v>0.65767906235465445</v>
      </c>
      <c r="G105" s="29">
        <f t="shared" si="6"/>
        <v>204.53265169612996</v>
      </c>
      <c r="H105" s="19">
        <f t="shared" si="7"/>
        <v>95130.408888888895</v>
      </c>
      <c r="I105" s="19">
        <f t="shared" si="8"/>
        <v>204.53265169612996</v>
      </c>
      <c r="J105" s="19">
        <f t="shared" si="9"/>
        <v>445637.07999999996</v>
      </c>
    </row>
    <row r="106" spans="1:10" x14ac:dyDescent="0.25">
      <c r="A106" s="25" t="s">
        <v>102</v>
      </c>
      <c r="B106" s="26">
        <f>VLOOKUP($A106,'receitas_e_despesas_PainelC (2)'!$A$1:$F$645,6)</f>
        <v>4189902.47</v>
      </c>
      <c r="C106" s="26">
        <f>VLOOKUP($A106,'receitas_e_despesas_PainelC (2)'!$A$1:$F$645,2)</f>
        <v>7375475.5899999999</v>
      </c>
      <c r="D106" s="27">
        <f>VLOOKUP(TRIM(A106),[1]TSE!$K$2:$N$646,4,FALSE)</f>
        <v>11</v>
      </c>
      <c r="E106" s="27">
        <v>20738</v>
      </c>
      <c r="F106" s="28">
        <f t="shared" si="5"/>
        <v>0.56808573479395119</v>
      </c>
      <c r="G106" s="29">
        <f t="shared" si="6"/>
        <v>202.03985292699394</v>
      </c>
      <c r="H106" s="19">
        <f t="shared" si="7"/>
        <v>380900.22454545455</v>
      </c>
      <c r="I106" s="19">
        <f t="shared" si="8"/>
        <v>202.03985292699394</v>
      </c>
      <c r="J106" s="19">
        <f t="shared" si="9"/>
        <v>3185573.1199999996</v>
      </c>
    </row>
    <row r="107" spans="1:10" x14ac:dyDescent="0.25">
      <c r="A107" s="25" t="s">
        <v>473</v>
      </c>
      <c r="B107" s="26">
        <f>VLOOKUP($A107,'receitas_e_despesas_PainelC (2)'!$A$1:$F$645,6)</f>
        <v>4391407.74</v>
      </c>
      <c r="C107" s="26">
        <f>VLOOKUP($A107,'receitas_e_despesas_PainelC (2)'!$A$1:$F$645,2)</f>
        <v>33171875.629999999</v>
      </c>
      <c r="D107" s="27">
        <f>VLOOKUP(TRIM(A107),[1]TSE!$K$2:$N$646,4,FALSE)</f>
        <v>11</v>
      </c>
      <c r="E107" s="27">
        <v>21854</v>
      </c>
      <c r="F107" s="28">
        <f t="shared" si="5"/>
        <v>0.13238346209246293</v>
      </c>
      <c r="G107" s="29">
        <f t="shared" si="6"/>
        <v>200.94297336871969</v>
      </c>
      <c r="H107" s="19">
        <f t="shared" si="7"/>
        <v>399218.8854545455</v>
      </c>
      <c r="I107" s="19">
        <f t="shared" si="8"/>
        <v>200.94297336871969</v>
      </c>
      <c r="J107" s="19">
        <f t="shared" si="9"/>
        <v>28780467.890000001</v>
      </c>
    </row>
    <row r="108" spans="1:10" x14ac:dyDescent="0.25">
      <c r="A108" s="25" t="s">
        <v>189</v>
      </c>
      <c r="B108" s="26">
        <f>VLOOKUP($A108,'receitas_e_despesas_PainelC (2)'!$A$1:$F$645,6)</f>
        <v>769858.53</v>
      </c>
      <c r="C108" s="26">
        <f>VLOOKUP($A108,'receitas_e_despesas_PainelC (2)'!$A$1:$F$645,2)</f>
        <v>1953572.66</v>
      </c>
      <c r="D108" s="27">
        <f>VLOOKUP(TRIM(A108),[1]TSE!$K$2:$N$646,4,FALSE)</f>
        <v>9</v>
      </c>
      <c r="E108" s="27">
        <v>3848</v>
      </c>
      <c r="F108" s="28">
        <f t="shared" si="5"/>
        <v>0.39407724409902423</v>
      </c>
      <c r="G108" s="29">
        <f t="shared" si="6"/>
        <v>200.06718555093556</v>
      </c>
      <c r="H108" s="19">
        <f t="shared" si="7"/>
        <v>85539.83666666667</v>
      </c>
      <c r="I108" s="19">
        <f t="shared" si="8"/>
        <v>200.06718555093556</v>
      </c>
      <c r="J108" s="19">
        <f t="shared" si="9"/>
        <v>1183714.1299999999</v>
      </c>
    </row>
    <row r="109" spans="1:10" x14ac:dyDescent="0.25">
      <c r="A109" s="25" t="s">
        <v>201</v>
      </c>
      <c r="B109" s="26">
        <f>VLOOKUP($A109,'receitas_e_despesas_PainelC (2)'!$A$1:$F$645,6)</f>
        <v>945831.8</v>
      </c>
      <c r="C109" s="26">
        <f>VLOOKUP($A109,'receitas_e_despesas_PainelC (2)'!$A$1:$F$645,2)</f>
        <v>2096214.2</v>
      </c>
      <c r="D109" s="27">
        <f>VLOOKUP(TRIM(A109),[1]TSE!$K$2:$N$646,4,FALSE)</f>
        <v>9</v>
      </c>
      <c r="E109" s="27">
        <v>4728</v>
      </c>
      <c r="F109" s="28">
        <f t="shared" si="5"/>
        <v>0.45120951856923786</v>
      </c>
      <c r="G109" s="29">
        <f t="shared" si="6"/>
        <v>200.04902707275804</v>
      </c>
      <c r="H109" s="19">
        <f t="shared" si="7"/>
        <v>105092.42222222223</v>
      </c>
      <c r="I109" s="19">
        <f t="shared" si="8"/>
        <v>200.04902707275804</v>
      </c>
      <c r="J109" s="19">
        <f t="shared" si="9"/>
        <v>1150382.3999999999</v>
      </c>
    </row>
    <row r="110" spans="1:10" x14ac:dyDescent="0.25">
      <c r="A110" s="25" t="s">
        <v>60</v>
      </c>
      <c r="B110" s="26">
        <f>VLOOKUP($A110,'receitas_e_despesas_PainelC (2)'!$A$1:$F$645,6)</f>
        <v>838105.32</v>
      </c>
      <c r="C110" s="26">
        <f>VLOOKUP($A110,'receitas_e_despesas_PainelC (2)'!$A$1:$F$645,2)</f>
        <v>1039849.03</v>
      </c>
      <c r="D110" s="27">
        <f>VLOOKUP(TRIM(A110),[1]TSE!$K$2:$N$646,4,FALSE)</f>
        <v>9</v>
      </c>
      <c r="E110" s="27">
        <v>4190</v>
      </c>
      <c r="F110" s="28">
        <f t="shared" si="5"/>
        <v>0.80598749993544727</v>
      </c>
      <c r="G110" s="29">
        <f t="shared" si="6"/>
        <v>200.02513603818613</v>
      </c>
      <c r="H110" s="19">
        <f t="shared" si="7"/>
        <v>93122.813333333324</v>
      </c>
      <c r="I110" s="19">
        <f t="shared" si="8"/>
        <v>200.02513603818613</v>
      </c>
      <c r="J110" s="19">
        <f t="shared" si="9"/>
        <v>201743.71000000008</v>
      </c>
    </row>
    <row r="111" spans="1:10" x14ac:dyDescent="0.25">
      <c r="A111" s="25" t="s">
        <v>17</v>
      </c>
      <c r="B111" s="26">
        <f>VLOOKUP($A111,'receitas_e_despesas_PainelC (2)'!$A$1:$F$645,6)</f>
        <v>640442.32999999996</v>
      </c>
      <c r="C111" s="26">
        <f>VLOOKUP($A111,'receitas_e_despesas_PainelC (2)'!$A$1:$F$645,2)</f>
        <v>579842.55000000005</v>
      </c>
      <c r="D111" s="27">
        <f>VLOOKUP(TRIM(A111),[1]TSE!$K$2:$N$646,4,FALSE)</f>
        <v>9</v>
      </c>
      <c r="E111" s="27">
        <v>3206</v>
      </c>
      <c r="F111" s="28">
        <f t="shared" si="5"/>
        <v>1.1045107503752525</v>
      </c>
      <c r="G111" s="29">
        <f t="shared" si="6"/>
        <v>199.76367124142232</v>
      </c>
      <c r="H111" s="19">
        <f t="shared" si="7"/>
        <v>71160.258888888886</v>
      </c>
      <c r="I111" s="19">
        <f t="shared" si="8"/>
        <v>199.76367124142232</v>
      </c>
      <c r="J111" s="19">
        <f t="shared" si="9"/>
        <v>-60599.779999999912</v>
      </c>
    </row>
    <row r="112" spans="1:10" x14ac:dyDescent="0.25">
      <c r="A112" s="25" t="s">
        <v>6</v>
      </c>
      <c r="B112" s="26">
        <f>VLOOKUP($A112,'receitas_e_despesas_PainelC (2)'!$A$1:$F$645,6)</f>
        <v>715373.9</v>
      </c>
      <c r="C112" s="26">
        <f>VLOOKUP($A112,'receitas_e_despesas_PainelC (2)'!$A$1:$F$645,2)</f>
        <v>696540.92</v>
      </c>
      <c r="D112" s="27">
        <f>VLOOKUP(TRIM(A112),[1]TSE!$K$2:$N$646,4,FALSE)</f>
        <v>9</v>
      </c>
      <c r="E112" s="27">
        <v>3646</v>
      </c>
      <c r="F112" s="28">
        <f t="shared" si="5"/>
        <v>1.0270378659160468</v>
      </c>
      <c r="G112" s="29">
        <f t="shared" si="6"/>
        <v>196.2078716401536</v>
      </c>
      <c r="H112" s="19">
        <f t="shared" si="7"/>
        <v>79485.988888888896</v>
      </c>
      <c r="I112" s="19">
        <f t="shared" si="8"/>
        <v>196.2078716401536</v>
      </c>
      <c r="J112" s="19">
        <f t="shared" si="9"/>
        <v>-18832.979999999981</v>
      </c>
    </row>
    <row r="113" spans="1:10" x14ac:dyDescent="0.25">
      <c r="A113" s="25" t="s">
        <v>76</v>
      </c>
      <c r="B113" s="26">
        <f>VLOOKUP($A113,'receitas_e_despesas_PainelC (2)'!$A$1:$F$645,6)</f>
        <v>758569.08</v>
      </c>
      <c r="C113" s="26">
        <f>VLOOKUP($A113,'receitas_e_despesas_PainelC (2)'!$A$1:$F$645,2)</f>
        <v>1403211.09</v>
      </c>
      <c r="D113" s="27">
        <f>VLOOKUP(TRIM(A113),[1]TSE!$K$2:$N$646,4,FALSE)</f>
        <v>9</v>
      </c>
      <c r="E113" s="27">
        <v>3908</v>
      </c>
      <c r="F113" s="28">
        <f t="shared" si="5"/>
        <v>0.54059512884836158</v>
      </c>
      <c r="G113" s="29">
        <f t="shared" si="6"/>
        <v>194.10672466734903</v>
      </c>
      <c r="H113" s="19">
        <f t="shared" si="7"/>
        <v>84285.453333333324</v>
      </c>
      <c r="I113" s="19">
        <f t="shared" si="8"/>
        <v>194.10672466734903</v>
      </c>
      <c r="J113" s="19">
        <f t="shared" si="9"/>
        <v>644642.01000000013</v>
      </c>
    </row>
    <row r="114" spans="1:10" x14ac:dyDescent="0.25">
      <c r="A114" s="25" t="s">
        <v>91</v>
      </c>
      <c r="B114" s="26">
        <f>VLOOKUP($A114,'receitas_e_despesas_PainelC (2)'!$A$1:$F$645,6)</f>
        <v>594062.81999999995</v>
      </c>
      <c r="C114" s="26">
        <f>VLOOKUP($A114,'receitas_e_despesas_PainelC (2)'!$A$1:$F$645,2)</f>
        <v>1207183.67</v>
      </c>
      <c r="D114" s="27">
        <f>VLOOKUP(TRIM(A114),[1]TSE!$K$2:$N$646,4,FALSE)</f>
        <v>9</v>
      </c>
      <c r="E114" s="27">
        <v>3086</v>
      </c>
      <c r="F114" s="28">
        <f t="shared" si="5"/>
        <v>0.49210640829825009</v>
      </c>
      <c r="G114" s="29">
        <f t="shared" si="6"/>
        <v>192.50253402462732</v>
      </c>
      <c r="H114" s="19">
        <f t="shared" si="7"/>
        <v>66006.98</v>
      </c>
      <c r="I114" s="19">
        <f t="shared" si="8"/>
        <v>192.50253402462732</v>
      </c>
      <c r="J114" s="19">
        <f t="shared" si="9"/>
        <v>613120.85</v>
      </c>
    </row>
    <row r="115" spans="1:10" x14ac:dyDescent="0.25">
      <c r="A115" s="25" t="s">
        <v>197</v>
      </c>
      <c r="B115" s="26">
        <f>VLOOKUP($A115,'receitas_e_despesas_PainelC (2)'!$A$1:$F$645,6)</f>
        <v>726207.29</v>
      </c>
      <c r="C115" s="26">
        <f>VLOOKUP($A115,'receitas_e_despesas_PainelC (2)'!$A$1:$F$645,2)</f>
        <v>1826078.65</v>
      </c>
      <c r="D115" s="27">
        <f>VLOOKUP(TRIM(A115),[1]TSE!$K$2:$N$646,4,FALSE)</f>
        <v>9</v>
      </c>
      <c r="E115" s="27">
        <v>3782</v>
      </c>
      <c r="F115" s="28">
        <f t="shared" si="5"/>
        <v>0.39768675352510147</v>
      </c>
      <c r="G115" s="29">
        <f t="shared" si="6"/>
        <v>192.01673453199368</v>
      </c>
      <c r="H115" s="19">
        <f t="shared" si="7"/>
        <v>80689.698888888888</v>
      </c>
      <c r="I115" s="19">
        <f t="shared" si="8"/>
        <v>192.01673453199368</v>
      </c>
      <c r="J115" s="19">
        <f t="shared" si="9"/>
        <v>1099871.3599999999</v>
      </c>
    </row>
    <row r="116" spans="1:10" x14ac:dyDescent="0.25">
      <c r="A116" s="25" t="s">
        <v>227</v>
      </c>
      <c r="B116" s="26">
        <f>VLOOKUP($A116,'receitas_e_despesas_PainelC (2)'!$A$1:$F$645,6)</f>
        <v>749913.98</v>
      </c>
      <c r="C116" s="26">
        <f>VLOOKUP($A116,'receitas_e_despesas_PainelC (2)'!$A$1:$F$645,2)</f>
        <v>1950814.93</v>
      </c>
      <c r="D116" s="27">
        <f>VLOOKUP(TRIM(A116),[1]TSE!$K$2:$N$646,4,FALSE)</f>
        <v>9</v>
      </c>
      <c r="E116" s="27">
        <v>3911</v>
      </c>
      <c r="F116" s="28">
        <f t="shared" si="5"/>
        <v>0.38441062166773554</v>
      </c>
      <c r="G116" s="29">
        <f t="shared" si="6"/>
        <v>191.74481718230632</v>
      </c>
      <c r="H116" s="19">
        <f t="shared" si="7"/>
        <v>83323.775555555549</v>
      </c>
      <c r="I116" s="19">
        <f t="shared" si="8"/>
        <v>191.74481718230632</v>
      </c>
      <c r="J116" s="19">
        <f t="shared" si="9"/>
        <v>1200900.95</v>
      </c>
    </row>
    <row r="117" spans="1:10" x14ac:dyDescent="0.25">
      <c r="A117" s="25" t="s">
        <v>92</v>
      </c>
      <c r="B117" s="26">
        <f>VLOOKUP($A117,'receitas_e_despesas_PainelC (2)'!$A$1:$F$645,6)</f>
        <v>810691.14</v>
      </c>
      <c r="C117" s="26">
        <f>VLOOKUP($A117,'receitas_e_despesas_PainelC (2)'!$A$1:$F$645,2)</f>
        <v>1129915.3700000001</v>
      </c>
      <c r="D117" s="27">
        <v>9</v>
      </c>
      <c r="E117" s="27">
        <v>4234</v>
      </c>
      <c r="F117" s="28">
        <f t="shared" si="5"/>
        <v>0.71747952238228241</v>
      </c>
      <c r="G117" s="29">
        <f t="shared" si="6"/>
        <v>191.47169107227208</v>
      </c>
      <c r="H117" s="19">
        <f t="shared" si="7"/>
        <v>90076.793333333335</v>
      </c>
      <c r="I117" s="19">
        <f t="shared" si="8"/>
        <v>191.47169107227208</v>
      </c>
      <c r="J117" s="19">
        <f t="shared" si="9"/>
        <v>319224.2300000001</v>
      </c>
    </row>
    <row r="118" spans="1:10" x14ac:dyDescent="0.25">
      <c r="A118" s="25" t="s">
        <v>81</v>
      </c>
      <c r="B118" s="26">
        <f>VLOOKUP($A118,'receitas_e_despesas_PainelC (2)'!$A$1:$F$645,6)</f>
        <v>638008.23</v>
      </c>
      <c r="C118" s="26">
        <f>VLOOKUP($A118,'receitas_e_despesas_PainelC (2)'!$A$1:$F$645,2)</f>
        <v>931082.66</v>
      </c>
      <c r="D118" s="27">
        <f>VLOOKUP(TRIM(A118),[1]TSE!$K$2:$N$646,4,FALSE)</f>
        <v>9</v>
      </c>
      <c r="E118" s="27">
        <v>3351</v>
      </c>
      <c r="F118" s="28">
        <f t="shared" si="5"/>
        <v>0.68523264089141123</v>
      </c>
      <c r="G118" s="29">
        <f t="shared" si="6"/>
        <v>190.39338406445836</v>
      </c>
      <c r="H118" s="19">
        <f t="shared" si="7"/>
        <v>70889.80333333333</v>
      </c>
      <c r="I118" s="19">
        <f t="shared" si="8"/>
        <v>190.39338406445836</v>
      </c>
      <c r="J118" s="19">
        <f t="shared" si="9"/>
        <v>293074.43000000005</v>
      </c>
    </row>
    <row r="119" spans="1:10" x14ac:dyDescent="0.25">
      <c r="A119" s="25" t="s">
        <v>195</v>
      </c>
      <c r="B119" s="26">
        <f>VLOOKUP($A119,'receitas_e_despesas_PainelC (2)'!$A$1:$F$645,6)</f>
        <v>2760678.93</v>
      </c>
      <c r="C119" s="26">
        <f>VLOOKUP($A119,'receitas_e_despesas_PainelC (2)'!$A$1:$F$645,2)</f>
        <v>7820765.4800000004</v>
      </c>
      <c r="D119" s="27">
        <f>VLOOKUP(TRIM(A119),[1]TSE!$K$2:$N$646,4,FALSE)</f>
        <v>9</v>
      </c>
      <c r="E119" s="27">
        <v>14592</v>
      </c>
      <c r="F119" s="28">
        <f t="shared" si="5"/>
        <v>0.35299344252936221</v>
      </c>
      <c r="G119" s="29">
        <f t="shared" si="6"/>
        <v>189.19126439144739</v>
      </c>
      <c r="H119" s="19">
        <f t="shared" si="7"/>
        <v>306742.10333333333</v>
      </c>
      <c r="I119" s="19">
        <f t="shared" si="8"/>
        <v>189.19126439144739</v>
      </c>
      <c r="J119" s="19">
        <f t="shared" si="9"/>
        <v>5060086.5500000007</v>
      </c>
    </row>
    <row r="120" spans="1:10" x14ac:dyDescent="0.25">
      <c r="A120" s="25" t="s">
        <v>42</v>
      </c>
      <c r="B120" s="26">
        <f>VLOOKUP($A120,'receitas_e_despesas_PainelC (2)'!$A$1:$F$645,6)</f>
        <v>501853.98</v>
      </c>
      <c r="C120" s="26">
        <f>VLOOKUP($A120,'receitas_e_despesas_PainelC (2)'!$A$1:$F$645,2)</f>
        <v>506306.63</v>
      </c>
      <c r="D120" s="27">
        <f>VLOOKUP(TRIM(A120),[1]TSE!$K$2:$N$646,4,FALSE)</f>
        <v>9</v>
      </c>
      <c r="E120" s="27">
        <v>2663</v>
      </c>
      <c r="F120" s="28">
        <f t="shared" si="5"/>
        <v>0.99120562572921467</v>
      </c>
      <c r="G120" s="29">
        <f t="shared" si="6"/>
        <v>188.45436725497558</v>
      </c>
      <c r="H120" s="19">
        <f t="shared" si="7"/>
        <v>55761.55333333333</v>
      </c>
      <c r="I120" s="19">
        <f t="shared" si="8"/>
        <v>188.45436725497558</v>
      </c>
      <c r="J120" s="19">
        <f t="shared" si="9"/>
        <v>4452.6500000000233</v>
      </c>
    </row>
    <row r="121" spans="1:10" x14ac:dyDescent="0.25">
      <c r="A121" s="25" t="s">
        <v>70</v>
      </c>
      <c r="B121" s="26">
        <f>VLOOKUP($A121,'receitas_e_despesas_PainelC (2)'!$A$1:$F$645,6)</f>
        <v>726302.71</v>
      </c>
      <c r="C121" s="26">
        <f>VLOOKUP($A121,'receitas_e_despesas_PainelC (2)'!$A$1:$F$645,2)</f>
        <v>971156.91</v>
      </c>
      <c r="D121" s="27">
        <f>VLOOKUP(TRIM(A121),[1]TSE!$K$2:$N$646,4,FALSE)</f>
        <v>9</v>
      </c>
      <c r="E121" s="27">
        <v>3876</v>
      </c>
      <c r="F121" s="28">
        <f t="shared" si="5"/>
        <v>0.747873698391334</v>
      </c>
      <c r="G121" s="29">
        <f t="shared" si="6"/>
        <v>187.38460010319918</v>
      </c>
      <c r="H121" s="19">
        <f t="shared" si="7"/>
        <v>80700.301111111112</v>
      </c>
      <c r="I121" s="19">
        <f t="shared" si="8"/>
        <v>187.38460010319918</v>
      </c>
      <c r="J121" s="19">
        <f t="shared" si="9"/>
        <v>244854.20000000007</v>
      </c>
    </row>
    <row r="122" spans="1:10" x14ac:dyDescent="0.25">
      <c r="A122" s="25" t="s">
        <v>268</v>
      </c>
      <c r="B122" s="26">
        <f>VLOOKUP($A122,'receitas_e_despesas_PainelC (2)'!$A$1:$F$645,6)</f>
        <v>895058.42</v>
      </c>
      <c r="C122" s="26">
        <f>VLOOKUP($A122,'receitas_e_despesas_PainelC (2)'!$A$1:$F$645,2)</f>
        <v>2816585.95</v>
      </c>
      <c r="D122" s="27">
        <f>VLOOKUP(TRIM(A122),[1]TSE!$K$2:$N$646,4,FALSE)</f>
        <v>9</v>
      </c>
      <c r="E122" s="27">
        <v>4779</v>
      </c>
      <c r="F122" s="28">
        <f t="shared" si="5"/>
        <v>0.31778132671577092</v>
      </c>
      <c r="G122" s="29">
        <f t="shared" si="6"/>
        <v>187.28989746808958</v>
      </c>
      <c r="H122" s="19">
        <f t="shared" si="7"/>
        <v>99450.935555555567</v>
      </c>
      <c r="I122" s="19">
        <f t="shared" si="8"/>
        <v>187.28989746808958</v>
      </c>
      <c r="J122" s="19">
        <f t="shared" si="9"/>
        <v>1921527.5300000003</v>
      </c>
    </row>
    <row r="123" spans="1:10" x14ac:dyDescent="0.25">
      <c r="A123" s="25" t="s">
        <v>642</v>
      </c>
      <c r="B123" s="26">
        <f>VLOOKUP($A123,'receitas_e_despesas_PainelC (2)'!$A$1:$F$645,6)</f>
        <v>50789265.039999999</v>
      </c>
      <c r="C123" s="26">
        <f>VLOOKUP($A123,'receitas_e_despesas_PainelC (2)'!$A$1:$F$645,2)</f>
        <v>1674152002.6099999</v>
      </c>
      <c r="D123" s="27">
        <f>VLOOKUP(TRIM(A123),[1]TSE!$K$2:$N$646,4,FALSE)</f>
        <v>21</v>
      </c>
      <c r="E123" s="27">
        <v>271306</v>
      </c>
      <c r="F123" s="28">
        <f t="shared" si="5"/>
        <v>3.0337308058539264E-2</v>
      </c>
      <c r="G123" s="29">
        <f t="shared" si="6"/>
        <v>187.20288176450208</v>
      </c>
      <c r="H123" s="19">
        <f t="shared" si="7"/>
        <v>2418536.4304761905</v>
      </c>
      <c r="I123" s="19">
        <f t="shared" si="8"/>
        <v>187.20288176450208</v>
      </c>
      <c r="J123" s="19">
        <f t="shared" si="9"/>
        <v>1623362737.5699999</v>
      </c>
    </row>
    <row r="124" spans="1:10" x14ac:dyDescent="0.25">
      <c r="A124" s="25" t="s">
        <v>187</v>
      </c>
      <c r="B124" s="26">
        <f>VLOOKUP($A124,'receitas_e_despesas_PainelC (2)'!$A$1:$F$645,6)</f>
        <v>1664912.44</v>
      </c>
      <c r="C124" s="26">
        <f>VLOOKUP($A124,'receitas_e_despesas_PainelC (2)'!$A$1:$F$645,2)</f>
        <v>4376509.7</v>
      </c>
      <c r="D124" s="27">
        <f>VLOOKUP(TRIM(A124),[1]TSE!$K$2:$N$646,4,FALSE)</f>
        <v>9</v>
      </c>
      <c r="E124" s="27">
        <v>8930</v>
      </c>
      <c r="F124" s="28">
        <f t="shared" si="5"/>
        <v>0.38042014164849214</v>
      </c>
      <c r="G124" s="29">
        <f t="shared" si="6"/>
        <v>186.44036282194847</v>
      </c>
      <c r="H124" s="19">
        <f t="shared" si="7"/>
        <v>184990.2711111111</v>
      </c>
      <c r="I124" s="19">
        <f t="shared" si="8"/>
        <v>186.44036282194847</v>
      </c>
      <c r="J124" s="19">
        <f t="shared" si="9"/>
        <v>2711597.2600000002</v>
      </c>
    </row>
    <row r="125" spans="1:10" x14ac:dyDescent="0.25">
      <c r="A125" s="25" t="s">
        <v>196</v>
      </c>
      <c r="B125" s="26">
        <f>VLOOKUP($A125,'receitas_e_despesas_PainelC (2)'!$A$1:$F$645,6)</f>
        <v>1074389.81</v>
      </c>
      <c r="C125" s="26">
        <f>VLOOKUP($A125,'receitas_e_despesas_PainelC (2)'!$A$1:$F$645,2)</f>
        <v>2758906.9</v>
      </c>
      <c r="D125" s="27">
        <f>VLOOKUP(TRIM(A125),[1]TSE!$K$2:$N$646,4,FALSE)</f>
        <v>9</v>
      </c>
      <c r="E125" s="27">
        <v>5800</v>
      </c>
      <c r="F125" s="28">
        <f t="shared" si="5"/>
        <v>0.38942590270081245</v>
      </c>
      <c r="G125" s="29">
        <f t="shared" si="6"/>
        <v>185.23962241379311</v>
      </c>
      <c r="H125" s="19">
        <f t="shared" si="7"/>
        <v>119376.64555555556</v>
      </c>
      <c r="I125" s="19">
        <f t="shared" si="8"/>
        <v>185.23962241379311</v>
      </c>
      <c r="J125" s="19">
        <f t="shared" si="9"/>
        <v>1684517.0899999999</v>
      </c>
    </row>
    <row r="126" spans="1:10" x14ac:dyDescent="0.25">
      <c r="A126" s="25" t="s">
        <v>628</v>
      </c>
      <c r="B126" s="26">
        <f>VLOOKUP($A126,'receitas_e_despesas_PainelC (2)'!$A$1:$F$645,6)</f>
        <v>16165862.810000001</v>
      </c>
      <c r="C126" s="26">
        <f>VLOOKUP($A126,'receitas_e_despesas_PainelC (2)'!$A$1:$F$645,2)</f>
        <v>308949104.43000001</v>
      </c>
      <c r="D126" s="27">
        <f>VLOOKUP(TRIM(A126),[1]TSE!$K$2:$N$646,4,FALSE)</f>
        <v>12</v>
      </c>
      <c r="E126" s="27">
        <v>87596</v>
      </c>
      <c r="F126" s="28">
        <f t="shared" si="5"/>
        <v>5.2325326658011963E-2</v>
      </c>
      <c r="G126" s="29">
        <f t="shared" si="6"/>
        <v>184.55023985113476</v>
      </c>
      <c r="H126" s="19">
        <f t="shared" si="7"/>
        <v>1347155.2341666666</v>
      </c>
      <c r="I126" s="19">
        <f t="shared" si="8"/>
        <v>184.55023985113476</v>
      </c>
      <c r="J126" s="19">
        <f t="shared" si="9"/>
        <v>292783241.62</v>
      </c>
    </row>
    <row r="127" spans="1:10" x14ac:dyDescent="0.25">
      <c r="A127" s="25" t="s">
        <v>69</v>
      </c>
      <c r="B127" s="26">
        <f>VLOOKUP($A127,'receitas_e_despesas_PainelC (2)'!$A$1:$F$645,6)</f>
        <v>822500.22</v>
      </c>
      <c r="C127" s="26">
        <f>VLOOKUP($A127,'receitas_e_despesas_PainelC (2)'!$A$1:$F$645,2)</f>
        <v>1063015.54</v>
      </c>
      <c r="D127" s="27">
        <f>VLOOKUP(TRIM(A127),[1]TSE!$K$2:$N$646,4,FALSE)</f>
        <v>9</v>
      </c>
      <c r="E127" s="27">
        <v>4495</v>
      </c>
      <c r="F127" s="28">
        <f t="shared" si="5"/>
        <v>0.77374242337040522</v>
      </c>
      <c r="G127" s="29">
        <f t="shared" si="6"/>
        <v>182.98113904338152</v>
      </c>
      <c r="H127" s="19">
        <f t="shared" si="7"/>
        <v>91388.91333333333</v>
      </c>
      <c r="I127" s="19">
        <f t="shared" si="8"/>
        <v>182.98113904338152</v>
      </c>
      <c r="J127" s="19">
        <f t="shared" si="9"/>
        <v>240515.32000000007</v>
      </c>
    </row>
    <row r="128" spans="1:10" x14ac:dyDescent="0.25">
      <c r="A128" s="25" t="s">
        <v>422</v>
      </c>
      <c r="B128" s="26">
        <f>VLOOKUP($A128,'receitas_e_despesas_PainelC (2)'!$A$1:$F$645,6)</f>
        <v>739325.1</v>
      </c>
      <c r="C128" s="26">
        <f>VLOOKUP($A128,'receitas_e_despesas_PainelC (2)'!$A$1:$F$645,2)</f>
        <v>4673259.26</v>
      </c>
      <c r="D128" s="27">
        <f>VLOOKUP(TRIM(A128),[1]TSE!$K$2:$N$646,4,FALSE)</f>
        <v>9</v>
      </c>
      <c r="E128" s="27">
        <v>4047</v>
      </c>
      <c r="F128" s="28">
        <f t="shared" si="5"/>
        <v>0.15820331354781289</v>
      </c>
      <c r="G128" s="29">
        <f t="shared" si="6"/>
        <v>182.68472942920681</v>
      </c>
      <c r="H128" s="19">
        <f t="shared" si="7"/>
        <v>82147.233333333337</v>
      </c>
      <c r="I128" s="19">
        <f t="shared" si="8"/>
        <v>182.68472942920681</v>
      </c>
      <c r="J128" s="19">
        <f t="shared" si="9"/>
        <v>3933934.1599999997</v>
      </c>
    </row>
    <row r="129" spans="1:10" x14ac:dyDescent="0.25">
      <c r="A129" s="25" t="s">
        <v>53</v>
      </c>
      <c r="B129" s="26">
        <f>VLOOKUP($A129,'receitas_e_despesas_PainelC (2)'!$A$1:$F$645,6)</f>
        <v>1032845.6</v>
      </c>
      <c r="C129" s="26">
        <f>VLOOKUP($A129,'receitas_e_despesas_PainelC (2)'!$A$1:$F$645,2)</f>
        <v>831369.11</v>
      </c>
      <c r="D129" s="27">
        <v>9</v>
      </c>
      <c r="E129" s="27">
        <v>5757</v>
      </c>
      <c r="F129" s="28">
        <f t="shared" si="5"/>
        <v>1.2423430069466979</v>
      </c>
      <c r="G129" s="29">
        <f t="shared" si="6"/>
        <v>179.40691332291124</v>
      </c>
      <c r="H129" s="19">
        <f t="shared" si="7"/>
        <v>114760.62222222221</v>
      </c>
      <c r="I129" s="19">
        <f t="shared" si="8"/>
        <v>179.40691332291124</v>
      </c>
      <c r="J129" s="19">
        <f t="shared" si="9"/>
        <v>-201476.49</v>
      </c>
    </row>
    <row r="130" spans="1:10" x14ac:dyDescent="0.25">
      <c r="A130" s="25" t="s">
        <v>50</v>
      </c>
      <c r="B130" s="26">
        <f>VLOOKUP($A130,'receitas_e_despesas_PainelC (2)'!$A$1:$F$645,6)</f>
        <v>703513.42</v>
      </c>
      <c r="C130" s="26">
        <f>VLOOKUP($A130,'receitas_e_despesas_PainelC (2)'!$A$1:$F$645,2)</f>
        <v>715000.03</v>
      </c>
      <c r="D130" s="27">
        <f>VLOOKUP(TRIM(A130),[1]TSE!$K$2:$N$646,4,FALSE)</f>
        <v>9</v>
      </c>
      <c r="E130" s="27">
        <v>3923</v>
      </c>
      <c r="F130" s="28">
        <f t="shared" si="5"/>
        <v>0.98393481186287501</v>
      </c>
      <c r="G130" s="29">
        <f t="shared" si="6"/>
        <v>179.33046647973489</v>
      </c>
      <c r="H130" s="19">
        <f t="shared" si="7"/>
        <v>78168.157777777786</v>
      </c>
      <c r="I130" s="19">
        <f t="shared" si="8"/>
        <v>179.33046647973489</v>
      </c>
      <c r="J130" s="19">
        <f t="shared" si="9"/>
        <v>11486.609999999986</v>
      </c>
    </row>
    <row r="131" spans="1:10" x14ac:dyDescent="0.25">
      <c r="A131" s="25" t="s">
        <v>286</v>
      </c>
      <c r="B131" s="26">
        <f>VLOOKUP($A131,'receitas_e_despesas_PainelC (2)'!$A$1:$F$645,6)</f>
        <v>1162371.72</v>
      </c>
      <c r="C131" s="26">
        <f>VLOOKUP($A131,'receitas_e_despesas_PainelC (2)'!$A$1:$F$645,2)</f>
        <v>5366935.25</v>
      </c>
      <c r="D131" s="27">
        <f>VLOOKUP(TRIM(A131),[1]TSE!$K$2:$N$646,4,FALSE)</f>
        <v>9</v>
      </c>
      <c r="E131" s="27">
        <v>6485</v>
      </c>
      <c r="F131" s="28">
        <f t="shared" ref="F131:F194" si="10">B131/C131</f>
        <v>0.21658016462933849</v>
      </c>
      <c r="G131" s="29">
        <f t="shared" ref="G131:G194" si="11">B131/E131</f>
        <v>179.24004934464148</v>
      </c>
      <c r="H131" s="19">
        <f t="shared" ref="H131:H194" si="12">B131/D131</f>
        <v>129152.41333333333</v>
      </c>
      <c r="I131" s="19">
        <f t="shared" ref="I131:I194" si="13">B131/E131</f>
        <v>179.24004934464148</v>
      </c>
      <c r="J131" s="19">
        <f t="shared" ref="J131:J194" si="14">C131-B131</f>
        <v>4204563.53</v>
      </c>
    </row>
    <row r="132" spans="1:10" x14ac:dyDescent="0.25">
      <c r="A132" s="25" t="s">
        <v>604</v>
      </c>
      <c r="B132" s="26">
        <f>VLOOKUP($A132,'receitas_e_despesas_PainelC (2)'!$A$1:$F$645,6)</f>
        <v>11058135.76</v>
      </c>
      <c r="C132" s="26">
        <f>VLOOKUP($A132,'receitas_e_despesas_PainelC (2)'!$A$1:$F$645,2)</f>
        <v>185368062.59</v>
      </c>
      <c r="D132" s="27">
        <f>VLOOKUP(TRIM(A132),[1]TSE!$K$2:$N$646,4,FALSE)</f>
        <v>9</v>
      </c>
      <c r="E132" s="27">
        <v>61736</v>
      </c>
      <c r="F132" s="28">
        <f t="shared" si="10"/>
        <v>5.9655021504208941E-2</v>
      </c>
      <c r="G132" s="29">
        <f t="shared" si="11"/>
        <v>179.11973176104703</v>
      </c>
      <c r="H132" s="19">
        <f t="shared" si="12"/>
        <v>1228681.7511111111</v>
      </c>
      <c r="I132" s="19">
        <f t="shared" si="13"/>
        <v>179.11973176104703</v>
      </c>
      <c r="J132" s="19">
        <f t="shared" si="14"/>
        <v>174309926.83000001</v>
      </c>
    </row>
    <row r="133" spans="1:10" x14ac:dyDescent="0.25">
      <c r="A133" s="25" t="s">
        <v>271</v>
      </c>
      <c r="B133" s="26">
        <f>VLOOKUP($A133,'receitas_e_despesas_PainelC (2)'!$A$1:$F$645,6)</f>
        <v>1376530.82</v>
      </c>
      <c r="C133" s="26">
        <f>VLOOKUP($A133,'receitas_e_despesas_PainelC (2)'!$A$1:$F$645,2)</f>
        <v>4747333.05</v>
      </c>
      <c r="D133" s="27">
        <f>VLOOKUP(TRIM(A133),[1]TSE!$K$2:$N$646,4,FALSE)</f>
        <v>9</v>
      </c>
      <c r="E133" s="27">
        <v>7687</v>
      </c>
      <c r="F133" s="28">
        <f t="shared" si="10"/>
        <v>0.28995876326814696</v>
      </c>
      <c r="G133" s="29">
        <f t="shared" si="11"/>
        <v>179.07256667100299</v>
      </c>
      <c r="H133" s="19">
        <f t="shared" si="12"/>
        <v>152947.86888888889</v>
      </c>
      <c r="I133" s="19">
        <f t="shared" si="13"/>
        <v>179.07256667100299</v>
      </c>
      <c r="J133" s="19">
        <f t="shared" si="14"/>
        <v>3370802.2299999995</v>
      </c>
    </row>
    <row r="134" spans="1:10" x14ac:dyDescent="0.25">
      <c r="A134" s="25" t="s">
        <v>162</v>
      </c>
      <c r="B134" s="26">
        <f>VLOOKUP($A134,'receitas_e_despesas_PainelC (2)'!$A$1:$F$645,6)</f>
        <v>1321435.2</v>
      </c>
      <c r="C134" s="26">
        <f>VLOOKUP($A134,'receitas_e_despesas_PainelC (2)'!$A$1:$F$645,2)</f>
        <v>2973869.74</v>
      </c>
      <c r="D134" s="27">
        <f>VLOOKUP(TRIM(A134),[1]TSE!$K$2:$N$646,4,FALSE)</f>
        <v>9</v>
      </c>
      <c r="E134" s="27">
        <v>7386</v>
      </c>
      <c r="F134" s="28">
        <f t="shared" si="10"/>
        <v>0.44434871582505825</v>
      </c>
      <c r="G134" s="29">
        <f t="shared" si="11"/>
        <v>178.91080422420796</v>
      </c>
      <c r="H134" s="19">
        <f t="shared" si="12"/>
        <v>146826.13333333333</v>
      </c>
      <c r="I134" s="19">
        <f t="shared" si="13"/>
        <v>178.91080422420796</v>
      </c>
      <c r="J134" s="19">
        <f t="shared" si="14"/>
        <v>1652434.5400000003</v>
      </c>
    </row>
    <row r="135" spans="1:10" x14ac:dyDescent="0.25">
      <c r="A135" s="25" t="s">
        <v>79</v>
      </c>
      <c r="B135" s="26">
        <f>VLOOKUP($A135,'receitas_e_despesas_PainelC (2)'!$A$1:$F$645,6)</f>
        <v>721000.84</v>
      </c>
      <c r="C135" s="26">
        <f>VLOOKUP($A135,'receitas_e_despesas_PainelC (2)'!$A$1:$F$645,2)</f>
        <v>1093518.8799999999</v>
      </c>
      <c r="D135" s="27">
        <f>VLOOKUP(TRIM(A135),[1]TSE!$K$2:$N$646,4,FALSE)</f>
        <v>9</v>
      </c>
      <c r="E135" s="27">
        <v>4041</v>
      </c>
      <c r="F135" s="28">
        <f t="shared" si="10"/>
        <v>0.65934009296666196</v>
      </c>
      <c r="G135" s="29">
        <f t="shared" si="11"/>
        <v>178.42139074486514</v>
      </c>
      <c r="H135" s="19">
        <f t="shared" si="12"/>
        <v>80111.204444444447</v>
      </c>
      <c r="I135" s="19">
        <f t="shared" si="13"/>
        <v>178.42139074486514</v>
      </c>
      <c r="J135" s="19">
        <f t="shared" si="14"/>
        <v>372518.03999999992</v>
      </c>
    </row>
    <row r="136" spans="1:10" x14ac:dyDescent="0.25">
      <c r="A136" s="25" t="s">
        <v>510</v>
      </c>
      <c r="B136" s="26">
        <f>VLOOKUP($A136,'receitas_e_despesas_PainelC (2)'!$A$1:$F$645,6)</f>
        <v>10619601.84</v>
      </c>
      <c r="C136" s="26">
        <f>VLOOKUP($A136,'receitas_e_despesas_PainelC (2)'!$A$1:$F$645,2)</f>
        <v>96629715.530000001</v>
      </c>
      <c r="D136" s="27">
        <f>VLOOKUP(TRIM(A136),[1]TSE!$K$2:$N$646,4,FALSE)</f>
        <v>13</v>
      </c>
      <c r="E136" s="27">
        <v>59649</v>
      </c>
      <c r="F136" s="28">
        <f t="shared" si="10"/>
        <v>0.10989995967340917</v>
      </c>
      <c r="G136" s="29">
        <f t="shared" si="11"/>
        <v>178.03486797766936</v>
      </c>
      <c r="H136" s="19">
        <f t="shared" si="12"/>
        <v>816892.44923076918</v>
      </c>
      <c r="I136" s="19">
        <f t="shared" si="13"/>
        <v>178.03486797766936</v>
      </c>
      <c r="J136" s="19">
        <f t="shared" si="14"/>
        <v>86010113.689999998</v>
      </c>
    </row>
    <row r="137" spans="1:10" x14ac:dyDescent="0.25">
      <c r="A137" s="25" t="s">
        <v>131</v>
      </c>
      <c r="B137" s="26">
        <f>VLOOKUP($A137,'receitas_e_despesas_PainelC (2)'!$A$1:$F$645,6)</f>
        <v>1106029.29</v>
      </c>
      <c r="C137" s="26">
        <f>VLOOKUP($A137,'receitas_e_despesas_PainelC (2)'!$A$1:$F$645,2)</f>
        <v>1900222.26</v>
      </c>
      <c r="D137" s="27">
        <f>VLOOKUP(TRIM(A137),[1]TSE!$K$2:$N$646,4,FALSE)</f>
        <v>9</v>
      </c>
      <c r="E137" s="27">
        <v>6216</v>
      </c>
      <c r="F137" s="28">
        <f t="shared" si="10"/>
        <v>0.58205259104795459</v>
      </c>
      <c r="G137" s="29">
        <f t="shared" si="11"/>
        <v>177.93263996138998</v>
      </c>
      <c r="H137" s="19">
        <f t="shared" si="12"/>
        <v>122892.14333333334</v>
      </c>
      <c r="I137" s="19">
        <f t="shared" si="13"/>
        <v>177.93263996138998</v>
      </c>
      <c r="J137" s="19">
        <f t="shared" si="14"/>
        <v>794192.97</v>
      </c>
    </row>
    <row r="138" spans="1:10" x14ac:dyDescent="0.25">
      <c r="A138" s="25" t="s">
        <v>215</v>
      </c>
      <c r="B138" s="26">
        <f>VLOOKUP($A138,'receitas_e_despesas_PainelC (2)'!$A$1:$F$645,6)</f>
        <v>987651.14</v>
      </c>
      <c r="C138" s="26">
        <f>VLOOKUP($A138,'receitas_e_despesas_PainelC (2)'!$A$1:$F$645,2)</f>
        <v>2528958.4300000002</v>
      </c>
      <c r="D138" s="27">
        <f>VLOOKUP(TRIM(A138),[1]TSE!$K$2:$N$646,4,FALSE)</f>
        <v>9</v>
      </c>
      <c r="E138" s="27">
        <v>5568</v>
      </c>
      <c r="F138" s="28">
        <f t="shared" si="10"/>
        <v>0.39053672384800725</v>
      </c>
      <c r="G138" s="29">
        <f t="shared" si="11"/>
        <v>177.3798742816092</v>
      </c>
      <c r="H138" s="19">
        <f t="shared" si="12"/>
        <v>109739.01555555555</v>
      </c>
      <c r="I138" s="19">
        <f t="shared" si="13"/>
        <v>177.3798742816092</v>
      </c>
      <c r="J138" s="19">
        <f t="shared" si="14"/>
        <v>1541307.29</v>
      </c>
    </row>
    <row r="139" spans="1:10" x14ac:dyDescent="0.25">
      <c r="A139" s="25" t="s">
        <v>109</v>
      </c>
      <c r="B139" s="26">
        <f>VLOOKUP($A139,'receitas_e_despesas_PainelC (2)'!$A$1:$F$645,6)</f>
        <v>840557.47</v>
      </c>
      <c r="C139" s="26">
        <f>VLOOKUP($A139,'receitas_e_despesas_PainelC (2)'!$A$1:$F$645,2)</f>
        <v>1012558.27</v>
      </c>
      <c r="D139" s="27">
        <f>VLOOKUP(TRIM(A139),[1]TSE!$K$2:$N$646,4,FALSE)</f>
        <v>9</v>
      </c>
      <c r="E139" s="27">
        <v>4754</v>
      </c>
      <c r="F139" s="28">
        <f t="shared" si="10"/>
        <v>0.83013244264944863</v>
      </c>
      <c r="G139" s="29">
        <f t="shared" si="11"/>
        <v>176.8105742532604</v>
      </c>
      <c r="H139" s="19">
        <f t="shared" si="12"/>
        <v>93395.27444444444</v>
      </c>
      <c r="I139" s="19">
        <f t="shared" si="13"/>
        <v>176.8105742532604</v>
      </c>
      <c r="J139" s="19">
        <f t="shared" si="14"/>
        <v>172000.80000000005</v>
      </c>
    </row>
    <row r="140" spans="1:10" x14ac:dyDescent="0.25">
      <c r="A140" s="25" t="s">
        <v>159</v>
      </c>
      <c r="B140" s="26">
        <f>VLOOKUP($A140,'receitas_e_despesas_PainelC (2)'!$A$1:$F$645,6)</f>
        <v>458229.19</v>
      </c>
      <c r="C140" s="26">
        <f>VLOOKUP($A140,'receitas_e_despesas_PainelC (2)'!$A$1:$F$645,2)</f>
        <v>880419.09</v>
      </c>
      <c r="D140" s="27">
        <f>VLOOKUP(TRIM(A140),[1]TSE!$K$2:$N$646,4,FALSE)</f>
        <v>9</v>
      </c>
      <c r="E140" s="27">
        <v>2602</v>
      </c>
      <c r="F140" s="28">
        <f t="shared" si="10"/>
        <v>0.52046712208387036</v>
      </c>
      <c r="G140" s="29">
        <f t="shared" si="11"/>
        <v>176.10652959262106</v>
      </c>
      <c r="H140" s="19">
        <f t="shared" si="12"/>
        <v>50914.354444444441</v>
      </c>
      <c r="I140" s="19">
        <f t="shared" si="13"/>
        <v>176.10652959262106</v>
      </c>
      <c r="J140" s="19">
        <f t="shared" si="14"/>
        <v>422189.89999999997</v>
      </c>
    </row>
    <row r="141" spans="1:10" x14ac:dyDescent="0.25">
      <c r="A141" s="25" t="s">
        <v>570</v>
      </c>
      <c r="B141" s="26">
        <f>VLOOKUP($A141,'receitas_e_despesas_PainelC (2)'!$A$1:$F$645,6)</f>
        <v>6030108.2300000004</v>
      </c>
      <c r="C141" s="26">
        <f>VLOOKUP($A141,'receitas_e_despesas_PainelC (2)'!$A$1:$F$645,2)</f>
        <v>74934360.959999993</v>
      </c>
      <c r="D141" s="27">
        <f>VLOOKUP(TRIM(A141),[1]TSE!$K$2:$N$646,4,FALSE)</f>
        <v>9</v>
      </c>
      <c r="E141" s="27">
        <v>34333</v>
      </c>
      <c r="F141" s="28">
        <f t="shared" si="10"/>
        <v>8.0471871018141808E-2</v>
      </c>
      <c r="G141" s="29">
        <f t="shared" si="11"/>
        <v>175.63592549442228</v>
      </c>
      <c r="H141" s="19">
        <f t="shared" si="12"/>
        <v>670012.02555555559</v>
      </c>
      <c r="I141" s="19">
        <f t="shared" si="13"/>
        <v>175.63592549442228</v>
      </c>
      <c r="J141" s="19">
        <f t="shared" si="14"/>
        <v>68904252.729999989</v>
      </c>
    </row>
    <row r="142" spans="1:10" x14ac:dyDescent="0.25">
      <c r="A142" s="25" t="s">
        <v>47</v>
      </c>
      <c r="B142" s="26">
        <f>VLOOKUP($A142,'receitas_e_despesas_PainelC (2)'!$A$1:$F$645,6)</f>
        <v>677650.52</v>
      </c>
      <c r="C142" s="26">
        <f>VLOOKUP($A142,'receitas_e_despesas_PainelC (2)'!$A$1:$F$645,2)</f>
        <v>713978.66</v>
      </c>
      <c r="D142" s="27">
        <f>VLOOKUP(TRIM(A142),[1]TSE!$K$2:$N$646,4,FALSE)</f>
        <v>9</v>
      </c>
      <c r="E142" s="27">
        <v>3863</v>
      </c>
      <c r="F142" s="28">
        <f t="shared" si="10"/>
        <v>0.94911873136376368</v>
      </c>
      <c r="G142" s="29">
        <f t="shared" si="11"/>
        <v>175.42079213046856</v>
      </c>
      <c r="H142" s="19">
        <f t="shared" si="12"/>
        <v>75294.502222222218</v>
      </c>
      <c r="I142" s="19">
        <f t="shared" si="13"/>
        <v>175.42079213046856</v>
      </c>
      <c r="J142" s="19">
        <f t="shared" si="14"/>
        <v>36328.140000000014</v>
      </c>
    </row>
    <row r="143" spans="1:10" x14ac:dyDescent="0.25">
      <c r="A143" s="25" t="s">
        <v>123</v>
      </c>
      <c r="B143" s="26">
        <f>VLOOKUP($A143,'receitas_e_despesas_PainelC (2)'!$A$1:$F$645,6)</f>
        <v>1093482.27</v>
      </c>
      <c r="C143" s="26">
        <f>VLOOKUP($A143,'receitas_e_despesas_PainelC (2)'!$A$1:$F$645,2)</f>
        <v>2167755.86</v>
      </c>
      <c r="D143" s="27">
        <f>VLOOKUP(TRIM(A143),[1]TSE!$K$2:$N$646,4,FALSE)</f>
        <v>9</v>
      </c>
      <c r="E143" s="27">
        <v>6240</v>
      </c>
      <c r="F143" s="28">
        <f t="shared" si="10"/>
        <v>0.50443054505224594</v>
      </c>
      <c r="G143" s="29">
        <f t="shared" si="11"/>
        <v>175.23754326923077</v>
      </c>
      <c r="H143" s="19">
        <f t="shared" si="12"/>
        <v>121498.03</v>
      </c>
      <c r="I143" s="19">
        <f t="shared" si="13"/>
        <v>175.23754326923077</v>
      </c>
      <c r="J143" s="19">
        <f t="shared" si="14"/>
        <v>1074273.5899999999</v>
      </c>
    </row>
    <row r="144" spans="1:10" x14ac:dyDescent="0.25">
      <c r="A144" s="25" t="s">
        <v>166</v>
      </c>
      <c r="B144" s="26">
        <f>VLOOKUP($A144,'receitas_e_despesas_PainelC (2)'!$A$1:$F$645,6)</f>
        <v>1012917.24</v>
      </c>
      <c r="C144" s="26">
        <f>VLOOKUP($A144,'receitas_e_despesas_PainelC (2)'!$A$1:$F$645,2)</f>
        <v>1810984.81</v>
      </c>
      <c r="D144" s="27">
        <f>VLOOKUP(TRIM(A144),[1]TSE!$K$2:$N$646,4,FALSE)</f>
        <v>9</v>
      </c>
      <c r="E144" s="27">
        <v>5792</v>
      </c>
      <c r="F144" s="28">
        <f t="shared" si="10"/>
        <v>0.55931846275397523</v>
      </c>
      <c r="G144" s="29">
        <f t="shared" si="11"/>
        <v>174.88212016574585</v>
      </c>
      <c r="H144" s="19">
        <f t="shared" si="12"/>
        <v>112546.36</v>
      </c>
      <c r="I144" s="19">
        <f t="shared" si="13"/>
        <v>174.88212016574585</v>
      </c>
      <c r="J144" s="19">
        <f t="shared" si="14"/>
        <v>798067.57000000007</v>
      </c>
    </row>
    <row r="145" spans="1:10" x14ac:dyDescent="0.25">
      <c r="A145" s="25" t="s">
        <v>167</v>
      </c>
      <c r="B145" s="26">
        <f>VLOOKUP($A145,'receitas_e_despesas_PainelC (2)'!$A$1:$F$645,6)</f>
        <v>836306.34</v>
      </c>
      <c r="C145" s="26">
        <f>VLOOKUP($A145,'receitas_e_despesas_PainelC (2)'!$A$1:$F$645,2)</f>
        <v>1949867.51</v>
      </c>
      <c r="D145" s="27">
        <v>9</v>
      </c>
      <c r="E145" s="27">
        <v>4801</v>
      </c>
      <c r="F145" s="28">
        <f t="shared" si="10"/>
        <v>0.42890418744399716</v>
      </c>
      <c r="G145" s="29">
        <f t="shared" si="11"/>
        <v>174.19419704228284</v>
      </c>
      <c r="H145" s="19">
        <f t="shared" si="12"/>
        <v>92922.926666666666</v>
      </c>
      <c r="I145" s="19">
        <f t="shared" si="13"/>
        <v>174.19419704228284</v>
      </c>
      <c r="J145" s="19">
        <f t="shared" si="14"/>
        <v>1113561.17</v>
      </c>
    </row>
    <row r="146" spans="1:10" x14ac:dyDescent="0.25">
      <c r="A146" s="25" t="s">
        <v>78</v>
      </c>
      <c r="B146" s="26">
        <f>VLOOKUP($A146,'receitas_e_despesas_PainelC (2)'!$A$1:$F$645,6)</f>
        <v>722228.04</v>
      </c>
      <c r="C146" s="26">
        <f>VLOOKUP($A146,'receitas_e_despesas_PainelC (2)'!$A$1:$F$645,2)</f>
        <v>1049602.6900000002</v>
      </c>
      <c r="D146" s="27">
        <f>VLOOKUP(TRIM(A146),[1]TSE!$K$2:$N$646,4,FALSE)</f>
        <v>9</v>
      </c>
      <c r="E146" s="27">
        <v>4147</v>
      </c>
      <c r="F146" s="28">
        <f t="shared" si="10"/>
        <v>0.68809659777072396</v>
      </c>
      <c r="G146" s="29">
        <f t="shared" si="11"/>
        <v>174.15674945743913</v>
      </c>
      <c r="H146" s="19">
        <f t="shared" si="12"/>
        <v>80247.56</v>
      </c>
      <c r="I146" s="19">
        <f t="shared" si="13"/>
        <v>174.15674945743913</v>
      </c>
      <c r="J146" s="19">
        <f t="shared" si="14"/>
        <v>327374.65000000014</v>
      </c>
    </row>
    <row r="147" spans="1:10" x14ac:dyDescent="0.25">
      <c r="A147" s="25" t="s">
        <v>32</v>
      </c>
      <c r="B147" s="26">
        <f>VLOOKUP($A147,'receitas_e_despesas_PainelC (2)'!$A$1:$F$645,6)</f>
        <v>790578.39</v>
      </c>
      <c r="C147" s="26">
        <f>VLOOKUP($A147,'receitas_e_despesas_PainelC (2)'!$A$1:$F$645,2)</f>
        <v>732944.31</v>
      </c>
      <c r="D147" s="27">
        <f>VLOOKUP(TRIM(A147),[1]TSE!$K$2:$N$646,4,FALSE)</f>
        <v>9</v>
      </c>
      <c r="E147" s="27">
        <v>4571</v>
      </c>
      <c r="F147" s="28">
        <f t="shared" si="10"/>
        <v>1.0786336413471849</v>
      </c>
      <c r="G147" s="29">
        <f t="shared" si="11"/>
        <v>172.95523736600308</v>
      </c>
      <c r="H147" s="19">
        <f t="shared" si="12"/>
        <v>87842.043333333335</v>
      </c>
      <c r="I147" s="19">
        <f t="shared" si="13"/>
        <v>172.95523736600308</v>
      </c>
      <c r="J147" s="19">
        <f t="shared" si="14"/>
        <v>-57634.079999999958</v>
      </c>
    </row>
    <row r="148" spans="1:10" x14ac:dyDescent="0.25">
      <c r="A148" s="25" t="s">
        <v>225</v>
      </c>
      <c r="B148" s="26">
        <f>VLOOKUP($A148,'receitas_e_despesas_PainelC (2)'!$A$1:$F$645,6)</f>
        <v>620897.61</v>
      </c>
      <c r="C148" s="26">
        <f>VLOOKUP($A148,'receitas_e_despesas_PainelC (2)'!$A$1:$F$645,2)</f>
        <v>1828962.44</v>
      </c>
      <c r="D148" s="27">
        <f>VLOOKUP(TRIM(A148),[1]TSE!$K$2:$N$646,4,FALSE)</f>
        <v>9</v>
      </c>
      <c r="E148" s="27">
        <v>3604</v>
      </c>
      <c r="F148" s="28">
        <f t="shared" si="10"/>
        <v>0.33948078780666485</v>
      </c>
      <c r="G148" s="29">
        <f t="shared" si="11"/>
        <v>172.28013596004439</v>
      </c>
      <c r="H148" s="19">
        <f t="shared" si="12"/>
        <v>68988.623333333337</v>
      </c>
      <c r="I148" s="19">
        <f t="shared" si="13"/>
        <v>172.28013596004439</v>
      </c>
      <c r="J148" s="19">
        <f t="shared" si="14"/>
        <v>1208064.83</v>
      </c>
    </row>
    <row r="149" spans="1:10" x14ac:dyDescent="0.25">
      <c r="A149" s="25" t="s">
        <v>300</v>
      </c>
      <c r="B149" s="26">
        <f>VLOOKUP($A149,'receitas_e_despesas_PainelC (2)'!$A$1:$F$645,6)</f>
        <v>1241675.47</v>
      </c>
      <c r="C149" s="26">
        <f>VLOOKUP($A149,'receitas_e_despesas_PainelC (2)'!$A$1:$F$645,2)</f>
        <v>5389182.4400000004</v>
      </c>
      <c r="D149" s="27">
        <f>VLOOKUP(TRIM(A149),[1]TSE!$K$2:$N$646,4,FALSE)</f>
        <v>9</v>
      </c>
      <c r="E149" s="27">
        <v>7274</v>
      </c>
      <c r="F149" s="28">
        <f t="shared" si="10"/>
        <v>0.2304014539912291</v>
      </c>
      <c r="G149" s="29">
        <f t="shared" si="11"/>
        <v>170.70050453670606</v>
      </c>
      <c r="H149" s="19">
        <f t="shared" si="12"/>
        <v>137963.94111111111</v>
      </c>
      <c r="I149" s="19">
        <f t="shared" si="13"/>
        <v>170.70050453670606</v>
      </c>
      <c r="J149" s="19">
        <f t="shared" si="14"/>
        <v>4147506.9700000007</v>
      </c>
    </row>
    <row r="150" spans="1:10" x14ac:dyDescent="0.25">
      <c r="A150" s="25" t="s">
        <v>443</v>
      </c>
      <c r="B150" s="26">
        <f>VLOOKUP($A150,'receitas_e_despesas_PainelC (2)'!$A$1:$F$645,6)</f>
        <v>1069556.8</v>
      </c>
      <c r="C150" s="26">
        <f>VLOOKUP($A150,'receitas_e_despesas_PainelC (2)'!$A$1:$F$645,2)</f>
        <v>8305057.2300000004</v>
      </c>
      <c r="D150" s="27">
        <f>VLOOKUP(TRIM(A150),[1]TSE!$K$2:$N$646,4,FALSE)</f>
        <v>9</v>
      </c>
      <c r="E150" s="27">
        <v>6360</v>
      </c>
      <c r="F150" s="28">
        <f t="shared" si="10"/>
        <v>0.12878379647240554</v>
      </c>
      <c r="G150" s="29">
        <f t="shared" si="11"/>
        <v>168.16930817610063</v>
      </c>
      <c r="H150" s="19">
        <f t="shared" si="12"/>
        <v>118839.64444444445</v>
      </c>
      <c r="I150" s="19">
        <f t="shared" si="13"/>
        <v>168.16930817610063</v>
      </c>
      <c r="J150" s="19">
        <f t="shared" si="14"/>
        <v>7235500.4300000006</v>
      </c>
    </row>
    <row r="151" spans="1:10" x14ac:dyDescent="0.25">
      <c r="A151" s="25" t="s">
        <v>238</v>
      </c>
      <c r="B151" s="26">
        <f>VLOOKUP($A151,'receitas_e_despesas_PainelC (2)'!$A$1:$F$645,6)</f>
        <v>909078.33</v>
      </c>
      <c r="C151" s="26">
        <f>VLOOKUP($A151,'receitas_e_despesas_PainelC (2)'!$A$1:$F$645,2)</f>
        <v>3110973.97</v>
      </c>
      <c r="D151" s="27">
        <f>VLOOKUP(TRIM(A151),[1]TSE!$K$2:$N$646,4,FALSE)</f>
        <v>9</v>
      </c>
      <c r="E151" s="27">
        <v>5413</v>
      </c>
      <c r="F151" s="28">
        <f t="shared" si="10"/>
        <v>0.29221663015071769</v>
      </c>
      <c r="G151" s="29">
        <f t="shared" si="11"/>
        <v>167.94353038980233</v>
      </c>
      <c r="H151" s="19">
        <f t="shared" si="12"/>
        <v>101008.70333333332</v>
      </c>
      <c r="I151" s="19">
        <f t="shared" si="13"/>
        <v>167.94353038980233</v>
      </c>
      <c r="J151" s="19">
        <f t="shared" si="14"/>
        <v>2201895.64</v>
      </c>
    </row>
    <row r="152" spans="1:10" x14ac:dyDescent="0.25">
      <c r="A152" s="25" t="s">
        <v>205</v>
      </c>
      <c r="B152" s="26">
        <f>VLOOKUP($A152,'receitas_e_despesas_PainelC (2)'!$A$1:$F$645,6)</f>
        <v>745792.87</v>
      </c>
      <c r="C152" s="26">
        <f>VLOOKUP($A152,'receitas_e_despesas_PainelC (2)'!$A$1:$F$645,2)</f>
        <v>2195757.65</v>
      </c>
      <c r="D152" s="27">
        <f>VLOOKUP(TRIM(A152),[1]TSE!$K$2:$N$646,4,FALSE)</f>
        <v>9</v>
      </c>
      <c r="E152" s="27">
        <v>4447</v>
      </c>
      <c r="F152" s="28">
        <f t="shared" si="10"/>
        <v>0.33965172340399225</v>
      </c>
      <c r="G152" s="29">
        <f t="shared" si="11"/>
        <v>167.70696424555879</v>
      </c>
      <c r="H152" s="19">
        <f t="shared" si="12"/>
        <v>82865.874444444446</v>
      </c>
      <c r="I152" s="19">
        <f t="shared" si="13"/>
        <v>167.70696424555879</v>
      </c>
      <c r="J152" s="19">
        <f t="shared" si="14"/>
        <v>1449964.7799999998</v>
      </c>
    </row>
    <row r="153" spans="1:10" x14ac:dyDescent="0.25">
      <c r="A153" s="25" t="s">
        <v>411</v>
      </c>
      <c r="B153" s="26">
        <f>VLOOKUP($A153,'receitas_e_despesas_PainelC (2)'!$A$1:$F$645,6)</f>
        <v>1055037.6499999999</v>
      </c>
      <c r="C153" s="26">
        <f>VLOOKUP($A153,'receitas_e_despesas_PainelC (2)'!$A$1:$F$645,2)</f>
        <v>6135877.2400000002</v>
      </c>
      <c r="D153" s="27">
        <f>VLOOKUP(TRIM(A153),[1]TSE!$K$2:$N$646,4,FALSE)</f>
        <v>9</v>
      </c>
      <c r="E153" s="27">
        <v>6348</v>
      </c>
      <c r="F153" s="28">
        <f t="shared" si="10"/>
        <v>0.17194569068660179</v>
      </c>
      <c r="G153" s="29">
        <f t="shared" si="11"/>
        <v>166.20000787649653</v>
      </c>
      <c r="H153" s="19">
        <f t="shared" si="12"/>
        <v>117226.40555555554</v>
      </c>
      <c r="I153" s="19">
        <f t="shared" si="13"/>
        <v>166.20000787649653</v>
      </c>
      <c r="J153" s="19">
        <f t="shared" si="14"/>
        <v>5080839.59</v>
      </c>
    </row>
    <row r="154" spans="1:10" x14ac:dyDescent="0.25">
      <c r="A154" s="25" t="s">
        <v>80</v>
      </c>
      <c r="B154" s="26">
        <f>VLOOKUP($A154,'receitas_e_despesas_PainelC (2)'!$A$1:$F$645,6)</f>
        <v>674679.68</v>
      </c>
      <c r="C154" s="26">
        <f>VLOOKUP($A154,'receitas_e_despesas_PainelC (2)'!$A$1:$F$645,2)</f>
        <v>942710.37</v>
      </c>
      <c r="D154" s="27">
        <f>VLOOKUP(TRIM(A154),[1]TSE!$K$2:$N$646,4,FALSE)</f>
        <v>9</v>
      </c>
      <c r="E154" s="27">
        <v>4085</v>
      </c>
      <c r="F154" s="28">
        <f t="shared" si="10"/>
        <v>0.71568076629940969</v>
      </c>
      <c r="G154" s="29">
        <f t="shared" si="11"/>
        <v>165.16026438188496</v>
      </c>
      <c r="H154" s="19">
        <f t="shared" si="12"/>
        <v>74964.408888888895</v>
      </c>
      <c r="I154" s="19">
        <f t="shared" si="13"/>
        <v>165.16026438188496</v>
      </c>
      <c r="J154" s="19">
        <f t="shared" si="14"/>
        <v>268030.68999999994</v>
      </c>
    </row>
    <row r="155" spans="1:10" x14ac:dyDescent="0.25">
      <c r="A155" s="25" t="s">
        <v>4</v>
      </c>
      <c r="B155" s="26">
        <f>VLOOKUP($A155,'receitas_e_despesas_PainelC (2)'!$A$1:$F$645,6)</f>
        <v>648414.13</v>
      </c>
      <c r="C155" s="26">
        <f>VLOOKUP($A155,'receitas_e_despesas_PainelC (2)'!$A$1:$F$645,2)</f>
        <v>315888.52</v>
      </c>
      <c r="D155" s="27">
        <f>VLOOKUP(TRIM(A155),[1]TSE!$K$2:$N$646,4,FALSE)</f>
        <v>9</v>
      </c>
      <c r="E155" s="27">
        <v>3971</v>
      </c>
      <c r="F155" s="28">
        <f t="shared" si="10"/>
        <v>2.0526675993163663</v>
      </c>
      <c r="G155" s="29">
        <f t="shared" si="11"/>
        <v>163.28736590279527</v>
      </c>
      <c r="H155" s="19">
        <f t="shared" si="12"/>
        <v>72046.014444444445</v>
      </c>
      <c r="I155" s="19">
        <f t="shared" si="13"/>
        <v>163.28736590279527</v>
      </c>
      <c r="J155" s="19">
        <f t="shared" si="14"/>
        <v>-332525.61</v>
      </c>
    </row>
    <row r="156" spans="1:10" x14ac:dyDescent="0.25">
      <c r="A156" s="25" t="s">
        <v>30</v>
      </c>
      <c r="B156" s="26">
        <f>VLOOKUP($A156,'receitas_e_despesas_PainelC (2)'!$A$1:$F$645,6)</f>
        <v>689618.99</v>
      </c>
      <c r="C156" s="26">
        <f>VLOOKUP($A156,'receitas_e_despesas_PainelC (2)'!$A$1:$F$645,2)</f>
        <v>617866.93999999994</v>
      </c>
      <c r="D156" s="27">
        <f>VLOOKUP(TRIM(A156),[1]TSE!$K$2:$N$646,4,FALSE)</f>
        <v>9</v>
      </c>
      <c r="E156" s="27">
        <v>4238</v>
      </c>
      <c r="F156" s="28">
        <f t="shared" si="10"/>
        <v>1.1161286441381699</v>
      </c>
      <c r="G156" s="29">
        <f t="shared" si="11"/>
        <v>162.7227442189712</v>
      </c>
      <c r="H156" s="19">
        <f t="shared" si="12"/>
        <v>76624.33222222222</v>
      </c>
      <c r="I156" s="19">
        <f t="shared" si="13"/>
        <v>162.7227442189712</v>
      </c>
      <c r="J156" s="19">
        <f t="shared" si="14"/>
        <v>-71752.050000000047</v>
      </c>
    </row>
    <row r="157" spans="1:10" x14ac:dyDescent="0.25">
      <c r="A157" s="25" t="s">
        <v>57</v>
      </c>
      <c r="B157" s="26">
        <f>VLOOKUP($A157,'receitas_e_despesas_PainelC (2)'!$A$1:$F$645,6)</f>
        <v>826921.83</v>
      </c>
      <c r="C157" s="26">
        <f>VLOOKUP($A157,'receitas_e_despesas_PainelC (2)'!$A$1:$F$645,2)</f>
        <v>785274.72</v>
      </c>
      <c r="D157" s="27">
        <f>VLOOKUP(TRIM(A157),[1]TSE!$K$2:$N$646,4,FALSE)</f>
        <v>9</v>
      </c>
      <c r="E157" s="27">
        <v>5126</v>
      </c>
      <c r="F157" s="28">
        <f t="shared" si="10"/>
        <v>1.0530350830598494</v>
      </c>
      <c r="G157" s="29">
        <f t="shared" si="11"/>
        <v>161.31912407335153</v>
      </c>
      <c r="H157" s="19">
        <f t="shared" si="12"/>
        <v>91880.203333333324</v>
      </c>
      <c r="I157" s="19">
        <f t="shared" si="13"/>
        <v>161.31912407335153</v>
      </c>
      <c r="J157" s="19">
        <f t="shared" si="14"/>
        <v>-41647.109999999986</v>
      </c>
    </row>
    <row r="158" spans="1:10" x14ac:dyDescent="0.25">
      <c r="A158" s="25" t="s">
        <v>148</v>
      </c>
      <c r="B158" s="26">
        <f>VLOOKUP($A158,'receitas_e_despesas_PainelC (2)'!$A$1:$F$645,6)</f>
        <v>965301.42</v>
      </c>
      <c r="C158" s="26">
        <f>VLOOKUP($A158,'receitas_e_despesas_PainelC (2)'!$A$1:$F$645,2)</f>
        <v>1811769.17</v>
      </c>
      <c r="D158" s="27">
        <f>VLOOKUP(TRIM(A158),[1]TSE!$K$2:$N$646,4,FALSE)</f>
        <v>9</v>
      </c>
      <c r="E158" s="27">
        <v>5991</v>
      </c>
      <c r="F158" s="28">
        <f t="shared" si="10"/>
        <v>0.53279492552575014</v>
      </c>
      <c r="G158" s="29">
        <f t="shared" si="11"/>
        <v>161.12525788683024</v>
      </c>
      <c r="H158" s="19">
        <f t="shared" si="12"/>
        <v>107255.71333333333</v>
      </c>
      <c r="I158" s="19">
        <f t="shared" si="13"/>
        <v>161.12525788683024</v>
      </c>
      <c r="J158" s="19">
        <f t="shared" si="14"/>
        <v>846467.74999999988</v>
      </c>
    </row>
    <row r="159" spans="1:10" x14ac:dyDescent="0.25">
      <c r="A159" s="25" t="s">
        <v>114</v>
      </c>
      <c r="B159" s="26">
        <f>VLOOKUP($A159,'receitas_e_despesas_PainelC (2)'!$A$1:$F$645,6)</f>
        <v>670081.68999999994</v>
      </c>
      <c r="C159" s="26">
        <f>VLOOKUP($A159,'receitas_e_despesas_PainelC (2)'!$A$1:$F$645,2)</f>
        <v>1089311.45</v>
      </c>
      <c r="D159" s="27">
        <f>VLOOKUP(TRIM(A159),[1]TSE!$K$2:$N$646,4,FALSE)</f>
        <v>9</v>
      </c>
      <c r="E159" s="27">
        <v>4166</v>
      </c>
      <c r="F159" s="28">
        <f t="shared" si="10"/>
        <v>0.6151424278152956</v>
      </c>
      <c r="G159" s="29">
        <f t="shared" si="11"/>
        <v>160.84534085453672</v>
      </c>
      <c r="H159" s="19">
        <f t="shared" si="12"/>
        <v>74453.521111111098</v>
      </c>
      <c r="I159" s="19">
        <f t="shared" si="13"/>
        <v>160.84534085453672</v>
      </c>
      <c r="J159" s="19">
        <f t="shared" si="14"/>
        <v>419229.76</v>
      </c>
    </row>
    <row r="160" spans="1:10" x14ac:dyDescent="0.25">
      <c r="A160" s="25" t="s">
        <v>101</v>
      </c>
      <c r="B160" s="26">
        <f>VLOOKUP($A160,'receitas_e_despesas_PainelC (2)'!$A$1:$F$645,6)</f>
        <v>674378.71</v>
      </c>
      <c r="C160" s="26">
        <f>VLOOKUP($A160,'receitas_e_despesas_PainelC (2)'!$A$1:$F$645,2)</f>
        <v>986785.6</v>
      </c>
      <c r="D160" s="27">
        <f>VLOOKUP(TRIM(A160),[1]TSE!$K$2:$N$646,4,FALSE)</f>
        <v>9</v>
      </c>
      <c r="E160" s="27">
        <v>4213</v>
      </c>
      <c r="F160" s="28">
        <f t="shared" si="10"/>
        <v>0.68340955725336894</v>
      </c>
      <c r="G160" s="29">
        <f t="shared" si="11"/>
        <v>160.07090197009256</v>
      </c>
      <c r="H160" s="19">
        <f t="shared" si="12"/>
        <v>74930.967777777769</v>
      </c>
      <c r="I160" s="19">
        <f t="shared" si="13"/>
        <v>160.07090197009256</v>
      </c>
      <c r="J160" s="19">
        <f t="shared" si="14"/>
        <v>312406.89</v>
      </c>
    </row>
    <row r="161" spans="1:10" x14ac:dyDescent="0.25">
      <c r="A161" s="25" t="s">
        <v>56</v>
      </c>
      <c r="B161" s="26">
        <f>VLOOKUP($A161,'receitas_e_despesas_PainelC (2)'!$A$1:$F$645,6)</f>
        <v>647631.84</v>
      </c>
      <c r="C161" s="26">
        <f>VLOOKUP($A161,'receitas_e_despesas_PainelC (2)'!$A$1:$F$645,2)</f>
        <v>698527.7300000001</v>
      </c>
      <c r="D161" s="27">
        <f>VLOOKUP(TRIM(A161),[1]TSE!$K$2:$N$646,4,FALSE)</f>
        <v>9</v>
      </c>
      <c r="E161" s="27">
        <v>4061</v>
      </c>
      <c r="F161" s="28">
        <f t="shared" si="10"/>
        <v>0.92713833994822203</v>
      </c>
      <c r="G161" s="29">
        <f t="shared" si="11"/>
        <v>159.47595173602559</v>
      </c>
      <c r="H161" s="19">
        <f t="shared" si="12"/>
        <v>71959.093333333323</v>
      </c>
      <c r="I161" s="19">
        <f t="shared" si="13"/>
        <v>159.47595173602559</v>
      </c>
      <c r="J161" s="19">
        <f t="shared" si="14"/>
        <v>50895.89000000013</v>
      </c>
    </row>
    <row r="162" spans="1:10" x14ac:dyDescent="0.25">
      <c r="A162" s="25" t="s">
        <v>21</v>
      </c>
      <c r="B162" s="26">
        <f>VLOOKUP($A162,'receitas_e_despesas_PainelC (2)'!$A$1:$F$645,6)</f>
        <v>648363.91</v>
      </c>
      <c r="C162" s="26">
        <f>VLOOKUP($A162,'receitas_e_despesas_PainelC (2)'!$A$1:$F$645,2)</f>
        <v>441128.03</v>
      </c>
      <c r="D162" s="27">
        <f>VLOOKUP(TRIM(A162),[1]TSE!$K$2:$N$646,4,FALSE)</f>
        <v>9</v>
      </c>
      <c r="E162" s="27">
        <v>4077</v>
      </c>
      <c r="F162" s="28">
        <f t="shared" si="10"/>
        <v>1.469786243236459</v>
      </c>
      <c r="G162" s="29">
        <f t="shared" si="11"/>
        <v>159.02965661025266</v>
      </c>
      <c r="H162" s="19">
        <f t="shared" si="12"/>
        <v>72040.434444444443</v>
      </c>
      <c r="I162" s="19">
        <f t="shared" si="13"/>
        <v>159.02965661025266</v>
      </c>
      <c r="J162" s="19">
        <f t="shared" si="14"/>
        <v>-207235.88</v>
      </c>
    </row>
    <row r="163" spans="1:10" x14ac:dyDescent="0.25">
      <c r="A163" s="25" t="s">
        <v>343</v>
      </c>
      <c r="B163" s="26">
        <f>VLOOKUP($A163,'receitas_e_despesas_PainelC (2)'!$A$1:$F$645,6)</f>
        <v>806033.63</v>
      </c>
      <c r="C163" s="26">
        <f>VLOOKUP($A163,'receitas_e_despesas_PainelC (2)'!$A$1:$F$645,2)</f>
        <v>2634805.3199999998</v>
      </c>
      <c r="D163" s="27">
        <f>VLOOKUP(TRIM(A163),[1]TSE!$K$2:$N$646,4,FALSE)</f>
        <v>9</v>
      </c>
      <c r="E163" s="27">
        <v>5071</v>
      </c>
      <c r="F163" s="28">
        <f t="shared" si="10"/>
        <v>0.3059177176703135</v>
      </c>
      <c r="G163" s="29">
        <f t="shared" si="11"/>
        <v>158.9496410964307</v>
      </c>
      <c r="H163" s="19">
        <f t="shared" si="12"/>
        <v>89559.292222222226</v>
      </c>
      <c r="I163" s="19">
        <f t="shared" si="13"/>
        <v>158.9496410964307</v>
      </c>
      <c r="J163" s="19">
        <f t="shared" si="14"/>
        <v>1828771.69</v>
      </c>
    </row>
    <row r="164" spans="1:10" x14ac:dyDescent="0.25">
      <c r="A164" s="25" t="s">
        <v>140</v>
      </c>
      <c r="B164" s="26">
        <f>VLOOKUP($A164,'receitas_e_despesas_PainelC (2)'!$A$1:$F$645,6)</f>
        <v>743346.24</v>
      </c>
      <c r="C164" s="26">
        <f>VLOOKUP($A164,'receitas_e_despesas_PainelC (2)'!$A$1:$F$645,2)</f>
        <v>1229990.3799999999</v>
      </c>
      <c r="D164" s="27">
        <f>VLOOKUP(TRIM(A164),[1]TSE!$K$2:$N$646,4,FALSE)</f>
        <v>9</v>
      </c>
      <c r="E164" s="27">
        <v>4682</v>
      </c>
      <c r="F164" s="28">
        <f t="shared" si="10"/>
        <v>0.60435126330012434</v>
      </c>
      <c r="G164" s="29">
        <f t="shared" si="11"/>
        <v>158.76681759931654</v>
      </c>
      <c r="H164" s="19">
        <f t="shared" si="12"/>
        <v>82594.026666666672</v>
      </c>
      <c r="I164" s="19">
        <f t="shared" si="13"/>
        <v>158.76681759931654</v>
      </c>
      <c r="J164" s="19">
        <f t="shared" si="14"/>
        <v>486644.1399999999</v>
      </c>
    </row>
    <row r="165" spans="1:10" x14ac:dyDescent="0.25">
      <c r="A165" s="25" t="s">
        <v>113</v>
      </c>
      <c r="B165" s="26">
        <f>VLOOKUP($A165,'receitas_e_despesas_PainelC (2)'!$A$1:$F$645,6)</f>
        <v>658391.30000000005</v>
      </c>
      <c r="C165" s="26">
        <f>VLOOKUP($A165,'receitas_e_despesas_PainelC (2)'!$A$1:$F$645,2)</f>
        <v>1311784.67</v>
      </c>
      <c r="D165" s="27">
        <f>VLOOKUP(TRIM(A165),[1]TSE!$K$2:$N$646,4,FALSE)</f>
        <v>9</v>
      </c>
      <c r="E165" s="27">
        <v>4151</v>
      </c>
      <c r="F165" s="28">
        <f t="shared" si="10"/>
        <v>0.50190501159005008</v>
      </c>
      <c r="G165" s="29">
        <f t="shared" si="11"/>
        <v>158.61028667790896</v>
      </c>
      <c r="H165" s="19">
        <f t="shared" si="12"/>
        <v>73154.588888888888</v>
      </c>
      <c r="I165" s="19">
        <f t="shared" si="13"/>
        <v>158.61028667790896</v>
      </c>
      <c r="J165" s="19">
        <f t="shared" si="14"/>
        <v>653393.36999999988</v>
      </c>
    </row>
    <row r="166" spans="1:10" x14ac:dyDescent="0.25">
      <c r="A166" s="25" t="s">
        <v>318</v>
      </c>
      <c r="B166" s="26">
        <f>VLOOKUP($A166,'receitas_e_despesas_PainelC (2)'!$A$1:$F$645,6)</f>
        <v>1595186.14</v>
      </c>
      <c r="C166" s="26">
        <f>VLOOKUP($A166,'receitas_e_despesas_PainelC (2)'!$A$1:$F$645,2)</f>
        <v>6150147.3200000003</v>
      </c>
      <c r="D166" s="27">
        <f>VLOOKUP(TRIM(A166),[1]TSE!$K$2:$N$646,4,FALSE)</f>
        <v>9</v>
      </c>
      <c r="E166" s="27">
        <v>10068</v>
      </c>
      <c r="F166" s="28">
        <f t="shared" si="10"/>
        <v>0.25937364700395499</v>
      </c>
      <c r="G166" s="29">
        <f t="shared" si="11"/>
        <v>158.44121374652363</v>
      </c>
      <c r="H166" s="19">
        <f t="shared" si="12"/>
        <v>177242.90444444443</v>
      </c>
      <c r="I166" s="19">
        <f t="shared" si="13"/>
        <v>158.44121374652363</v>
      </c>
      <c r="J166" s="19">
        <f t="shared" si="14"/>
        <v>4554961.1800000006</v>
      </c>
    </row>
    <row r="167" spans="1:10" x14ac:dyDescent="0.25">
      <c r="A167" s="25" t="s">
        <v>633</v>
      </c>
      <c r="B167" s="29">
        <v>21477510.98</v>
      </c>
      <c r="C167" s="26">
        <v>542551366.11000001</v>
      </c>
      <c r="D167" s="27">
        <v>17</v>
      </c>
      <c r="E167" s="27">
        <v>136517</v>
      </c>
      <c r="F167" s="28">
        <f t="shared" si="10"/>
        <v>3.9586133814370539E-2</v>
      </c>
      <c r="G167" s="29">
        <f t="shared" si="11"/>
        <v>157.3248092178996</v>
      </c>
      <c r="H167" s="19">
        <f t="shared" si="12"/>
        <v>1263382.9988235293</v>
      </c>
      <c r="I167" s="19">
        <f t="shared" si="13"/>
        <v>157.3248092178996</v>
      </c>
      <c r="J167" s="19">
        <f t="shared" si="14"/>
        <v>521073855.13</v>
      </c>
    </row>
    <row r="168" spans="1:10" x14ac:dyDescent="0.25">
      <c r="A168" s="25" t="s">
        <v>161</v>
      </c>
      <c r="B168" s="26">
        <f>VLOOKUP($A168,'receitas_e_despesas_PainelC (2)'!$A$1:$F$645,6)</f>
        <v>803539.1</v>
      </c>
      <c r="C168" s="26">
        <f>VLOOKUP($A168,'receitas_e_despesas_PainelC (2)'!$A$1:$F$645,2)</f>
        <v>1729037.28</v>
      </c>
      <c r="D168" s="27">
        <f>VLOOKUP(TRIM(A168),[1]TSE!$K$2:$N$646,4,FALSE)</f>
        <v>9</v>
      </c>
      <c r="E168" s="27">
        <v>5139</v>
      </c>
      <c r="F168" s="28">
        <f t="shared" si="10"/>
        <v>0.46473208489755641</v>
      </c>
      <c r="G168" s="29">
        <f t="shared" si="11"/>
        <v>156.36098462735941</v>
      </c>
      <c r="H168" s="19">
        <f t="shared" si="12"/>
        <v>89282.122222222213</v>
      </c>
      <c r="I168" s="19">
        <f t="shared" si="13"/>
        <v>156.36098462735941</v>
      </c>
      <c r="J168" s="19">
        <f t="shared" si="14"/>
        <v>925498.18</v>
      </c>
    </row>
    <row r="169" spans="1:10" x14ac:dyDescent="0.25">
      <c r="A169" s="25" t="s">
        <v>442</v>
      </c>
      <c r="B169" s="26">
        <f>VLOOKUP($A169,'receitas_e_despesas_PainelC (2)'!$A$1:$F$645,6)</f>
        <v>13737771.66</v>
      </c>
      <c r="C169" s="26">
        <f>VLOOKUP($A169,'receitas_e_despesas_PainelC (2)'!$A$1:$F$645,2)</f>
        <v>95816685.060000002</v>
      </c>
      <c r="D169" s="27">
        <f>VLOOKUP(TRIM(A169),[1]TSE!$K$2:$N$646,4,FALSE)</f>
        <v>15</v>
      </c>
      <c r="E169" s="27">
        <v>88455</v>
      </c>
      <c r="F169" s="28">
        <f t="shared" si="10"/>
        <v>0.14337556816328456</v>
      </c>
      <c r="G169" s="29">
        <f t="shared" si="11"/>
        <v>155.30802848906222</v>
      </c>
      <c r="H169" s="19">
        <f t="shared" si="12"/>
        <v>915851.44400000002</v>
      </c>
      <c r="I169" s="19">
        <f t="shared" si="13"/>
        <v>155.30802848906222</v>
      </c>
      <c r="J169" s="19">
        <f t="shared" si="14"/>
        <v>82078913.400000006</v>
      </c>
    </row>
    <row r="170" spans="1:10" x14ac:dyDescent="0.25">
      <c r="A170" s="25" t="s">
        <v>387</v>
      </c>
      <c r="B170" s="26">
        <f>VLOOKUP($A170,'receitas_e_despesas_PainelC (2)'!$A$1:$F$645,6)</f>
        <v>1026521.39</v>
      </c>
      <c r="C170" s="26">
        <f>VLOOKUP($A170,'receitas_e_despesas_PainelC (2)'!$A$1:$F$645,2)</f>
        <v>5983481.71</v>
      </c>
      <c r="D170" s="27">
        <f>VLOOKUP(TRIM(A170),[1]TSE!$K$2:$N$646,4,FALSE)</f>
        <v>9</v>
      </c>
      <c r="E170" s="27">
        <v>6627</v>
      </c>
      <c r="F170" s="28">
        <f t="shared" si="10"/>
        <v>0.17155920912809142</v>
      </c>
      <c r="G170" s="29">
        <f t="shared" si="11"/>
        <v>154.89986268296363</v>
      </c>
      <c r="H170" s="19">
        <f t="shared" si="12"/>
        <v>114057.93222222223</v>
      </c>
      <c r="I170" s="19">
        <f t="shared" si="13"/>
        <v>154.89986268296363</v>
      </c>
      <c r="J170" s="19">
        <f t="shared" si="14"/>
        <v>4956960.32</v>
      </c>
    </row>
    <row r="171" spans="1:10" x14ac:dyDescent="0.25">
      <c r="A171" s="25" t="s">
        <v>264</v>
      </c>
      <c r="B171" s="26">
        <f>VLOOKUP($A171,'receitas_e_despesas_PainelC (2)'!$A$1:$F$645,6)</f>
        <v>1132115.31</v>
      </c>
      <c r="C171" s="26">
        <f>VLOOKUP($A171,'receitas_e_despesas_PainelC (2)'!$A$1:$F$645,2)</f>
        <v>3863459.48</v>
      </c>
      <c r="D171" s="27">
        <f>VLOOKUP(TRIM(A171),[1]TSE!$K$2:$N$646,4,FALSE)</f>
        <v>9</v>
      </c>
      <c r="E171" s="27">
        <v>7316</v>
      </c>
      <c r="F171" s="28">
        <f t="shared" si="10"/>
        <v>0.29303149569980735</v>
      </c>
      <c r="G171" s="29">
        <f t="shared" si="11"/>
        <v>154.74512165117551</v>
      </c>
      <c r="H171" s="19">
        <f t="shared" si="12"/>
        <v>125790.59000000001</v>
      </c>
      <c r="I171" s="19">
        <f t="shared" si="13"/>
        <v>154.74512165117551</v>
      </c>
      <c r="J171" s="19">
        <f t="shared" si="14"/>
        <v>2731344.17</v>
      </c>
    </row>
    <row r="172" spans="1:10" x14ac:dyDescent="0.25">
      <c r="A172" s="25" t="s">
        <v>133</v>
      </c>
      <c r="B172" s="26">
        <f>VLOOKUP($A172,'receitas_e_despesas_PainelC (2)'!$A$1:$F$645,6)</f>
        <v>368067.92</v>
      </c>
      <c r="C172" s="26">
        <f>VLOOKUP($A172,'receitas_e_despesas_PainelC (2)'!$A$1:$F$645,2)</f>
        <v>637344.21</v>
      </c>
      <c r="D172" s="27">
        <f>VLOOKUP(TRIM(A172),[1]TSE!$K$2:$N$646,4,FALSE)</f>
        <v>9</v>
      </c>
      <c r="E172" s="27">
        <v>2385</v>
      </c>
      <c r="F172" s="28">
        <f t="shared" si="10"/>
        <v>0.57750257117735482</v>
      </c>
      <c r="G172" s="29">
        <f t="shared" si="11"/>
        <v>154.32617190775682</v>
      </c>
      <c r="H172" s="19">
        <f t="shared" si="12"/>
        <v>40896.435555555552</v>
      </c>
      <c r="I172" s="19">
        <f t="shared" si="13"/>
        <v>154.32617190775682</v>
      </c>
      <c r="J172" s="19">
        <f t="shared" si="14"/>
        <v>269276.28999999998</v>
      </c>
    </row>
    <row r="173" spans="1:10" x14ac:dyDescent="0.25">
      <c r="A173" s="25" t="s">
        <v>219</v>
      </c>
      <c r="B173" s="26">
        <f>VLOOKUP($A173,'receitas_e_despesas_PainelC (2)'!$A$1:$F$645,6)</f>
        <v>525371.98</v>
      </c>
      <c r="C173" s="26">
        <f>VLOOKUP($A173,'receitas_e_despesas_PainelC (2)'!$A$1:$F$645,2)</f>
        <v>1210469.1100000001</v>
      </c>
      <c r="D173" s="27">
        <f>VLOOKUP(TRIM(A173),[1]TSE!$K$2:$N$646,4,FALSE)</f>
        <v>9</v>
      </c>
      <c r="E173" s="27">
        <v>3432</v>
      </c>
      <c r="F173" s="28">
        <f t="shared" si="10"/>
        <v>0.43402345062733566</v>
      </c>
      <c r="G173" s="29">
        <f t="shared" si="11"/>
        <v>153.08041375291376</v>
      </c>
      <c r="H173" s="19">
        <f t="shared" si="12"/>
        <v>58374.664444444439</v>
      </c>
      <c r="I173" s="19">
        <f t="shared" si="13"/>
        <v>153.08041375291376</v>
      </c>
      <c r="J173" s="19">
        <f t="shared" si="14"/>
        <v>685097.13000000012</v>
      </c>
    </row>
    <row r="174" spans="1:10" x14ac:dyDescent="0.25">
      <c r="A174" s="25" t="s">
        <v>20</v>
      </c>
      <c r="B174" s="26">
        <f>VLOOKUP($A174,'receitas_e_despesas_PainelC (2)'!$A$1:$F$645,6)</f>
        <v>875608.77</v>
      </c>
      <c r="C174" s="26">
        <f>VLOOKUP($A174,'receitas_e_despesas_PainelC (2)'!$A$1:$F$645,2)</f>
        <v>719547.94</v>
      </c>
      <c r="D174" s="27">
        <f>VLOOKUP(TRIM(A174),[1]TSE!$K$2:$N$646,4,FALSE)</f>
        <v>9</v>
      </c>
      <c r="E174" s="27">
        <v>5723</v>
      </c>
      <c r="F174" s="28">
        <f t="shared" si="10"/>
        <v>1.2168873278964569</v>
      </c>
      <c r="G174" s="29">
        <f t="shared" si="11"/>
        <v>152.99821247597416</v>
      </c>
      <c r="H174" s="19">
        <f t="shared" si="12"/>
        <v>97289.863333333342</v>
      </c>
      <c r="I174" s="19">
        <f t="shared" si="13"/>
        <v>152.99821247597416</v>
      </c>
      <c r="J174" s="19">
        <f t="shared" si="14"/>
        <v>-156060.83000000007</v>
      </c>
    </row>
    <row r="175" spans="1:10" x14ac:dyDescent="0.25">
      <c r="A175" s="25" t="s">
        <v>224</v>
      </c>
      <c r="B175" s="26">
        <f>VLOOKUP($A175,'receitas_e_despesas_PainelC (2)'!$A$1:$F$645,6)</f>
        <v>851102</v>
      </c>
      <c r="C175" s="26">
        <f>VLOOKUP($A175,'receitas_e_despesas_PainelC (2)'!$A$1:$F$645,2)</f>
        <v>2454748.52</v>
      </c>
      <c r="D175" s="27">
        <f>VLOOKUP(TRIM(A175),[1]TSE!$K$2:$N$646,4,FALSE)</f>
        <v>9</v>
      </c>
      <c r="E175" s="27">
        <v>5564</v>
      </c>
      <c r="F175" s="28">
        <f t="shared" si="10"/>
        <v>0.34671657526857375</v>
      </c>
      <c r="G175" s="29">
        <f t="shared" si="11"/>
        <v>152.96585190510424</v>
      </c>
      <c r="H175" s="19">
        <f t="shared" si="12"/>
        <v>94566.888888888891</v>
      </c>
      <c r="I175" s="19">
        <f t="shared" si="13"/>
        <v>152.96585190510424</v>
      </c>
      <c r="J175" s="19">
        <f t="shared" si="14"/>
        <v>1603646.52</v>
      </c>
    </row>
    <row r="176" spans="1:10" x14ac:dyDescent="0.25">
      <c r="A176" s="25" t="s">
        <v>454</v>
      </c>
      <c r="B176" s="26">
        <f>VLOOKUP($A176,'receitas_e_despesas_PainelC (2)'!$A$1:$F$645,6)</f>
        <v>2228657.42</v>
      </c>
      <c r="C176" s="26">
        <f>VLOOKUP($A176,'receitas_e_despesas_PainelC (2)'!$A$1:$F$645,2)</f>
        <v>17244323.18</v>
      </c>
      <c r="D176" s="27">
        <f>VLOOKUP(TRIM(A176),[1]TSE!$K$2:$N$646,4,FALSE)</f>
        <v>9</v>
      </c>
      <c r="E176" s="27">
        <v>14579</v>
      </c>
      <c r="F176" s="28">
        <f t="shared" si="10"/>
        <v>0.12924006333775984</v>
      </c>
      <c r="G176" s="29">
        <f t="shared" si="11"/>
        <v>152.86764661499416</v>
      </c>
      <c r="H176" s="19">
        <f t="shared" si="12"/>
        <v>247628.60222222222</v>
      </c>
      <c r="I176" s="19">
        <f t="shared" si="13"/>
        <v>152.86764661499416</v>
      </c>
      <c r="J176" s="19">
        <f t="shared" si="14"/>
        <v>15015665.76</v>
      </c>
    </row>
    <row r="177" spans="1:10" x14ac:dyDescent="0.25">
      <c r="A177" s="25" t="s">
        <v>266</v>
      </c>
      <c r="B177" s="26">
        <f>VLOOKUP($A177,'receitas_e_despesas_PainelC (2)'!$A$1:$F$645,6)</f>
        <v>1178011.42</v>
      </c>
      <c r="C177" s="26">
        <f>VLOOKUP($A177,'receitas_e_despesas_PainelC (2)'!$A$1:$F$645,2)</f>
        <v>3903850.56</v>
      </c>
      <c r="D177" s="27">
        <f>VLOOKUP(TRIM(A177),[1]TSE!$K$2:$N$646,4,FALSE)</f>
        <v>9</v>
      </c>
      <c r="E177" s="27">
        <v>7708</v>
      </c>
      <c r="F177" s="28">
        <f t="shared" si="10"/>
        <v>0.3017562793182329</v>
      </c>
      <c r="G177" s="29">
        <f t="shared" si="11"/>
        <v>152.82971198754541</v>
      </c>
      <c r="H177" s="19">
        <f t="shared" si="12"/>
        <v>130890.15777777777</v>
      </c>
      <c r="I177" s="19">
        <f t="shared" si="13"/>
        <v>152.82971198754541</v>
      </c>
      <c r="J177" s="19">
        <f t="shared" si="14"/>
        <v>2725839.14</v>
      </c>
    </row>
    <row r="178" spans="1:10" x14ac:dyDescent="0.25">
      <c r="A178" s="25" t="s">
        <v>192</v>
      </c>
      <c r="B178" s="26">
        <f>VLOOKUP($A178,'receitas_e_despesas_PainelC (2)'!$A$1:$F$645,6)</f>
        <v>1871150.95</v>
      </c>
      <c r="C178" s="26">
        <f>VLOOKUP($A178,'receitas_e_despesas_PainelC (2)'!$A$1:$F$645,2)</f>
        <v>5384447.1699999999</v>
      </c>
      <c r="D178" s="27">
        <f>VLOOKUP(TRIM(A178),[1]TSE!$K$2:$N$646,4,FALSE)</f>
        <v>9</v>
      </c>
      <c r="E178" s="27">
        <v>12303</v>
      </c>
      <c r="F178" s="28">
        <f t="shared" si="10"/>
        <v>0.34751031831555701</v>
      </c>
      <c r="G178" s="29">
        <f t="shared" si="11"/>
        <v>152.0889986182232</v>
      </c>
      <c r="H178" s="19">
        <f t="shared" si="12"/>
        <v>207905.66111111111</v>
      </c>
      <c r="I178" s="19">
        <f t="shared" si="13"/>
        <v>152.0889986182232</v>
      </c>
      <c r="J178" s="19">
        <f t="shared" si="14"/>
        <v>3513296.2199999997</v>
      </c>
    </row>
    <row r="179" spans="1:10" x14ac:dyDescent="0.25">
      <c r="A179" s="25" t="s">
        <v>291</v>
      </c>
      <c r="B179" s="26">
        <f>VLOOKUP($A179,'receitas_e_despesas_PainelC (2)'!$A$1:$F$645,6)</f>
        <v>948546.46</v>
      </c>
      <c r="C179" s="26">
        <f>VLOOKUP($A179,'receitas_e_despesas_PainelC (2)'!$A$1:$F$645,2)</f>
        <v>3649217.27</v>
      </c>
      <c r="D179" s="27">
        <f>VLOOKUP(TRIM(A179),[1]TSE!$K$2:$N$646,4,FALSE)</f>
        <v>9</v>
      </c>
      <c r="E179" s="27">
        <v>6253</v>
      </c>
      <c r="F179" s="28">
        <f t="shared" si="10"/>
        <v>0.25993148388229564</v>
      </c>
      <c r="G179" s="29">
        <f t="shared" si="11"/>
        <v>151.69462018231249</v>
      </c>
      <c r="H179" s="19">
        <f t="shared" si="12"/>
        <v>105394.05111111111</v>
      </c>
      <c r="I179" s="19">
        <f t="shared" si="13"/>
        <v>151.69462018231249</v>
      </c>
      <c r="J179" s="19">
        <f t="shared" si="14"/>
        <v>2700670.81</v>
      </c>
    </row>
    <row r="180" spans="1:10" x14ac:dyDescent="0.25">
      <c r="A180" s="25" t="s">
        <v>45</v>
      </c>
      <c r="B180" s="26">
        <f>VLOOKUP($A180,'receitas_e_despesas_PainelC (2)'!$A$1:$F$645,6)</f>
        <v>1013057.93</v>
      </c>
      <c r="C180" s="26">
        <f>VLOOKUP($A180,'receitas_e_despesas_PainelC (2)'!$A$1:$F$645,2)</f>
        <v>1097436.5900000001</v>
      </c>
      <c r="D180" s="27">
        <f>VLOOKUP(TRIM(A180),[1]TSE!$K$2:$N$646,4,FALSE)</f>
        <v>9</v>
      </c>
      <c r="E180" s="27">
        <v>6681</v>
      </c>
      <c r="F180" s="28">
        <f t="shared" si="10"/>
        <v>0.92311295179250397</v>
      </c>
      <c r="G180" s="29">
        <f t="shared" si="11"/>
        <v>151.6326792396348</v>
      </c>
      <c r="H180" s="19">
        <f t="shared" si="12"/>
        <v>112561.99222222222</v>
      </c>
      <c r="I180" s="19">
        <f t="shared" si="13"/>
        <v>151.6326792396348</v>
      </c>
      <c r="J180" s="19">
        <f t="shared" si="14"/>
        <v>84378.660000000033</v>
      </c>
    </row>
    <row r="181" spans="1:10" x14ac:dyDescent="0.25">
      <c r="A181" s="25" t="s">
        <v>90</v>
      </c>
      <c r="B181" s="26">
        <f>VLOOKUP($A181,'receitas_e_despesas_PainelC (2)'!$A$1:$F$645,6)</f>
        <v>791368.22</v>
      </c>
      <c r="C181" s="26">
        <f>VLOOKUP($A181,'receitas_e_despesas_PainelC (2)'!$A$1:$F$645,2)</f>
        <v>1161117.42</v>
      </c>
      <c r="D181" s="27">
        <f>VLOOKUP(TRIM(A181),[1]TSE!$K$2:$N$646,4,FALSE)</f>
        <v>9</v>
      </c>
      <c r="E181" s="27">
        <v>5226</v>
      </c>
      <c r="F181" s="28">
        <f t="shared" si="10"/>
        <v>0.68155744317400735</v>
      </c>
      <c r="G181" s="29">
        <f t="shared" si="11"/>
        <v>151.42905089934939</v>
      </c>
      <c r="H181" s="19">
        <f t="shared" si="12"/>
        <v>87929.802222222221</v>
      </c>
      <c r="I181" s="19">
        <f t="shared" si="13"/>
        <v>151.42905089934939</v>
      </c>
      <c r="J181" s="19">
        <f t="shared" si="14"/>
        <v>369749.19999999995</v>
      </c>
    </row>
    <row r="182" spans="1:10" x14ac:dyDescent="0.25">
      <c r="A182" s="25" t="s">
        <v>262</v>
      </c>
      <c r="B182" s="29">
        <v>873380.77</v>
      </c>
      <c r="C182" s="26">
        <v>2125377.65</v>
      </c>
      <c r="D182" s="27">
        <f>VLOOKUP(TRIM(A182),[1]TSE!$K$2:$N$646,4,FALSE)</f>
        <v>9</v>
      </c>
      <c r="E182" s="27">
        <v>5771</v>
      </c>
      <c r="F182" s="28">
        <f t="shared" si="10"/>
        <v>0.41092968583724404</v>
      </c>
      <c r="G182" s="29">
        <f t="shared" si="11"/>
        <v>151.33958932594004</v>
      </c>
      <c r="H182" s="19">
        <f t="shared" si="12"/>
        <v>97042.30777777778</v>
      </c>
      <c r="I182" s="19">
        <f t="shared" si="13"/>
        <v>151.33958932594004</v>
      </c>
      <c r="J182" s="19">
        <f t="shared" si="14"/>
        <v>1251996.8799999999</v>
      </c>
    </row>
    <row r="183" spans="1:10" x14ac:dyDescent="0.25">
      <c r="A183" s="25" t="s">
        <v>172</v>
      </c>
      <c r="B183" s="26">
        <f>VLOOKUP($A183,'receitas_e_despesas_PainelC (2)'!$A$1:$F$645,6)</f>
        <v>906590.2</v>
      </c>
      <c r="C183" s="26">
        <f>VLOOKUP($A183,'receitas_e_despesas_PainelC (2)'!$A$1:$F$645,2)</f>
        <v>2285118.04</v>
      </c>
      <c r="D183" s="27">
        <f>VLOOKUP(TRIM(A183),[1]TSE!$K$2:$N$646,4,FALSE)</f>
        <v>9</v>
      </c>
      <c r="E183" s="27">
        <v>5993</v>
      </c>
      <c r="F183" s="28">
        <f t="shared" si="10"/>
        <v>0.39673670424482754</v>
      </c>
      <c r="G183" s="29">
        <f t="shared" si="11"/>
        <v>151.27485399632906</v>
      </c>
      <c r="H183" s="19">
        <f t="shared" si="12"/>
        <v>100732.24444444444</v>
      </c>
      <c r="I183" s="19">
        <f t="shared" si="13"/>
        <v>151.27485399632906</v>
      </c>
      <c r="J183" s="19">
        <f t="shared" si="14"/>
        <v>1378527.84</v>
      </c>
    </row>
    <row r="184" spans="1:10" x14ac:dyDescent="0.25">
      <c r="A184" s="25" t="s">
        <v>112</v>
      </c>
      <c r="B184" s="26">
        <f>VLOOKUP($A184,'receitas_e_despesas_PainelC (2)'!$A$1:$F$645,6)</f>
        <v>695426.19</v>
      </c>
      <c r="C184" s="26">
        <f>VLOOKUP($A184,'receitas_e_despesas_PainelC (2)'!$A$1:$F$645,2)</f>
        <v>1036062.34</v>
      </c>
      <c r="D184" s="27">
        <f>VLOOKUP(TRIM(A184),[1]TSE!$K$2:$N$646,4,FALSE)</f>
        <v>9</v>
      </c>
      <c r="E184" s="27">
        <v>4608</v>
      </c>
      <c r="F184" s="28">
        <f t="shared" si="10"/>
        <v>0.67122041131231536</v>
      </c>
      <c r="G184" s="29">
        <f t="shared" si="11"/>
        <v>150.91714192708332</v>
      </c>
      <c r="H184" s="19">
        <f t="shared" si="12"/>
        <v>77269.57666666666</v>
      </c>
      <c r="I184" s="19">
        <f t="shared" si="13"/>
        <v>150.91714192708332</v>
      </c>
      <c r="J184" s="19">
        <f t="shared" si="14"/>
        <v>340636.15</v>
      </c>
    </row>
    <row r="185" spans="1:10" x14ac:dyDescent="0.25">
      <c r="A185" s="25" t="s">
        <v>164</v>
      </c>
      <c r="B185" s="26">
        <f>VLOOKUP($A185,'receitas_e_despesas_PainelC (2)'!$A$1:$F$645,6)</f>
        <v>865415.5</v>
      </c>
      <c r="C185" s="26">
        <f>VLOOKUP($A185,'receitas_e_despesas_PainelC (2)'!$A$1:$F$645,2)</f>
        <v>1863314.47</v>
      </c>
      <c r="D185" s="27">
        <f>VLOOKUP(TRIM(A185),[1]TSE!$K$2:$N$646,4,FALSE)</f>
        <v>9</v>
      </c>
      <c r="E185" s="27">
        <v>5743</v>
      </c>
      <c r="F185" s="28">
        <f t="shared" si="10"/>
        <v>0.46444951398890816</v>
      </c>
      <c r="G185" s="29">
        <f t="shared" si="11"/>
        <v>150.6904927738116</v>
      </c>
      <c r="H185" s="19">
        <f t="shared" si="12"/>
        <v>96157.277777777781</v>
      </c>
      <c r="I185" s="19">
        <f t="shared" si="13"/>
        <v>150.6904927738116</v>
      </c>
      <c r="J185" s="19">
        <f t="shared" si="14"/>
        <v>997898.97</v>
      </c>
    </row>
    <row r="186" spans="1:10" x14ac:dyDescent="0.25">
      <c r="A186" s="25" t="s">
        <v>537</v>
      </c>
      <c r="B186" s="26">
        <f>VLOOKUP($A186,'receitas_e_despesas_PainelC (2)'!$A$1:$F$645,6)</f>
        <v>8389333.5700000003</v>
      </c>
      <c r="C186" s="26">
        <f>VLOOKUP($A186,'receitas_e_despesas_PainelC (2)'!$A$1:$F$645,2)</f>
        <v>91874408.170000002</v>
      </c>
      <c r="D186" s="27">
        <f>VLOOKUP(TRIM(A186),[1]TSE!$K$2:$N$646,4,FALSE)</f>
        <v>13</v>
      </c>
      <c r="E186" s="27">
        <v>55731</v>
      </c>
      <c r="F186" s="28">
        <f t="shared" si="10"/>
        <v>9.1313062441466614E-2</v>
      </c>
      <c r="G186" s="29">
        <f t="shared" si="11"/>
        <v>150.53262223896934</v>
      </c>
      <c r="H186" s="19">
        <f t="shared" si="12"/>
        <v>645333.35153846152</v>
      </c>
      <c r="I186" s="19">
        <f t="shared" si="13"/>
        <v>150.53262223896934</v>
      </c>
      <c r="J186" s="19">
        <f t="shared" si="14"/>
        <v>83485074.599999994</v>
      </c>
    </row>
    <row r="187" spans="1:10" x14ac:dyDescent="0.25">
      <c r="A187" s="25" t="s">
        <v>182</v>
      </c>
      <c r="B187" s="26">
        <f>VLOOKUP($A187,'receitas_e_despesas_PainelC (2)'!$A$1:$F$645,6)</f>
        <v>900641.31</v>
      </c>
      <c r="C187" s="26">
        <f>VLOOKUP($A187,'receitas_e_despesas_PainelC (2)'!$A$1:$F$645,2)</f>
        <v>2494517.5499999998</v>
      </c>
      <c r="D187" s="27">
        <f>VLOOKUP(TRIM(A187),[1]TSE!$K$2:$N$646,4,FALSE)</f>
        <v>9</v>
      </c>
      <c r="E187" s="27">
        <v>6004</v>
      </c>
      <c r="F187" s="28">
        <f t="shared" si="10"/>
        <v>0.36104829569148555</v>
      </c>
      <c r="G187" s="29">
        <f t="shared" si="11"/>
        <v>150.00688041305796</v>
      </c>
      <c r="H187" s="19">
        <f t="shared" si="12"/>
        <v>100071.25666666667</v>
      </c>
      <c r="I187" s="19">
        <f t="shared" si="13"/>
        <v>150.00688041305796</v>
      </c>
      <c r="J187" s="19">
        <f t="shared" si="14"/>
        <v>1593876.2399999998</v>
      </c>
    </row>
    <row r="188" spans="1:10" x14ac:dyDescent="0.25">
      <c r="A188" s="25" t="s">
        <v>198</v>
      </c>
      <c r="B188" s="26">
        <f>VLOOKUP($A188,'receitas_e_despesas_PainelC (2)'!$A$1:$F$645,6)</f>
        <v>636752</v>
      </c>
      <c r="C188" s="26">
        <f>VLOOKUP($A188,'receitas_e_despesas_PainelC (2)'!$A$1:$F$645,2)</f>
        <v>1710885.61</v>
      </c>
      <c r="D188" s="27">
        <f>VLOOKUP(TRIM(A188),[1]TSE!$K$2:$N$646,4,FALSE)</f>
        <v>9</v>
      </c>
      <c r="E188" s="27">
        <v>4287</v>
      </c>
      <c r="F188" s="28">
        <f t="shared" si="10"/>
        <v>0.37217684004017076</v>
      </c>
      <c r="G188" s="29">
        <f t="shared" si="11"/>
        <v>148.53090739444832</v>
      </c>
      <c r="H188" s="19">
        <f t="shared" si="12"/>
        <v>70750.222222222219</v>
      </c>
      <c r="I188" s="19">
        <f t="shared" si="13"/>
        <v>148.53090739444832</v>
      </c>
      <c r="J188" s="19">
        <f t="shared" si="14"/>
        <v>1074133.6100000001</v>
      </c>
    </row>
    <row r="189" spans="1:10" x14ac:dyDescent="0.25">
      <c r="A189" s="25" t="s">
        <v>177</v>
      </c>
      <c r="B189" s="26">
        <f>VLOOKUP($A189,'receitas_e_despesas_PainelC (2)'!$A$1:$F$645,6)</f>
        <v>663331.05000000005</v>
      </c>
      <c r="C189" s="26">
        <f>VLOOKUP($A189,'receitas_e_despesas_PainelC (2)'!$A$1:$F$645,2)</f>
        <v>1548561</v>
      </c>
      <c r="D189" s="27">
        <f>VLOOKUP(TRIM(A189),[1]TSE!$K$2:$N$646,4,FALSE)</f>
        <v>9</v>
      </c>
      <c r="E189" s="27">
        <v>4466</v>
      </c>
      <c r="F189" s="28">
        <f t="shared" si="10"/>
        <v>0.42835319370693181</v>
      </c>
      <c r="G189" s="29">
        <f t="shared" si="11"/>
        <v>148.52912001791313</v>
      </c>
      <c r="H189" s="19">
        <f t="shared" si="12"/>
        <v>73703.450000000012</v>
      </c>
      <c r="I189" s="19">
        <f t="shared" si="13"/>
        <v>148.52912001791313</v>
      </c>
      <c r="J189" s="19">
        <f t="shared" si="14"/>
        <v>885229.95</v>
      </c>
    </row>
    <row r="190" spans="1:10" x14ac:dyDescent="0.25">
      <c r="A190" s="25" t="s">
        <v>104</v>
      </c>
      <c r="B190" s="26">
        <f>VLOOKUP($A190,'receitas_e_despesas_PainelC (2)'!$A$1:$F$645,6)</f>
        <v>609097.15</v>
      </c>
      <c r="C190" s="26">
        <f>VLOOKUP($A190,'receitas_e_despesas_PainelC (2)'!$A$1:$F$645,2)</f>
        <v>1079946.07</v>
      </c>
      <c r="D190" s="27">
        <f>VLOOKUP(TRIM(A190),[1]TSE!$K$2:$N$646,4,FALSE)</f>
        <v>9</v>
      </c>
      <c r="E190" s="27">
        <v>4108</v>
      </c>
      <c r="F190" s="28">
        <f t="shared" si="10"/>
        <v>0.56400700638690227</v>
      </c>
      <c r="G190" s="29">
        <f t="shared" si="11"/>
        <v>148.2709712755599</v>
      </c>
      <c r="H190" s="19">
        <f t="shared" si="12"/>
        <v>67677.461111111115</v>
      </c>
      <c r="I190" s="19">
        <f t="shared" si="13"/>
        <v>148.2709712755599</v>
      </c>
      <c r="J190" s="19">
        <f t="shared" si="14"/>
        <v>470848.92000000004</v>
      </c>
    </row>
    <row r="191" spans="1:10" x14ac:dyDescent="0.25">
      <c r="A191" s="25" t="s">
        <v>190</v>
      </c>
      <c r="B191" s="26">
        <f>VLOOKUP($A191,'receitas_e_despesas_PainelC (2)'!$A$1:$F$645,6)</f>
        <v>985558.06</v>
      </c>
      <c r="C191" s="26">
        <f>VLOOKUP($A191,'receitas_e_despesas_PainelC (2)'!$A$1:$F$645,2)</f>
        <v>2957068.58</v>
      </c>
      <c r="D191" s="27">
        <f>VLOOKUP(TRIM(A191),[1]TSE!$K$2:$N$646,4,FALSE)</f>
        <v>9</v>
      </c>
      <c r="E191" s="27">
        <v>6654</v>
      </c>
      <c r="F191" s="28">
        <f t="shared" si="10"/>
        <v>0.33328887488973963</v>
      </c>
      <c r="G191" s="29">
        <f t="shared" si="11"/>
        <v>148.11512774271117</v>
      </c>
      <c r="H191" s="19">
        <f t="shared" si="12"/>
        <v>109506.45111111112</v>
      </c>
      <c r="I191" s="19">
        <f t="shared" si="13"/>
        <v>148.11512774271117</v>
      </c>
      <c r="J191" s="19">
        <f t="shared" si="14"/>
        <v>1971510.52</v>
      </c>
    </row>
    <row r="192" spans="1:10" x14ac:dyDescent="0.25">
      <c r="A192" s="25" t="s">
        <v>220</v>
      </c>
      <c r="B192" s="26">
        <f>VLOOKUP($A192,'receitas_e_despesas_PainelC (2)'!$A$1:$F$645,6)</f>
        <v>880588.81</v>
      </c>
      <c r="C192" s="26">
        <f>VLOOKUP($A192,'receitas_e_despesas_PainelC (2)'!$A$1:$F$645,2)</f>
        <v>2358805.35</v>
      </c>
      <c r="D192" s="27">
        <f>VLOOKUP(TRIM(A192),[1]TSE!$K$2:$N$646,4,FALSE)</f>
        <v>9</v>
      </c>
      <c r="E192" s="27">
        <v>5968</v>
      </c>
      <c r="F192" s="28">
        <f t="shared" si="10"/>
        <v>0.37331982903972982</v>
      </c>
      <c r="G192" s="29">
        <f t="shared" si="11"/>
        <v>147.55174430294906</v>
      </c>
      <c r="H192" s="19">
        <f t="shared" si="12"/>
        <v>97843.201111111121</v>
      </c>
      <c r="I192" s="19">
        <f t="shared" si="13"/>
        <v>147.55174430294906</v>
      </c>
      <c r="J192" s="19">
        <f t="shared" si="14"/>
        <v>1478216.54</v>
      </c>
    </row>
    <row r="193" spans="1:10" x14ac:dyDescent="0.25">
      <c r="A193" s="25" t="s">
        <v>180</v>
      </c>
      <c r="B193" s="26">
        <f>VLOOKUP($A193,'receitas_e_despesas_PainelC (2)'!$A$1:$F$645,6)</f>
        <v>1204843.81</v>
      </c>
      <c r="C193" s="26">
        <f>VLOOKUP($A193,'receitas_e_despesas_PainelC (2)'!$A$1:$F$645,2)</f>
        <v>2832954.74</v>
      </c>
      <c r="D193" s="27">
        <f>VLOOKUP(TRIM(A193),[1]TSE!$K$2:$N$646,4,FALSE)</f>
        <v>9</v>
      </c>
      <c r="E193" s="27">
        <v>8181</v>
      </c>
      <c r="F193" s="28">
        <f t="shared" si="10"/>
        <v>0.42529582029256141</v>
      </c>
      <c r="G193" s="29">
        <f t="shared" si="11"/>
        <v>147.27341523041193</v>
      </c>
      <c r="H193" s="19">
        <f t="shared" si="12"/>
        <v>133871.53444444446</v>
      </c>
      <c r="I193" s="19">
        <f t="shared" si="13"/>
        <v>147.27341523041193</v>
      </c>
      <c r="J193" s="19">
        <f t="shared" si="14"/>
        <v>1628110.9300000002</v>
      </c>
    </row>
    <row r="194" spans="1:10" x14ac:dyDescent="0.25">
      <c r="A194" s="25" t="s">
        <v>157</v>
      </c>
      <c r="B194" s="26">
        <f>VLOOKUP($A194,'receitas_e_despesas_PainelC (2)'!$A$1:$F$645,6)</f>
        <v>629949.93000000005</v>
      </c>
      <c r="C194" s="26">
        <f>VLOOKUP($A194,'receitas_e_despesas_PainelC (2)'!$A$1:$F$645,2)</f>
        <v>1565698.07</v>
      </c>
      <c r="D194" s="27">
        <v>9</v>
      </c>
      <c r="E194" s="27">
        <v>4286</v>
      </c>
      <c r="F194" s="28">
        <f t="shared" si="10"/>
        <v>0.40234445074074854</v>
      </c>
      <c r="G194" s="29">
        <f t="shared" si="11"/>
        <v>146.97851843210455</v>
      </c>
      <c r="H194" s="19">
        <f t="shared" si="12"/>
        <v>69994.436666666676</v>
      </c>
      <c r="I194" s="19">
        <f t="shared" si="13"/>
        <v>146.97851843210455</v>
      </c>
      <c r="J194" s="19">
        <f t="shared" si="14"/>
        <v>935748.14</v>
      </c>
    </row>
    <row r="195" spans="1:10" x14ac:dyDescent="0.25">
      <c r="A195" s="25" t="s">
        <v>253</v>
      </c>
      <c r="B195" s="26">
        <f>VLOOKUP($A195,'receitas_e_despesas_PainelC (2)'!$A$1:$F$645,6)</f>
        <v>939702.86</v>
      </c>
      <c r="C195" s="26">
        <f>VLOOKUP($A195,'receitas_e_despesas_PainelC (2)'!$A$1:$F$645,2)</f>
        <v>2939850.05</v>
      </c>
      <c r="D195" s="27">
        <f>VLOOKUP(TRIM(A195),[1]TSE!$K$2:$N$646,4,FALSE)</f>
        <v>9</v>
      </c>
      <c r="E195" s="27">
        <v>6411</v>
      </c>
      <c r="F195" s="28">
        <f t="shared" ref="F195:F258" si="15">B195/C195</f>
        <v>0.31964312601590006</v>
      </c>
      <c r="G195" s="29">
        <f t="shared" ref="G195:G258" si="16">B195/E195</f>
        <v>146.57664326938075</v>
      </c>
      <c r="H195" s="19">
        <f t="shared" ref="H195:H258" si="17">B195/D195</f>
        <v>104411.42888888888</v>
      </c>
      <c r="I195" s="19">
        <f t="shared" ref="I195:I258" si="18">B195/E195</f>
        <v>146.57664326938075</v>
      </c>
      <c r="J195" s="19">
        <f t="shared" ref="J195:J258" si="19">C195-B195</f>
        <v>2000147.19</v>
      </c>
    </row>
    <row r="196" spans="1:10" x14ac:dyDescent="0.25">
      <c r="A196" s="25" t="s">
        <v>145</v>
      </c>
      <c r="B196" s="26">
        <f>VLOOKUP($A196,'receitas_e_despesas_PainelC (2)'!$A$1:$F$645,6)</f>
        <v>760142.81</v>
      </c>
      <c r="C196" s="26">
        <f>VLOOKUP($A196,'receitas_e_despesas_PainelC (2)'!$A$1:$F$645,2)</f>
        <v>1583833.79</v>
      </c>
      <c r="D196" s="27">
        <f>VLOOKUP(TRIM(A196),[1]TSE!$K$2:$N$646,4,FALSE)</f>
        <v>9</v>
      </c>
      <c r="E196" s="27">
        <v>5204</v>
      </c>
      <c r="F196" s="28">
        <f t="shared" si="15"/>
        <v>0.47993849783947345</v>
      </c>
      <c r="G196" s="29">
        <f t="shared" si="16"/>
        <v>146.06894888547274</v>
      </c>
      <c r="H196" s="19">
        <f t="shared" si="17"/>
        <v>84460.31222222223</v>
      </c>
      <c r="I196" s="19">
        <f t="shared" si="18"/>
        <v>146.06894888547274</v>
      </c>
      <c r="J196" s="19">
        <f t="shared" si="19"/>
        <v>823690.98</v>
      </c>
    </row>
    <row r="197" spans="1:10" x14ac:dyDescent="0.25">
      <c r="A197" s="25" t="s">
        <v>407</v>
      </c>
      <c r="B197" s="26">
        <f>VLOOKUP($A197,'receitas_e_despesas_PainelC (2)'!$A$1:$F$645,6)</f>
        <v>1062972.8600000001</v>
      </c>
      <c r="C197" s="26">
        <f>VLOOKUP($A197,'receitas_e_despesas_PainelC (2)'!$A$1:$F$645,2)</f>
        <v>5613299.9000000004</v>
      </c>
      <c r="D197" s="27">
        <f>VLOOKUP(TRIM(A197),[1]TSE!$K$2:$N$646,4,FALSE)</f>
        <v>9</v>
      </c>
      <c r="E197" s="27">
        <v>7401</v>
      </c>
      <c r="F197" s="28">
        <f t="shared" si="15"/>
        <v>0.1893668392811152</v>
      </c>
      <c r="G197" s="29">
        <f t="shared" si="16"/>
        <v>143.62557221997028</v>
      </c>
      <c r="H197" s="19">
        <f t="shared" si="17"/>
        <v>118108.09555555557</v>
      </c>
      <c r="I197" s="19">
        <f t="shared" si="18"/>
        <v>143.62557221997028</v>
      </c>
      <c r="J197" s="19">
        <f t="shared" si="19"/>
        <v>4550327.04</v>
      </c>
    </row>
    <row r="198" spans="1:10" x14ac:dyDescent="0.25">
      <c r="A198" s="25" t="s">
        <v>156</v>
      </c>
      <c r="B198" s="26">
        <f>VLOOKUP($A198,'receitas_e_despesas_PainelC (2)'!$A$1:$F$645,6)</f>
        <v>795880.84</v>
      </c>
      <c r="C198" s="26">
        <f>VLOOKUP($A198,'receitas_e_despesas_PainelC (2)'!$A$1:$F$645,2)</f>
        <v>1642541.62</v>
      </c>
      <c r="D198" s="27">
        <f>VLOOKUP(TRIM(A198),[1]TSE!$K$2:$N$646,4,FALSE)</f>
        <v>9</v>
      </c>
      <c r="E198" s="27">
        <v>5611</v>
      </c>
      <c r="F198" s="28">
        <f t="shared" si="15"/>
        <v>0.48454226688027541</v>
      </c>
      <c r="G198" s="29">
        <f t="shared" si="16"/>
        <v>141.84295847442522</v>
      </c>
      <c r="H198" s="19">
        <f t="shared" si="17"/>
        <v>88431.204444444447</v>
      </c>
      <c r="I198" s="19">
        <f t="shared" si="18"/>
        <v>141.84295847442522</v>
      </c>
      <c r="J198" s="19">
        <f t="shared" si="19"/>
        <v>846660.78000000014</v>
      </c>
    </row>
    <row r="199" spans="1:10" x14ac:dyDescent="0.25">
      <c r="A199" s="25" t="s">
        <v>313</v>
      </c>
      <c r="B199" s="26">
        <f>VLOOKUP($A199,'receitas_e_despesas_PainelC (2)'!$A$1:$F$645,6)</f>
        <v>981847.8</v>
      </c>
      <c r="C199" s="26">
        <f>VLOOKUP($A199,'receitas_e_despesas_PainelC (2)'!$A$1:$F$645,2)</f>
        <v>4096894.73</v>
      </c>
      <c r="D199" s="27">
        <f>VLOOKUP(TRIM(A199),[1]TSE!$K$2:$N$646,4,FALSE)</f>
        <v>9</v>
      </c>
      <c r="E199" s="27">
        <v>6935</v>
      </c>
      <c r="F199" s="28">
        <f t="shared" si="15"/>
        <v>0.23965658497649511</v>
      </c>
      <c r="G199" s="29">
        <f t="shared" si="16"/>
        <v>141.57863013698631</v>
      </c>
      <c r="H199" s="19">
        <f t="shared" si="17"/>
        <v>109094.20000000001</v>
      </c>
      <c r="I199" s="19">
        <f t="shared" si="18"/>
        <v>141.57863013698631</v>
      </c>
      <c r="J199" s="19">
        <f t="shared" si="19"/>
        <v>3115046.9299999997</v>
      </c>
    </row>
    <row r="200" spans="1:10" x14ac:dyDescent="0.25">
      <c r="A200" s="25" t="s">
        <v>292</v>
      </c>
      <c r="B200" s="26">
        <f>VLOOKUP($A200,'receitas_e_despesas_PainelC (2)'!$A$1:$F$645,6)</f>
        <v>883195.61</v>
      </c>
      <c r="C200" s="26">
        <f>VLOOKUP($A200,'receitas_e_despesas_PainelC (2)'!$A$1:$F$645,2)</f>
        <v>4699964.26</v>
      </c>
      <c r="D200" s="27">
        <f>VLOOKUP(TRIM(A200),[1]TSE!$K$2:$N$646,4,FALSE)</f>
        <v>9</v>
      </c>
      <c r="E200" s="27">
        <v>6264</v>
      </c>
      <c r="F200" s="28">
        <f t="shared" si="15"/>
        <v>0.18791538853106088</v>
      </c>
      <c r="G200" s="29">
        <f t="shared" si="16"/>
        <v>140.99546775223499</v>
      </c>
      <c r="H200" s="19">
        <f t="shared" si="17"/>
        <v>98132.845555555556</v>
      </c>
      <c r="I200" s="19">
        <f t="shared" si="18"/>
        <v>140.99546775223499</v>
      </c>
      <c r="J200" s="19">
        <f t="shared" si="19"/>
        <v>3816768.65</v>
      </c>
    </row>
    <row r="201" spans="1:10" x14ac:dyDescent="0.25">
      <c r="A201" s="25" t="s">
        <v>139</v>
      </c>
      <c r="B201" s="29">
        <v>640302.72</v>
      </c>
      <c r="C201" s="26">
        <v>1388107.97</v>
      </c>
      <c r="D201" s="27">
        <f>VLOOKUP(TRIM(A201),[1]TSE!$K$2:$N$646,4,FALSE)</f>
        <v>9</v>
      </c>
      <c r="E201" s="27">
        <v>4542</v>
      </c>
      <c r="F201" s="28">
        <f t="shared" si="15"/>
        <v>0.46127731692225643</v>
      </c>
      <c r="G201" s="29">
        <f t="shared" si="16"/>
        <v>140.97373844121532</v>
      </c>
      <c r="H201" s="19">
        <f t="shared" si="17"/>
        <v>71144.746666666659</v>
      </c>
      <c r="I201" s="19">
        <f t="shared" si="18"/>
        <v>140.97373844121532</v>
      </c>
      <c r="J201" s="19">
        <f t="shared" si="19"/>
        <v>747805.25</v>
      </c>
    </row>
    <row r="202" spans="1:10" x14ac:dyDescent="0.25">
      <c r="A202" s="25" t="s">
        <v>96</v>
      </c>
      <c r="B202" s="30">
        <v>797690.53</v>
      </c>
      <c r="C202" s="26">
        <v>1050419.53</v>
      </c>
      <c r="D202" s="27">
        <f>VLOOKUP(TRIM(A202),[1]TSE!$K$2:$N$646,4,FALSE)</f>
        <v>9</v>
      </c>
      <c r="E202" s="27">
        <v>5712</v>
      </c>
      <c r="F202" s="28">
        <f t="shared" si="15"/>
        <v>0.7594018458510573</v>
      </c>
      <c r="G202" s="29">
        <f t="shared" si="16"/>
        <v>139.65170343137257</v>
      </c>
      <c r="H202" s="19">
        <f t="shared" si="17"/>
        <v>88632.281111111108</v>
      </c>
      <c r="I202" s="19">
        <f t="shared" si="18"/>
        <v>139.65170343137257</v>
      </c>
      <c r="J202" s="19">
        <f t="shared" si="19"/>
        <v>252729</v>
      </c>
    </row>
    <row r="203" spans="1:10" x14ac:dyDescent="0.25">
      <c r="A203" s="25" t="s">
        <v>118</v>
      </c>
      <c r="B203" s="26">
        <f>VLOOKUP($A203,'receitas_e_despesas_PainelC (2)'!$A$1:$F$645,6)</f>
        <v>722419.27</v>
      </c>
      <c r="C203" s="26">
        <f>VLOOKUP($A203,'receitas_e_despesas_PainelC (2)'!$A$1:$F$645,2)</f>
        <v>1377779.84</v>
      </c>
      <c r="D203" s="27">
        <f>VLOOKUP(TRIM(A203),[1]TSE!$K$2:$N$646,4,FALSE)</f>
        <v>9</v>
      </c>
      <c r="E203" s="27">
        <v>5179</v>
      </c>
      <c r="F203" s="28">
        <f t="shared" si="15"/>
        <v>0.52433578212321641</v>
      </c>
      <c r="G203" s="29">
        <f t="shared" si="16"/>
        <v>139.49010812898243</v>
      </c>
      <c r="H203" s="19">
        <f t="shared" si="17"/>
        <v>80268.80777777778</v>
      </c>
      <c r="I203" s="19">
        <f t="shared" si="18"/>
        <v>139.49010812898243</v>
      </c>
      <c r="J203" s="19">
        <f t="shared" si="19"/>
        <v>655360.57000000007</v>
      </c>
    </row>
    <row r="204" spans="1:10" x14ac:dyDescent="0.25">
      <c r="A204" s="25" t="s">
        <v>200</v>
      </c>
      <c r="B204" s="26">
        <f>VLOOKUP($A204,'receitas_e_despesas_PainelC (2)'!$A$1:$F$645,6)</f>
        <v>3069375.3</v>
      </c>
      <c r="C204" s="26">
        <f>VLOOKUP($A204,'receitas_e_despesas_PainelC (2)'!$A$1:$F$645,2)</f>
        <v>8436857.0299999993</v>
      </c>
      <c r="D204" s="27">
        <f>VLOOKUP(TRIM(A204),[1]TSE!$K$2:$N$646,4,FALSE)</f>
        <v>11</v>
      </c>
      <c r="E204" s="27">
        <v>22093</v>
      </c>
      <c r="F204" s="28">
        <f t="shared" si="15"/>
        <v>0.36380553671655619</v>
      </c>
      <c r="G204" s="29">
        <f t="shared" si="16"/>
        <v>138.92976508396325</v>
      </c>
      <c r="H204" s="19">
        <f t="shared" si="17"/>
        <v>279034.11818181816</v>
      </c>
      <c r="I204" s="19">
        <f t="shared" si="18"/>
        <v>138.92976508396325</v>
      </c>
      <c r="J204" s="19">
        <f t="shared" si="19"/>
        <v>5367481.7299999995</v>
      </c>
    </row>
    <row r="205" spans="1:10" x14ac:dyDescent="0.25">
      <c r="A205" s="25" t="s">
        <v>303</v>
      </c>
      <c r="B205" s="26">
        <f>VLOOKUP($A205,'receitas_e_despesas_PainelC (2)'!$A$1:$F$645,6)</f>
        <v>1051142.49</v>
      </c>
      <c r="C205" s="26">
        <f>VLOOKUP($A205,'receitas_e_despesas_PainelC (2)'!$A$1:$F$645,2)</f>
        <v>4505328.93</v>
      </c>
      <c r="D205" s="27">
        <f>VLOOKUP(TRIM(A205),[1]TSE!$K$2:$N$646,4,FALSE)</f>
        <v>9</v>
      </c>
      <c r="E205" s="27">
        <v>7602</v>
      </c>
      <c r="F205" s="28">
        <f t="shared" si="15"/>
        <v>0.23331093163934649</v>
      </c>
      <c r="G205" s="29">
        <f t="shared" si="16"/>
        <v>138.27183504340962</v>
      </c>
      <c r="H205" s="19">
        <f t="shared" si="17"/>
        <v>116793.61</v>
      </c>
      <c r="I205" s="19">
        <f t="shared" si="18"/>
        <v>138.27183504340962</v>
      </c>
      <c r="J205" s="19">
        <f t="shared" si="19"/>
        <v>3454186.4399999995</v>
      </c>
    </row>
    <row r="206" spans="1:10" x14ac:dyDescent="0.25">
      <c r="A206" s="25" t="s">
        <v>93</v>
      </c>
      <c r="B206" s="26">
        <f>VLOOKUP($A206,'receitas_e_despesas_PainelC (2)'!$A$1:$F$645,6)</f>
        <v>631992.24</v>
      </c>
      <c r="C206" s="26">
        <f>VLOOKUP($A206,'receitas_e_despesas_PainelC (2)'!$A$1:$F$645,2)</f>
        <v>809677.57000000007</v>
      </c>
      <c r="D206" s="27">
        <f>VLOOKUP(TRIM(A206),[1]TSE!$K$2:$N$646,4,FALSE)</f>
        <v>9</v>
      </c>
      <c r="E206" s="27">
        <v>4580</v>
      </c>
      <c r="F206" s="28">
        <f t="shared" si="15"/>
        <v>0.78054803963508579</v>
      </c>
      <c r="G206" s="29">
        <f t="shared" si="16"/>
        <v>137.98957205240174</v>
      </c>
      <c r="H206" s="19">
        <f t="shared" si="17"/>
        <v>70221.36</v>
      </c>
      <c r="I206" s="19">
        <f t="shared" si="18"/>
        <v>137.98957205240174</v>
      </c>
      <c r="J206" s="19">
        <f t="shared" si="19"/>
        <v>177685.33000000007</v>
      </c>
    </row>
    <row r="207" spans="1:10" x14ac:dyDescent="0.25">
      <c r="A207" s="25" t="s">
        <v>430</v>
      </c>
      <c r="B207" s="26">
        <f>VLOOKUP($A207,'receitas_e_despesas_PainelC (2)'!$A$1:$F$645,6)</f>
        <v>28196121.050000001</v>
      </c>
      <c r="C207" s="26">
        <f>VLOOKUP($A207,'receitas_e_despesas_PainelC (2)'!$A$1:$F$645,2)</f>
        <v>188376870.61999997</v>
      </c>
      <c r="D207" s="27">
        <f>VLOOKUP(TRIM(A207),[1]TSE!$K$2:$N$646,4,FALSE)</f>
        <v>19</v>
      </c>
      <c r="E207" s="27">
        <v>204797</v>
      </c>
      <c r="F207" s="28">
        <f t="shared" si="15"/>
        <v>0.14967931549769795</v>
      </c>
      <c r="G207" s="29">
        <f t="shared" si="16"/>
        <v>137.67838908773078</v>
      </c>
      <c r="H207" s="19">
        <f t="shared" si="17"/>
        <v>1484006.3710526316</v>
      </c>
      <c r="I207" s="19">
        <f t="shared" si="18"/>
        <v>137.67838908773078</v>
      </c>
      <c r="J207" s="19">
        <f t="shared" si="19"/>
        <v>160180749.56999996</v>
      </c>
    </row>
    <row r="208" spans="1:10" x14ac:dyDescent="0.25">
      <c r="A208" s="25" t="s">
        <v>446</v>
      </c>
      <c r="B208" s="26">
        <f>VLOOKUP($A208,'receitas_e_despesas_PainelC (2)'!$A$1:$F$645,6)</f>
        <v>612412.02</v>
      </c>
      <c r="C208" s="26">
        <f>VLOOKUP($A208,'receitas_e_despesas_PainelC (2)'!$A$1:$F$645,2)</f>
        <v>4432234.96</v>
      </c>
      <c r="D208" s="27">
        <f>VLOOKUP(TRIM(A208),[1]TSE!$K$2:$N$646,4,FALSE)</f>
        <v>9</v>
      </c>
      <c r="E208" s="27">
        <v>4461</v>
      </c>
      <c r="F208" s="28">
        <f t="shared" si="15"/>
        <v>0.13817228227449385</v>
      </c>
      <c r="G208" s="29">
        <f t="shared" si="16"/>
        <v>137.28133154001344</v>
      </c>
      <c r="H208" s="19">
        <f t="shared" si="17"/>
        <v>68045.78</v>
      </c>
      <c r="I208" s="19">
        <f t="shared" si="18"/>
        <v>137.28133154001344</v>
      </c>
      <c r="J208" s="19">
        <f t="shared" si="19"/>
        <v>3819822.94</v>
      </c>
    </row>
    <row r="209" spans="1:10" x14ac:dyDescent="0.25">
      <c r="A209" s="25" t="s">
        <v>95</v>
      </c>
      <c r="B209" s="26">
        <f>VLOOKUP($A209,'receitas_e_despesas_PainelC (2)'!$A$1:$F$645,6)</f>
        <v>652096.97</v>
      </c>
      <c r="C209" s="26">
        <f>VLOOKUP($A209,'receitas_e_despesas_PainelC (2)'!$A$1:$F$645,2)</f>
        <v>1190980.1499999999</v>
      </c>
      <c r="D209" s="27">
        <v>9</v>
      </c>
      <c r="E209" s="27">
        <v>4752</v>
      </c>
      <c r="F209" s="28">
        <f t="shared" si="15"/>
        <v>0.54752967125438656</v>
      </c>
      <c r="G209" s="29">
        <f t="shared" si="16"/>
        <v>137.22579335016835</v>
      </c>
      <c r="H209" s="19">
        <f t="shared" si="17"/>
        <v>72455.218888888892</v>
      </c>
      <c r="I209" s="19">
        <f t="shared" si="18"/>
        <v>137.22579335016835</v>
      </c>
      <c r="J209" s="19">
        <f t="shared" si="19"/>
        <v>538883.17999999993</v>
      </c>
    </row>
    <row r="210" spans="1:10" x14ac:dyDescent="0.25">
      <c r="A210" s="25" t="s">
        <v>184</v>
      </c>
      <c r="B210" s="26">
        <f>VLOOKUP($A210,'receitas_e_despesas_PainelC (2)'!$A$1:$F$645,6)</f>
        <v>5066833.8899999997</v>
      </c>
      <c r="C210" s="26">
        <f>VLOOKUP($A210,'receitas_e_despesas_PainelC (2)'!$A$1:$F$645,2)</f>
        <v>12674874.199999999</v>
      </c>
      <c r="D210" s="27">
        <f>VLOOKUP(TRIM(A210),[1]TSE!$K$2:$N$646,4,FALSE)</f>
        <v>13</v>
      </c>
      <c r="E210" s="27">
        <v>37023</v>
      </c>
      <c r="F210" s="28">
        <f t="shared" si="15"/>
        <v>0.39975417586393086</v>
      </c>
      <c r="G210" s="29">
        <f t="shared" si="16"/>
        <v>136.85638359938415</v>
      </c>
      <c r="H210" s="19">
        <f t="shared" si="17"/>
        <v>389756.45307692303</v>
      </c>
      <c r="I210" s="19">
        <f t="shared" si="18"/>
        <v>136.85638359938415</v>
      </c>
      <c r="J210" s="19">
        <f t="shared" si="19"/>
        <v>7608040.3099999996</v>
      </c>
    </row>
    <row r="211" spans="1:10" x14ac:dyDescent="0.25">
      <c r="A211" s="25" t="s">
        <v>448</v>
      </c>
      <c r="B211" s="26">
        <f>VLOOKUP($A211,'receitas_e_despesas_PainelC (2)'!$A$1:$F$645,6)</f>
        <v>1292284.3899999999</v>
      </c>
      <c r="C211" s="26">
        <f>VLOOKUP($A211,'receitas_e_despesas_PainelC (2)'!$A$1:$F$645,2)</f>
        <v>9901281.5299999993</v>
      </c>
      <c r="D211" s="27">
        <f>VLOOKUP(TRIM(A211),[1]TSE!$K$2:$N$646,4,FALSE)</f>
        <v>9</v>
      </c>
      <c r="E211" s="27">
        <v>9483</v>
      </c>
      <c r="F211" s="28">
        <f t="shared" si="15"/>
        <v>0.13051688168693049</v>
      </c>
      <c r="G211" s="29">
        <f t="shared" si="16"/>
        <v>136.27379415796688</v>
      </c>
      <c r="H211" s="19">
        <f t="shared" si="17"/>
        <v>143587.15444444443</v>
      </c>
      <c r="I211" s="19">
        <f t="shared" si="18"/>
        <v>136.27379415796688</v>
      </c>
      <c r="J211" s="19">
        <f t="shared" si="19"/>
        <v>8608997.1399999987</v>
      </c>
    </row>
    <row r="212" spans="1:10" x14ac:dyDescent="0.25">
      <c r="A212" s="25" t="s">
        <v>248</v>
      </c>
      <c r="B212" s="26">
        <f>VLOOKUP($A212,'receitas_e_despesas_PainelC (2)'!$A$1:$F$645,6)</f>
        <v>1570818.7</v>
      </c>
      <c r="C212" s="26">
        <f>VLOOKUP($A212,'receitas_e_despesas_PainelC (2)'!$A$1:$F$645,2)</f>
        <v>4543413.5999999996</v>
      </c>
      <c r="D212" s="27">
        <f>VLOOKUP(TRIM(A212),[1]TSE!$K$2:$N$646,4,FALSE)</f>
        <v>9</v>
      </c>
      <c r="E212" s="27">
        <v>11534</v>
      </c>
      <c r="F212" s="28">
        <f t="shared" si="15"/>
        <v>0.34573535193890342</v>
      </c>
      <c r="G212" s="29">
        <f t="shared" si="16"/>
        <v>136.19028090861801</v>
      </c>
      <c r="H212" s="19">
        <f t="shared" si="17"/>
        <v>174535.41111111111</v>
      </c>
      <c r="I212" s="19">
        <f t="shared" si="18"/>
        <v>136.19028090861801</v>
      </c>
      <c r="J212" s="19">
        <f t="shared" si="19"/>
        <v>2972594.8999999994</v>
      </c>
    </row>
    <row r="213" spans="1:10" x14ac:dyDescent="0.25">
      <c r="A213" s="25" t="s">
        <v>302</v>
      </c>
      <c r="B213" s="26">
        <f>VLOOKUP($A213,'receitas_e_despesas_PainelC (2)'!$A$1:$F$645,6)</f>
        <v>922978.84</v>
      </c>
      <c r="C213" s="26">
        <f>VLOOKUP($A213,'receitas_e_despesas_PainelC (2)'!$A$1:$F$645,2)</f>
        <v>3652841.12</v>
      </c>
      <c r="D213" s="27">
        <f>VLOOKUP(TRIM(A213),[1]TSE!$K$2:$N$646,4,FALSE)</f>
        <v>9</v>
      </c>
      <c r="E213" s="27">
        <v>6794</v>
      </c>
      <c r="F213" s="28">
        <f t="shared" si="15"/>
        <v>0.25267423621205837</v>
      </c>
      <c r="G213" s="29">
        <f t="shared" si="16"/>
        <v>135.85205181042096</v>
      </c>
      <c r="H213" s="19">
        <f t="shared" si="17"/>
        <v>102553.20444444445</v>
      </c>
      <c r="I213" s="19">
        <f t="shared" si="18"/>
        <v>135.85205181042096</v>
      </c>
      <c r="J213" s="19">
        <f t="shared" si="19"/>
        <v>2729862.2800000003</v>
      </c>
    </row>
    <row r="214" spans="1:10" x14ac:dyDescent="0.25">
      <c r="A214" s="25" t="s">
        <v>322</v>
      </c>
      <c r="B214" s="26">
        <f>VLOOKUP($A214,'receitas_e_despesas_PainelC (2)'!$A$1:$F$645,6)</f>
        <v>1080591.3899999999</v>
      </c>
      <c r="C214" s="26">
        <f>VLOOKUP($A214,'receitas_e_despesas_PainelC (2)'!$A$1:$F$645,2)</f>
        <v>4586710.2700000005</v>
      </c>
      <c r="D214" s="27">
        <f>VLOOKUP(TRIM(A214),[1]TSE!$K$2:$N$646,4,FALSE)</f>
        <v>9</v>
      </c>
      <c r="E214" s="27">
        <v>7964</v>
      </c>
      <c r="F214" s="28">
        <f t="shared" si="15"/>
        <v>0.23559181338916352</v>
      </c>
      <c r="G214" s="29">
        <f t="shared" si="16"/>
        <v>135.68450401808136</v>
      </c>
      <c r="H214" s="19">
        <f t="shared" si="17"/>
        <v>120065.70999999999</v>
      </c>
      <c r="I214" s="19">
        <f t="shared" si="18"/>
        <v>135.68450401808136</v>
      </c>
      <c r="J214" s="19">
        <f t="shared" si="19"/>
        <v>3506118.8800000008</v>
      </c>
    </row>
    <row r="215" spans="1:10" x14ac:dyDescent="0.25">
      <c r="A215" s="25" t="s">
        <v>562</v>
      </c>
      <c r="B215" s="26">
        <f>VLOOKUP($A215,'receitas_e_despesas_PainelC (2)'!$A$1:$F$645,6)</f>
        <v>12164757.859999999</v>
      </c>
      <c r="C215" s="26">
        <f>VLOOKUP($A215,'receitas_e_despesas_PainelC (2)'!$A$1:$F$645,2)</f>
        <v>143156189.5</v>
      </c>
      <c r="D215" s="27">
        <f>VLOOKUP(TRIM(A215),[1]TSE!$K$2:$N$646,4,FALSE)</f>
        <v>10</v>
      </c>
      <c r="E215" s="27">
        <v>89747</v>
      </c>
      <c r="F215" s="28">
        <f t="shared" si="15"/>
        <v>8.4975423713691392E-2</v>
      </c>
      <c r="G215" s="29">
        <f t="shared" si="16"/>
        <v>135.54500830111311</v>
      </c>
      <c r="H215" s="19">
        <f t="shared" si="17"/>
        <v>1216475.7859999998</v>
      </c>
      <c r="I215" s="19">
        <f t="shared" si="18"/>
        <v>135.54500830111311</v>
      </c>
      <c r="J215" s="19">
        <f t="shared" si="19"/>
        <v>130991431.64</v>
      </c>
    </row>
    <row r="216" spans="1:10" x14ac:dyDescent="0.25">
      <c r="A216" s="25" t="s">
        <v>252</v>
      </c>
      <c r="B216" s="26">
        <f>VLOOKUP($A216,'receitas_e_despesas_PainelC (2)'!$A$1:$F$645,6)</f>
        <v>783037.37</v>
      </c>
      <c r="C216" s="26">
        <f>VLOOKUP($A216,'receitas_e_despesas_PainelC (2)'!$A$1:$F$645,2)</f>
        <v>2222438.98</v>
      </c>
      <c r="D216" s="27">
        <f>VLOOKUP(TRIM(A216),[1]TSE!$K$2:$N$646,4,FALSE)</f>
        <v>9</v>
      </c>
      <c r="E216" s="27">
        <v>5781</v>
      </c>
      <c r="F216" s="28">
        <f t="shared" si="15"/>
        <v>0.35233244964052962</v>
      </c>
      <c r="G216" s="29">
        <f t="shared" si="16"/>
        <v>135.45015914201696</v>
      </c>
      <c r="H216" s="19">
        <f t="shared" si="17"/>
        <v>87004.152222222227</v>
      </c>
      <c r="I216" s="19">
        <f t="shared" si="18"/>
        <v>135.45015914201696</v>
      </c>
      <c r="J216" s="19">
        <f t="shared" si="19"/>
        <v>1439401.6099999999</v>
      </c>
    </row>
    <row r="217" spans="1:10" x14ac:dyDescent="0.25">
      <c r="A217" s="25" t="s">
        <v>511</v>
      </c>
      <c r="B217" s="26">
        <f>VLOOKUP($A217,'receitas_e_despesas_PainelC (2)'!$A$1:$F$645,6)</f>
        <v>33078106.84</v>
      </c>
      <c r="C217" s="26">
        <f>VLOOKUP($A217,'receitas_e_despesas_PainelC (2)'!$A$1:$F$645,2)</f>
        <v>302798504.62</v>
      </c>
      <c r="D217" s="27">
        <f>VLOOKUP(TRIM(A217),[1]TSE!$K$2:$N$646,4,FALSE)</f>
        <v>13</v>
      </c>
      <c r="E217" s="27">
        <v>244694</v>
      </c>
      <c r="F217" s="28">
        <f t="shared" si="15"/>
        <v>0.10924131505045476</v>
      </c>
      <c r="G217" s="29">
        <f t="shared" si="16"/>
        <v>135.18151993918934</v>
      </c>
      <c r="H217" s="19">
        <f t="shared" si="17"/>
        <v>2544469.7569230767</v>
      </c>
      <c r="I217" s="19">
        <f t="shared" si="18"/>
        <v>135.18151993918934</v>
      </c>
      <c r="J217" s="19">
        <f t="shared" si="19"/>
        <v>269720397.78000003</v>
      </c>
    </row>
    <row r="218" spans="1:10" x14ac:dyDescent="0.25">
      <c r="A218" s="25" t="s">
        <v>380</v>
      </c>
      <c r="B218" s="26">
        <f>VLOOKUP($A218,'receitas_e_despesas_PainelC (2)'!$A$1:$F$645,6)</f>
        <v>3561471.22</v>
      </c>
      <c r="C218" s="26">
        <f>VLOOKUP($A218,'receitas_e_despesas_PainelC (2)'!$A$1:$F$645,2)</f>
        <v>19188975.379999999</v>
      </c>
      <c r="D218" s="27">
        <f>VLOOKUP(TRIM(A218),[1]TSE!$K$2:$N$646,4,FALSE)</f>
        <v>9</v>
      </c>
      <c r="E218" s="27">
        <v>26403</v>
      </c>
      <c r="F218" s="28">
        <f t="shared" si="15"/>
        <v>0.18559986395688421</v>
      </c>
      <c r="G218" s="29">
        <f t="shared" si="16"/>
        <v>134.88888459644738</v>
      </c>
      <c r="H218" s="19">
        <f t="shared" si="17"/>
        <v>395719.02444444445</v>
      </c>
      <c r="I218" s="19">
        <f t="shared" si="18"/>
        <v>134.88888459644738</v>
      </c>
      <c r="J218" s="19">
        <f t="shared" si="19"/>
        <v>15627504.159999998</v>
      </c>
    </row>
    <row r="219" spans="1:10" x14ac:dyDescent="0.25">
      <c r="A219" s="25" t="s">
        <v>209</v>
      </c>
      <c r="B219" s="26">
        <f>VLOOKUP($A219,'receitas_e_despesas_PainelC (2)'!$A$1:$F$645,6)</f>
        <v>922659.94</v>
      </c>
      <c r="C219" s="26">
        <f>VLOOKUP($A219,'receitas_e_despesas_PainelC (2)'!$A$1:$F$645,2)</f>
        <v>2554471.81</v>
      </c>
      <c r="D219" s="27">
        <f>VLOOKUP(TRIM(A219),[1]TSE!$K$2:$N$646,4,FALSE)</f>
        <v>9</v>
      </c>
      <c r="E219" s="27">
        <v>6880</v>
      </c>
      <c r="F219" s="28">
        <f t="shared" si="15"/>
        <v>0.36119401920508959</v>
      </c>
      <c r="G219" s="29">
        <f t="shared" si="16"/>
        <v>134.10754941860463</v>
      </c>
      <c r="H219" s="19">
        <f t="shared" si="17"/>
        <v>102517.7711111111</v>
      </c>
      <c r="I219" s="19">
        <f t="shared" si="18"/>
        <v>134.10754941860463</v>
      </c>
      <c r="J219" s="19">
        <f t="shared" si="19"/>
        <v>1631811.87</v>
      </c>
    </row>
    <row r="220" spans="1:10" x14ac:dyDescent="0.25">
      <c r="A220" s="25" t="s">
        <v>234</v>
      </c>
      <c r="B220" s="26">
        <f>VLOOKUP($A220,'receitas_e_despesas_PainelC (2)'!$A$1:$F$645,6)</f>
        <v>822069.55</v>
      </c>
      <c r="C220" s="26">
        <f>VLOOKUP($A220,'receitas_e_despesas_PainelC (2)'!$A$1:$F$645,2)</f>
        <v>2515059.9899999998</v>
      </c>
      <c r="D220" s="27">
        <f>VLOOKUP(TRIM(A220),[1]TSE!$K$2:$N$646,4,FALSE)</f>
        <v>9</v>
      </c>
      <c r="E220" s="27">
        <v>6141</v>
      </c>
      <c r="F220" s="28">
        <f t="shared" si="15"/>
        <v>0.3268588237531464</v>
      </c>
      <c r="G220" s="29">
        <f t="shared" si="16"/>
        <v>133.86574662107148</v>
      </c>
      <c r="H220" s="19">
        <f t="shared" si="17"/>
        <v>91341.061111111121</v>
      </c>
      <c r="I220" s="19">
        <f t="shared" si="18"/>
        <v>133.86574662107148</v>
      </c>
      <c r="J220" s="19">
        <f t="shared" si="19"/>
        <v>1692990.4399999997</v>
      </c>
    </row>
    <row r="221" spans="1:10" x14ac:dyDescent="0.25">
      <c r="A221" s="25" t="s">
        <v>108</v>
      </c>
      <c r="B221" s="26">
        <f>VLOOKUP($A221,'receitas_e_despesas_PainelC (2)'!$A$1:$F$645,6)</f>
        <v>1047276.8</v>
      </c>
      <c r="C221" s="26">
        <f>VLOOKUP($A221,'receitas_e_despesas_PainelC (2)'!$A$1:$F$645,2)</f>
        <v>1574794.17</v>
      </c>
      <c r="D221" s="27">
        <f>VLOOKUP(TRIM(A221),[1]TSE!$K$2:$N$646,4,FALSE)</f>
        <v>9</v>
      </c>
      <c r="E221" s="27">
        <v>7850</v>
      </c>
      <c r="F221" s="28">
        <f t="shared" si="15"/>
        <v>0.66502456000329246</v>
      </c>
      <c r="G221" s="29">
        <f t="shared" si="16"/>
        <v>133.41105732484078</v>
      </c>
      <c r="H221" s="19">
        <f t="shared" si="17"/>
        <v>116364.08888888889</v>
      </c>
      <c r="I221" s="19">
        <f t="shared" si="18"/>
        <v>133.41105732484078</v>
      </c>
      <c r="J221" s="19">
        <f t="shared" si="19"/>
        <v>527517.36999999988</v>
      </c>
    </row>
    <row r="222" spans="1:10" x14ac:dyDescent="0.25">
      <c r="A222" s="25" t="s">
        <v>144</v>
      </c>
      <c r="B222" s="26">
        <f>VLOOKUP($A222,'receitas_e_despesas_PainelC (2)'!$A$1:$F$645,6)</f>
        <v>1272545.6299999999</v>
      </c>
      <c r="C222" s="26">
        <f>VLOOKUP($A222,'receitas_e_despesas_PainelC (2)'!$A$1:$F$645,2)</f>
        <v>2478075.46</v>
      </c>
      <c r="D222" s="27">
        <f>VLOOKUP(TRIM(A222),[1]TSE!$K$2:$N$646,4,FALSE)</f>
        <v>9</v>
      </c>
      <c r="E222" s="27">
        <v>9573</v>
      </c>
      <c r="F222" s="28">
        <f t="shared" si="15"/>
        <v>0.51352174319986199</v>
      </c>
      <c r="G222" s="29">
        <f t="shared" si="16"/>
        <v>132.93070406351194</v>
      </c>
      <c r="H222" s="19">
        <f t="shared" si="17"/>
        <v>141393.95888888888</v>
      </c>
      <c r="I222" s="19">
        <f t="shared" si="18"/>
        <v>132.93070406351194</v>
      </c>
      <c r="J222" s="19">
        <f t="shared" si="19"/>
        <v>1205529.83</v>
      </c>
    </row>
    <row r="223" spans="1:10" x14ac:dyDescent="0.25">
      <c r="A223" s="25" t="s">
        <v>257</v>
      </c>
      <c r="B223" s="26">
        <f>VLOOKUP($A223,'receitas_e_despesas_PainelC (2)'!$A$1:$F$645,6)</f>
        <v>736043.63</v>
      </c>
      <c r="C223" s="26">
        <f>VLOOKUP($A223,'receitas_e_despesas_PainelC (2)'!$A$1:$F$645,2)</f>
        <v>2461561.64</v>
      </c>
      <c r="D223" s="27">
        <f>VLOOKUP(TRIM(A223),[1]TSE!$K$2:$N$646,4,FALSE)</f>
        <v>9</v>
      </c>
      <c r="E223" s="27">
        <v>5585</v>
      </c>
      <c r="F223" s="28">
        <f t="shared" si="15"/>
        <v>0.29901490908836226</v>
      </c>
      <c r="G223" s="29">
        <f t="shared" si="16"/>
        <v>131.789369740376</v>
      </c>
      <c r="H223" s="19">
        <f t="shared" si="17"/>
        <v>81782.625555555554</v>
      </c>
      <c r="I223" s="19">
        <f t="shared" si="18"/>
        <v>131.789369740376</v>
      </c>
      <c r="J223" s="19">
        <f t="shared" si="19"/>
        <v>1725518.0100000002</v>
      </c>
    </row>
    <row r="224" spans="1:10" x14ac:dyDescent="0.25">
      <c r="A224" s="25" t="s">
        <v>567</v>
      </c>
      <c r="B224" s="26">
        <f>VLOOKUP($A224,'receitas_e_despesas_PainelC (2)'!$A$1:$F$645,6)</f>
        <v>16659446.85</v>
      </c>
      <c r="C224" s="26">
        <f>VLOOKUP($A224,'receitas_e_despesas_PainelC (2)'!$A$1:$F$645,2)</f>
        <v>211298260.13999999</v>
      </c>
      <c r="D224" s="27">
        <f>VLOOKUP(TRIM(A224),[1]TSE!$K$2:$N$646,4,FALSE)</f>
        <v>17</v>
      </c>
      <c r="E224" s="27">
        <v>127123</v>
      </c>
      <c r="F224" s="28">
        <f t="shared" si="15"/>
        <v>7.8843275088786538E-2</v>
      </c>
      <c r="G224" s="29">
        <f t="shared" si="16"/>
        <v>131.0498245793444</v>
      </c>
      <c r="H224" s="19">
        <f t="shared" si="17"/>
        <v>979967.46176470583</v>
      </c>
      <c r="I224" s="19">
        <f t="shared" si="18"/>
        <v>131.0498245793444</v>
      </c>
      <c r="J224" s="19">
        <f t="shared" si="19"/>
        <v>194638813.28999999</v>
      </c>
    </row>
    <row r="225" spans="1:10" x14ac:dyDescent="0.25">
      <c r="A225" s="25" t="s">
        <v>169</v>
      </c>
      <c r="B225" s="26">
        <f>VLOOKUP($A225,'receitas_e_despesas_PainelC (2)'!$A$1:$F$645,6)</f>
        <v>830911.68</v>
      </c>
      <c r="C225" s="26">
        <f>VLOOKUP($A225,'receitas_e_despesas_PainelC (2)'!$A$1:$F$645,2)</f>
        <v>1542161.59</v>
      </c>
      <c r="D225" s="27">
        <f>VLOOKUP(TRIM(A225),[1]TSE!$K$2:$N$646,4,FALSE)</f>
        <v>9</v>
      </c>
      <c r="E225" s="27">
        <v>6348</v>
      </c>
      <c r="F225" s="28">
        <f t="shared" si="15"/>
        <v>0.53879676772393226</v>
      </c>
      <c r="G225" s="29">
        <f t="shared" si="16"/>
        <v>130.89345935727789</v>
      </c>
      <c r="H225" s="19">
        <f t="shared" si="17"/>
        <v>92323.520000000004</v>
      </c>
      <c r="I225" s="19">
        <f t="shared" si="18"/>
        <v>130.89345935727789</v>
      </c>
      <c r="J225" s="19">
        <f t="shared" si="19"/>
        <v>711249.91</v>
      </c>
    </row>
    <row r="226" spans="1:10" x14ac:dyDescent="0.25">
      <c r="A226" s="25" t="s">
        <v>246</v>
      </c>
      <c r="B226" s="26">
        <f>VLOOKUP($A226,'receitas_e_despesas_PainelC (2)'!$A$1:$F$645,6)</f>
        <v>1127715.8799999999</v>
      </c>
      <c r="C226" s="26">
        <f>VLOOKUP($A226,'receitas_e_despesas_PainelC (2)'!$A$1:$F$645,2)</f>
        <v>3512407.26</v>
      </c>
      <c r="D226" s="27">
        <f>VLOOKUP(TRIM(A226),[1]TSE!$K$2:$N$646,4,FALSE)</f>
        <v>9</v>
      </c>
      <c r="E226" s="27">
        <v>8626</v>
      </c>
      <c r="F226" s="28">
        <f t="shared" si="15"/>
        <v>0.32106637884582895</v>
      </c>
      <c r="G226" s="29">
        <f t="shared" si="16"/>
        <v>130.73450962207278</v>
      </c>
      <c r="H226" s="19">
        <f t="shared" si="17"/>
        <v>125301.76444444443</v>
      </c>
      <c r="I226" s="19">
        <f t="shared" si="18"/>
        <v>130.73450962207278</v>
      </c>
      <c r="J226" s="19">
        <f t="shared" si="19"/>
        <v>2384691.38</v>
      </c>
    </row>
    <row r="227" spans="1:10" x14ac:dyDescent="0.25">
      <c r="A227" s="25" t="s">
        <v>126</v>
      </c>
      <c r="B227" s="26">
        <f>VLOOKUP($A227,'receitas_e_despesas_PainelC (2)'!$A$1:$F$645,6)</f>
        <v>1429383.02</v>
      </c>
      <c r="C227" s="26">
        <f>VLOOKUP($A227,'receitas_e_despesas_PainelC (2)'!$A$1:$F$645,2)</f>
        <v>2775930.67</v>
      </c>
      <c r="D227" s="27">
        <f>VLOOKUP(TRIM(A227),[1]TSE!$K$2:$N$646,4,FALSE)</f>
        <v>9</v>
      </c>
      <c r="E227" s="27">
        <v>11013</v>
      </c>
      <c r="F227" s="28">
        <f t="shared" si="15"/>
        <v>0.51492028797678868</v>
      </c>
      <c r="G227" s="29">
        <f t="shared" si="16"/>
        <v>129.79052211023335</v>
      </c>
      <c r="H227" s="19">
        <f t="shared" si="17"/>
        <v>158820.33555555556</v>
      </c>
      <c r="I227" s="19">
        <f t="shared" si="18"/>
        <v>129.79052211023335</v>
      </c>
      <c r="J227" s="19">
        <f t="shared" si="19"/>
        <v>1346547.65</v>
      </c>
    </row>
    <row r="228" spans="1:10" x14ac:dyDescent="0.25">
      <c r="A228" s="25" t="s">
        <v>609</v>
      </c>
      <c r="B228" s="26">
        <f>VLOOKUP($A228,'receitas_e_despesas_PainelC (2)'!$A$1:$F$645,6)</f>
        <v>41132269.789999999</v>
      </c>
      <c r="C228" s="26">
        <f>VLOOKUP($A228,'receitas_e_despesas_PainelC (2)'!$A$1:$F$645,2)</f>
        <v>778366841.91000009</v>
      </c>
      <c r="D228" s="27">
        <f>VLOOKUP(TRIM(A228),[1]TSE!$K$2:$N$646,4,FALSE)</f>
        <v>17</v>
      </c>
      <c r="E228" s="27">
        <v>318107</v>
      </c>
      <c r="F228" s="28">
        <f t="shared" si="15"/>
        <v>5.2844324263694654E-2</v>
      </c>
      <c r="G228" s="29">
        <f t="shared" si="16"/>
        <v>129.30325264769402</v>
      </c>
      <c r="H228" s="19">
        <f t="shared" si="17"/>
        <v>2419545.2817647057</v>
      </c>
      <c r="I228" s="19">
        <f t="shared" si="18"/>
        <v>129.30325264769402</v>
      </c>
      <c r="J228" s="19">
        <f t="shared" si="19"/>
        <v>737234572.12000012</v>
      </c>
    </row>
    <row r="229" spans="1:10" x14ac:dyDescent="0.25">
      <c r="A229" s="25" t="s">
        <v>24</v>
      </c>
      <c r="B229" s="26">
        <f>VLOOKUP($A229,'receitas_e_despesas_PainelC (2)'!$A$1:$F$645,6)</f>
        <v>714745.61</v>
      </c>
      <c r="C229" s="26">
        <f>VLOOKUP($A229,'receitas_e_despesas_PainelC (2)'!$A$1:$F$645,2)</f>
        <v>490975.74</v>
      </c>
      <c r="D229" s="27">
        <f>VLOOKUP(TRIM(A229),[1]TSE!$K$2:$N$646,4,FALSE)</f>
        <v>9</v>
      </c>
      <c r="E229" s="27">
        <v>5532</v>
      </c>
      <c r="F229" s="28">
        <f t="shared" si="15"/>
        <v>1.4557656351818931</v>
      </c>
      <c r="G229" s="29">
        <f t="shared" si="16"/>
        <v>129.20202639190165</v>
      </c>
      <c r="H229" s="19">
        <f t="shared" si="17"/>
        <v>79416.178888888884</v>
      </c>
      <c r="I229" s="19">
        <f t="shared" si="18"/>
        <v>129.20202639190165</v>
      </c>
      <c r="J229" s="19">
        <f t="shared" si="19"/>
        <v>-223769.87</v>
      </c>
    </row>
    <row r="230" spans="1:10" x14ac:dyDescent="0.25">
      <c r="A230" s="25" t="s">
        <v>464</v>
      </c>
      <c r="B230" s="26">
        <f>VLOOKUP($A230,'receitas_e_despesas_PainelC (2)'!$A$1:$F$645,6)</f>
        <v>3127675.7</v>
      </c>
      <c r="C230" s="26">
        <f>VLOOKUP($A230,'receitas_e_despesas_PainelC (2)'!$A$1:$F$645,2)</f>
        <v>23231320.739999998</v>
      </c>
      <c r="D230" s="27">
        <f>VLOOKUP(TRIM(A230),[1]TSE!$K$2:$N$646,4,FALSE)</f>
        <v>9</v>
      </c>
      <c r="E230" s="27">
        <v>24221</v>
      </c>
      <c r="F230" s="28">
        <f t="shared" si="15"/>
        <v>0.13463185046619955</v>
      </c>
      <c r="G230" s="29">
        <f t="shared" si="16"/>
        <v>129.1307419181702</v>
      </c>
      <c r="H230" s="19">
        <f t="shared" si="17"/>
        <v>347519.52222222224</v>
      </c>
      <c r="I230" s="19">
        <f t="shared" si="18"/>
        <v>129.1307419181702</v>
      </c>
      <c r="J230" s="19">
        <f t="shared" si="19"/>
        <v>20103645.039999999</v>
      </c>
    </row>
    <row r="231" spans="1:10" x14ac:dyDescent="0.25">
      <c r="A231" s="25" t="s">
        <v>74</v>
      </c>
      <c r="B231" s="26">
        <f>VLOOKUP($A231,'receitas_e_despesas_PainelC (2)'!$A$1:$F$645,6)</f>
        <v>613536.56999999995</v>
      </c>
      <c r="C231" s="26">
        <f>VLOOKUP($A231,'receitas_e_despesas_PainelC (2)'!$A$1:$F$645,2)</f>
        <v>838831.53</v>
      </c>
      <c r="D231" s="27">
        <f>VLOOKUP(TRIM(A231),[1]TSE!$K$2:$N$646,4,FALSE)</f>
        <v>9</v>
      </c>
      <c r="E231" s="27">
        <v>4754</v>
      </c>
      <c r="F231" s="28">
        <f t="shared" si="15"/>
        <v>0.7314181072807312</v>
      </c>
      <c r="G231" s="29">
        <f t="shared" si="16"/>
        <v>129.05691417753471</v>
      </c>
      <c r="H231" s="19">
        <f t="shared" si="17"/>
        <v>68170.73</v>
      </c>
      <c r="I231" s="19">
        <f t="shared" si="18"/>
        <v>129.05691417753471</v>
      </c>
      <c r="J231" s="19">
        <f t="shared" si="19"/>
        <v>225294.96000000008</v>
      </c>
    </row>
    <row r="232" spans="1:10" x14ac:dyDescent="0.25">
      <c r="A232" s="25" t="s">
        <v>103</v>
      </c>
      <c r="B232" s="26">
        <f>VLOOKUP($A232,'receitas_e_despesas_PainelC (2)'!$A$1:$F$645,6)</f>
        <v>1467301.56</v>
      </c>
      <c r="C232" s="26">
        <f>VLOOKUP($A232,'receitas_e_despesas_PainelC (2)'!$A$1:$F$645,2)</f>
        <v>2137345.66</v>
      </c>
      <c r="D232" s="27">
        <f>VLOOKUP(TRIM(A232),[1]TSE!$K$2:$N$646,4,FALSE)</f>
        <v>9</v>
      </c>
      <c r="E232" s="27">
        <v>11370</v>
      </c>
      <c r="F232" s="28">
        <f t="shared" si="15"/>
        <v>0.68650643995506089</v>
      </c>
      <c r="G232" s="29">
        <f t="shared" si="16"/>
        <v>129.05026912928761</v>
      </c>
      <c r="H232" s="19">
        <f t="shared" si="17"/>
        <v>163033.50666666668</v>
      </c>
      <c r="I232" s="19">
        <f t="shared" si="18"/>
        <v>129.05026912928761</v>
      </c>
      <c r="J232" s="19">
        <f t="shared" si="19"/>
        <v>670044.10000000009</v>
      </c>
    </row>
    <row r="233" spans="1:10" x14ac:dyDescent="0.25">
      <c r="A233" s="25" t="s">
        <v>280</v>
      </c>
      <c r="B233" s="26">
        <f>VLOOKUP($A233,'receitas_e_despesas_PainelC (2)'!$A$1:$F$645,6)</f>
        <v>1166188.74</v>
      </c>
      <c r="C233" s="26">
        <f>VLOOKUP($A233,'receitas_e_despesas_PainelC (2)'!$A$1:$F$645,2)</f>
        <v>4580059.6399999997</v>
      </c>
      <c r="D233" s="27">
        <f>VLOOKUP(TRIM(A233),[1]TSE!$K$2:$N$646,4,FALSE)</f>
        <v>9</v>
      </c>
      <c r="E233" s="27">
        <v>9050</v>
      </c>
      <c r="F233" s="28">
        <f t="shared" si="15"/>
        <v>0.25462304678635145</v>
      </c>
      <c r="G233" s="29">
        <f t="shared" si="16"/>
        <v>128.86063425414363</v>
      </c>
      <c r="H233" s="19">
        <f t="shared" si="17"/>
        <v>129576.52666666667</v>
      </c>
      <c r="I233" s="19">
        <f t="shared" si="18"/>
        <v>128.86063425414363</v>
      </c>
      <c r="J233" s="19">
        <f t="shared" si="19"/>
        <v>3413870.8999999994</v>
      </c>
    </row>
    <row r="234" spans="1:10" x14ac:dyDescent="0.25">
      <c r="A234" s="25" t="s">
        <v>276</v>
      </c>
      <c r="B234" s="26">
        <f>VLOOKUP($A234,'receitas_e_despesas_PainelC (2)'!$A$1:$F$645,6)</f>
        <v>3293156.07</v>
      </c>
      <c r="C234" s="26">
        <f>VLOOKUP($A234,'receitas_e_despesas_PainelC (2)'!$A$1:$F$645,2)</f>
        <v>11817130.48</v>
      </c>
      <c r="D234" s="27">
        <f>VLOOKUP(TRIM(A234),[1]TSE!$K$2:$N$646,4,FALSE)</f>
        <v>11</v>
      </c>
      <c r="E234" s="27">
        <v>25660</v>
      </c>
      <c r="F234" s="28">
        <f t="shared" si="15"/>
        <v>0.27867645834777988</v>
      </c>
      <c r="G234" s="29">
        <f t="shared" si="16"/>
        <v>128.33811652377241</v>
      </c>
      <c r="H234" s="19">
        <f t="shared" si="17"/>
        <v>299377.82454545452</v>
      </c>
      <c r="I234" s="19">
        <f t="shared" si="18"/>
        <v>128.33811652377241</v>
      </c>
      <c r="J234" s="19">
        <f t="shared" si="19"/>
        <v>8523974.4100000001</v>
      </c>
    </row>
    <row r="235" spans="1:10" x14ac:dyDescent="0.25">
      <c r="A235" s="25" t="s">
        <v>463</v>
      </c>
      <c r="B235" s="26">
        <f>VLOOKUP($A235,'receitas_e_despesas_PainelC (2)'!$A$1:$F$645,6)</f>
        <v>2296849.5099999998</v>
      </c>
      <c r="C235" s="26">
        <f>VLOOKUP($A235,'receitas_e_despesas_PainelC (2)'!$A$1:$F$645,2)</f>
        <v>16728564.09</v>
      </c>
      <c r="D235" s="27">
        <f>VLOOKUP(TRIM(A235),[1]TSE!$K$2:$N$646,4,FALSE)</f>
        <v>11</v>
      </c>
      <c r="E235" s="27">
        <v>17922</v>
      </c>
      <c r="F235" s="28">
        <f t="shared" si="15"/>
        <v>0.13730105570585166</v>
      </c>
      <c r="G235" s="29">
        <f t="shared" si="16"/>
        <v>128.15810233232898</v>
      </c>
      <c r="H235" s="19">
        <f t="shared" si="17"/>
        <v>208804.50090909089</v>
      </c>
      <c r="I235" s="19">
        <f t="shared" si="18"/>
        <v>128.15810233232898</v>
      </c>
      <c r="J235" s="19">
        <f t="shared" si="19"/>
        <v>14431714.58</v>
      </c>
    </row>
    <row r="236" spans="1:10" x14ac:dyDescent="0.25">
      <c r="A236" s="25" t="s">
        <v>385</v>
      </c>
      <c r="B236" s="26">
        <f>VLOOKUP($A236,'receitas_e_despesas_PainelC (2)'!$A$1:$F$645,6)</f>
        <v>6002460.3799999999</v>
      </c>
      <c r="C236" s="26">
        <f>VLOOKUP($A236,'receitas_e_despesas_PainelC (2)'!$A$1:$F$645,2)</f>
        <v>33180772.079999998</v>
      </c>
      <c r="D236" s="27">
        <f>VLOOKUP(TRIM(A236),[1]TSE!$K$2:$N$646,4,FALSE)</f>
        <v>13</v>
      </c>
      <c r="E236" s="27">
        <v>46852</v>
      </c>
      <c r="F236" s="28">
        <f t="shared" si="15"/>
        <v>0.18090176942018885</v>
      </c>
      <c r="G236" s="29">
        <f t="shared" si="16"/>
        <v>128.11535003841885</v>
      </c>
      <c r="H236" s="19">
        <f t="shared" si="17"/>
        <v>461727.72153846151</v>
      </c>
      <c r="I236" s="19">
        <f t="shared" si="18"/>
        <v>128.11535003841885</v>
      </c>
      <c r="J236" s="19">
        <f t="shared" si="19"/>
        <v>27178311.699999999</v>
      </c>
    </row>
    <row r="237" spans="1:10" x14ac:dyDescent="0.25">
      <c r="A237" s="25" t="s">
        <v>249</v>
      </c>
      <c r="B237" s="26">
        <f>VLOOKUP($A237,'receitas_e_despesas_PainelC (2)'!$A$1:$F$645,6)</f>
        <v>762584.76</v>
      </c>
      <c r="C237" s="26">
        <f>VLOOKUP($A237,'receitas_e_despesas_PainelC (2)'!$A$1:$F$645,2)</f>
        <v>1932937.35</v>
      </c>
      <c r="D237" s="27">
        <f>VLOOKUP(TRIM(A237),[1]TSE!$K$2:$N$646,4,FALSE)</f>
        <v>9</v>
      </c>
      <c r="E237" s="27">
        <v>5956</v>
      </c>
      <c r="F237" s="28">
        <f t="shared" si="15"/>
        <v>0.39452119852720524</v>
      </c>
      <c r="G237" s="29">
        <f t="shared" si="16"/>
        <v>128.03639355271994</v>
      </c>
      <c r="H237" s="19">
        <f t="shared" si="17"/>
        <v>84731.64</v>
      </c>
      <c r="I237" s="19">
        <f t="shared" si="18"/>
        <v>128.03639355271994</v>
      </c>
      <c r="J237" s="19">
        <f t="shared" si="19"/>
        <v>1170352.5900000001</v>
      </c>
    </row>
    <row r="238" spans="1:10" x14ac:dyDescent="0.25">
      <c r="A238" s="25" t="s">
        <v>175</v>
      </c>
      <c r="B238" s="26">
        <f>VLOOKUP($A238,'receitas_e_despesas_PainelC (2)'!$A$1:$F$645,6)</f>
        <v>1438612.49</v>
      </c>
      <c r="C238" s="26">
        <f>VLOOKUP($A238,'receitas_e_despesas_PainelC (2)'!$A$1:$F$645,2)</f>
        <v>3220012.27</v>
      </c>
      <c r="D238" s="27">
        <f>VLOOKUP(TRIM(A238),[1]TSE!$K$2:$N$646,4,FALSE)</f>
        <v>9</v>
      </c>
      <c r="E238" s="27">
        <v>11240</v>
      </c>
      <c r="F238" s="28">
        <f t="shared" si="15"/>
        <v>0.44677236276494064</v>
      </c>
      <c r="G238" s="29">
        <f t="shared" si="16"/>
        <v>127.99043505338078</v>
      </c>
      <c r="H238" s="19">
        <f t="shared" si="17"/>
        <v>159845.83222222223</v>
      </c>
      <c r="I238" s="19">
        <f t="shared" si="18"/>
        <v>127.99043505338078</v>
      </c>
      <c r="J238" s="19">
        <f t="shared" si="19"/>
        <v>1781399.78</v>
      </c>
    </row>
    <row r="239" spans="1:10" x14ac:dyDescent="0.25">
      <c r="A239" s="25" t="s">
        <v>560</v>
      </c>
      <c r="B239" s="26">
        <f>VLOOKUP($A239,'receitas_e_despesas_PainelC (2)'!$A$1:$F$645,6)</f>
        <v>15296833.890000001</v>
      </c>
      <c r="C239" s="26">
        <f>VLOOKUP($A239,'receitas_e_despesas_PainelC (2)'!$A$1:$F$645,2)</f>
        <v>179743857.15000001</v>
      </c>
      <c r="D239" s="27">
        <f>VLOOKUP(TRIM(A239),[1]TSE!$K$2:$N$646,4,FALSE)</f>
        <v>15</v>
      </c>
      <c r="E239" s="27">
        <v>119625</v>
      </c>
      <c r="F239" s="28">
        <f t="shared" si="15"/>
        <v>8.5103514148105061E-2</v>
      </c>
      <c r="G239" s="29">
        <f t="shared" si="16"/>
        <v>127.87321956112854</v>
      </c>
      <c r="H239" s="19">
        <f t="shared" si="17"/>
        <v>1019788.9260000001</v>
      </c>
      <c r="I239" s="19">
        <f t="shared" si="18"/>
        <v>127.87321956112854</v>
      </c>
      <c r="J239" s="19">
        <f t="shared" si="19"/>
        <v>164447023.25999999</v>
      </c>
    </row>
    <row r="240" spans="1:10" x14ac:dyDescent="0.25">
      <c r="A240" s="25" t="s">
        <v>339</v>
      </c>
      <c r="B240" s="26">
        <f>VLOOKUP($A240,'receitas_e_despesas_PainelC (2)'!$A$1:$F$645,6)</f>
        <v>3424758.43</v>
      </c>
      <c r="C240" s="26">
        <f>VLOOKUP($A240,'receitas_e_despesas_PainelC (2)'!$A$1:$F$645,2)</f>
        <v>15934786.08</v>
      </c>
      <c r="D240" s="27">
        <f>VLOOKUP(TRIM(A240),[1]TSE!$K$2:$N$646,4,FALSE)</f>
        <v>9</v>
      </c>
      <c r="E240" s="27">
        <v>26861</v>
      </c>
      <c r="F240" s="28">
        <f t="shared" si="15"/>
        <v>0.21492340172037003</v>
      </c>
      <c r="G240" s="29">
        <f t="shared" si="16"/>
        <v>127.49929004876959</v>
      </c>
      <c r="H240" s="19">
        <f t="shared" si="17"/>
        <v>380528.71444444446</v>
      </c>
      <c r="I240" s="19">
        <f t="shared" si="18"/>
        <v>127.49929004876959</v>
      </c>
      <c r="J240" s="19">
        <f t="shared" si="19"/>
        <v>12510027.65</v>
      </c>
    </row>
    <row r="241" spans="1:10" x14ac:dyDescent="0.25">
      <c r="A241" s="25" t="s">
        <v>363</v>
      </c>
      <c r="B241" s="26">
        <f>VLOOKUP($A241,'receitas_e_despesas_PainelC (2)'!$A$1:$F$645,6)</f>
        <v>1245214.3600000001</v>
      </c>
      <c r="C241" s="26">
        <f>VLOOKUP($A241,'receitas_e_despesas_PainelC (2)'!$A$1:$F$645,2)</f>
        <v>6950718.0700000003</v>
      </c>
      <c r="D241" s="27">
        <f>VLOOKUP(TRIM(A241),[1]TSE!$K$2:$N$646,4,FALSE)</f>
        <v>9</v>
      </c>
      <c r="E241" s="27">
        <v>9779</v>
      </c>
      <c r="F241" s="28">
        <f t="shared" si="15"/>
        <v>0.17914902423887263</v>
      </c>
      <c r="G241" s="29">
        <f t="shared" si="16"/>
        <v>127.33555169240209</v>
      </c>
      <c r="H241" s="19">
        <f t="shared" si="17"/>
        <v>138357.15111111113</v>
      </c>
      <c r="I241" s="19">
        <f t="shared" si="18"/>
        <v>127.33555169240209</v>
      </c>
      <c r="J241" s="19">
        <f t="shared" si="19"/>
        <v>5705503.71</v>
      </c>
    </row>
    <row r="242" spans="1:10" x14ac:dyDescent="0.25">
      <c r="A242" s="25" t="s">
        <v>186</v>
      </c>
      <c r="B242" s="26">
        <f>VLOOKUP($A242,'receitas_e_despesas_PainelC (2)'!$A$1:$F$645,6)</f>
        <v>873922.86</v>
      </c>
      <c r="C242" s="26">
        <f>VLOOKUP($A242,'receitas_e_despesas_PainelC (2)'!$A$1:$F$645,2)</f>
        <v>2432959.58</v>
      </c>
      <c r="D242" s="27">
        <f>VLOOKUP(TRIM(A242),[1]TSE!$K$2:$N$646,4,FALSE)</f>
        <v>9</v>
      </c>
      <c r="E242" s="27">
        <v>6911</v>
      </c>
      <c r="F242" s="28">
        <f t="shared" si="15"/>
        <v>0.35920155319637492</v>
      </c>
      <c r="G242" s="29">
        <f t="shared" si="16"/>
        <v>126.4538937925047</v>
      </c>
      <c r="H242" s="19">
        <f t="shared" si="17"/>
        <v>97102.54</v>
      </c>
      <c r="I242" s="19">
        <f t="shared" si="18"/>
        <v>126.4538937925047</v>
      </c>
      <c r="J242" s="19">
        <f t="shared" si="19"/>
        <v>1559036.7200000002</v>
      </c>
    </row>
    <row r="243" spans="1:10" x14ac:dyDescent="0.25">
      <c r="A243" s="25" t="s">
        <v>244</v>
      </c>
      <c r="B243" s="26">
        <f>VLOOKUP($A243,'receitas_e_despesas_PainelC (2)'!$A$1:$F$645,6)</f>
        <v>1339804.25</v>
      </c>
      <c r="C243" s="26">
        <f>VLOOKUP($A243,'receitas_e_despesas_PainelC (2)'!$A$1:$F$645,2)</f>
        <v>4596048.84</v>
      </c>
      <c r="D243" s="27">
        <f>VLOOKUP(TRIM(A243),[1]TSE!$K$2:$N$646,4,FALSE)</f>
        <v>9</v>
      </c>
      <c r="E243" s="27">
        <v>10684</v>
      </c>
      <c r="F243" s="28">
        <f t="shared" si="15"/>
        <v>0.29151218723776662</v>
      </c>
      <c r="G243" s="29">
        <f t="shared" si="16"/>
        <v>125.40286877573942</v>
      </c>
      <c r="H243" s="19">
        <f t="shared" si="17"/>
        <v>148867.13888888888</v>
      </c>
      <c r="I243" s="19">
        <f t="shared" si="18"/>
        <v>125.40286877573942</v>
      </c>
      <c r="J243" s="19">
        <f t="shared" si="19"/>
        <v>3256244.59</v>
      </c>
    </row>
    <row r="244" spans="1:10" x14ac:dyDescent="0.25">
      <c r="A244" s="25" t="s">
        <v>229</v>
      </c>
      <c r="B244" s="26">
        <f>VLOOKUP($A244,'receitas_e_despesas_PainelC (2)'!$A$1:$F$645,6)</f>
        <v>1507907.74</v>
      </c>
      <c r="C244" s="26">
        <f>VLOOKUP($A244,'receitas_e_despesas_PainelC (2)'!$A$1:$F$645,2)</f>
        <v>3921281.82</v>
      </c>
      <c r="D244" s="27">
        <f>VLOOKUP(TRIM(A244),[1]TSE!$K$2:$N$646,4,FALSE)</f>
        <v>9</v>
      </c>
      <c r="E244" s="27">
        <v>12039</v>
      </c>
      <c r="F244" s="28">
        <f t="shared" si="15"/>
        <v>0.38454459771524407</v>
      </c>
      <c r="G244" s="29">
        <f t="shared" si="16"/>
        <v>125.25190962704544</v>
      </c>
      <c r="H244" s="19">
        <f t="shared" si="17"/>
        <v>167545.30444444445</v>
      </c>
      <c r="I244" s="19">
        <f t="shared" si="18"/>
        <v>125.25190962704544</v>
      </c>
      <c r="J244" s="19">
        <f t="shared" si="19"/>
        <v>2413374.08</v>
      </c>
    </row>
    <row r="245" spans="1:10" x14ac:dyDescent="0.25">
      <c r="A245" s="25" t="s">
        <v>321</v>
      </c>
      <c r="B245" s="29">
        <v>3320919.66</v>
      </c>
      <c r="C245" s="26">
        <v>10437944.449999999</v>
      </c>
      <c r="D245" s="27">
        <f>VLOOKUP(TRIM(A245),[1]TSE!$K$2:$N$646,4,FALSE)</f>
        <v>9</v>
      </c>
      <c r="E245" s="27">
        <v>26582</v>
      </c>
      <c r="F245" s="28">
        <f t="shared" si="15"/>
        <v>0.31815839564081994</v>
      </c>
      <c r="G245" s="29">
        <f t="shared" si="16"/>
        <v>124.93114363102852</v>
      </c>
      <c r="H245" s="19">
        <f t="shared" si="17"/>
        <v>368991.07333333336</v>
      </c>
      <c r="I245" s="19">
        <f t="shared" si="18"/>
        <v>124.93114363102852</v>
      </c>
      <c r="J245" s="19">
        <f t="shared" si="19"/>
        <v>7117024.7899999991</v>
      </c>
    </row>
    <row r="246" spans="1:10" x14ac:dyDescent="0.25">
      <c r="A246" s="25" t="s">
        <v>267</v>
      </c>
      <c r="B246" s="26">
        <f>VLOOKUP($A246,'receitas_e_despesas_PainelC (2)'!$A$1:$F$645,6)</f>
        <v>826336.86</v>
      </c>
      <c r="C246" s="26">
        <f>VLOOKUP($A246,'receitas_e_despesas_PainelC (2)'!$A$1:$F$645,2)</f>
        <v>4421930.67</v>
      </c>
      <c r="D246" s="27">
        <f>VLOOKUP(TRIM(A246),[1]TSE!$K$2:$N$646,4,FALSE)</f>
        <v>9</v>
      </c>
      <c r="E246" s="27">
        <v>6615</v>
      </c>
      <c r="F246" s="28">
        <f t="shared" si="15"/>
        <v>0.1868724142615289</v>
      </c>
      <c r="G246" s="29">
        <f t="shared" si="16"/>
        <v>124.91864852607709</v>
      </c>
      <c r="H246" s="19">
        <f t="shared" si="17"/>
        <v>91815.206666666665</v>
      </c>
      <c r="I246" s="19">
        <f t="shared" si="18"/>
        <v>124.91864852607709</v>
      </c>
      <c r="J246" s="19">
        <f t="shared" si="19"/>
        <v>3595593.81</v>
      </c>
    </row>
    <row r="247" spans="1:10" x14ac:dyDescent="0.25">
      <c r="A247" s="25" t="s">
        <v>170</v>
      </c>
      <c r="B247" s="26">
        <f>VLOOKUP($A247,'receitas_e_despesas_PainelC (2)'!$A$1:$F$645,6)</f>
        <v>931439.22</v>
      </c>
      <c r="C247" s="26">
        <f>VLOOKUP($A247,'receitas_e_despesas_PainelC (2)'!$A$1:$F$645,2)</f>
        <v>2109243.2599999998</v>
      </c>
      <c r="D247" s="27">
        <f>VLOOKUP(TRIM(A247),[1]TSE!$K$2:$N$646,4,FALSE)</f>
        <v>9</v>
      </c>
      <c r="E247" s="27">
        <v>7504</v>
      </c>
      <c r="F247" s="28">
        <f t="shared" si="15"/>
        <v>0.44159876561606276</v>
      </c>
      <c r="G247" s="29">
        <f t="shared" si="16"/>
        <v>124.12569562899786</v>
      </c>
      <c r="H247" s="19">
        <f t="shared" si="17"/>
        <v>103493.24666666666</v>
      </c>
      <c r="I247" s="19">
        <f t="shared" si="18"/>
        <v>124.12569562899786</v>
      </c>
      <c r="J247" s="19">
        <f t="shared" si="19"/>
        <v>1177804.0399999998</v>
      </c>
    </row>
    <row r="248" spans="1:10" x14ac:dyDescent="0.25">
      <c r="A248" s="25" t="s">
        <v>465</v>
      </c>
      <c r="B248" s="26">
        <f>VLOOKUP($A248,'receitas_e_despesas_PainelC (2)'!$A$1:$F$645,6)</f>
        <v>9536134.8399999999</v>
      </c>
      <c r="C248" s="26">
        <f>VLOOKUP($A248,'receitas_e_despesas_PainelC (2)'!$A$1:$F$645,2)</f>
        <v>76799751.370000005</v>
      </c>
      <c r="D248" s="27">
        <f>VLOOKUP(TRIM(A248),[1]TSE!$K$2:$N$646,4,FALSE)</f>
        <v>13</v>
      </c>
      <c r="E248" s="27">
        <v>76864</v>
      </c>
      <c r="F248" s="28">
        <f t="shared" si="15"/>
        <v>0.12416882437623443</v>
      </c>
      <c r="G248" s="29">
        <f t="shared" si="16"/>
        <v>124.06503486677768</v>
      </c>
      <c r="H248" s="19">
        <f t="shared" si="17"/>
        <v>733548.83384615381</v>
      </c>
      <c r="I248" s="19">
        <f t="shared" si="18"/>
        <v>124.06503486677768</v>
      </c>
      <c r="J248" s="19">
        <f t="shared" si="19"/>
        <v>67263616.530000001</v>
      </c>
    </row>
    <row r="249" spans="1:10" x14ac:dyDescent="0.25">
      <c r="A249" s="25" t="s">
        <v>617</v>
      </c>
      <c r="B249" s="26">
        <f>VLOOKUP($A249,'receitas_e_despesas_PainelC (2)'!$A$1:$F$645,6)</f>
        <v>14454157.02</v>
      </c>
      <c r="C249" s="26">
        <f>VLOOKUP($A249,'receitas_e_despesas_PainelC (2)'!$A$1:$F$645,2)</f>
        <v>258444558.47999999</v>
      </c>
      <c r="D249" s="27">
        <f>VLOOKUP(TRIM(A249),[1]TSE!$K$2:$N$646,4,FALSE)</f>
        <v>17</v>
      </c>
      <c r="E249" s="27">
        <v>116530</v>
      </c>
      <c r="F249" s="28">
        <f t="shared" si="15"/>
        <v>5.5927496036325137E-2</v>
      </c>
      <c r="G249" s="29">
        <f t="shared" si="16"/>
        <v>124.03807620355273</v>
      </c>
      <c r="H249" s="19">
        <f t="shared" si="17"/>
        <v>850244.53058823524</v>
      </c>
      <c r="I249" s="19">
        <f t="shared" si="18"/>
        <v>124.03807620355273</v>
      </c>
      <c r="J249" s="19">
        <f t="shared" si="19"/>
        <v>243990401.45999998</v>
      </c>
    </row>
    <row r="250" spans="1:10" x14ac:dyDescent="0.25">
      <c r="A250" s="25" t="s">
        <v>211</v>
      </c>
      <c r="B250" s="26">
        <f>VLOOKUP($A250,'receitas_e_despesas_PainelC (2)'!$A$1:$F$645,6)</f>
        <v>1361001.78</v>
      </c>
      <c r="C250" s="26">
        <f>VLOOKUP($A250,'receitas_e_despesas_PainelC (2)'!$A$1:$F$645,2)</f>
        <v>3532096.43</v>
      </c>
      <c r="D250" s="27">
        <f>VLOOKUP(TRIM(A250),[1]TSE!$K$2:$N$646,4,FALSE)</f>
        <v>9</v>
      </c>
      <c r="E250" s="27">
        <v>10980</v>
      </c>
      <c r="F250" s="28">
        <f t="shared" si="15"/>
        <v>0.38532407225359927</v>
      </c>
      <c r="G250" s="29">
        <f t="shared" si="16"/>
        <v>123.95280327868852</v>
      </c>
      <c r="H250" s="19">
        <f t="shared" si="17"/>
        <v>151222.42000000001</v>
      </c>
      <c r="I250" s="19">
        <f t="shared" si="18"/>
        <v>123.95280327868852</v>
      </c>
      <c r="J250" s="19">
        <f t="shared" si="19"/>
        <v>2171094.6500000004</v>
      </c>
    </row>
    <row r="251" spans="1:10" x14ac:dyDescent="0.25">
      <c r="A251" s="25" t="s">
        <v>203</v>
      </c>
      <c r="B251" s="26">
        <f>VLOOKUP($A251,'receitas_e_despesas_PainelC (2)'!$A$1:$F$645,6)</f>
        <v>1529276.56</v>
      </c>
      <c r="C251" s="26">
        <f>VLOOKUP($A251,'receitas_e_despesas_PainelC (2)'!$A$1:$F$645,2)</f>
        <v>4029244.78</v>
      </c>
      <c r="D251" s="27">
        <f>VLOOKUP(TRIM(A251),[1]TSE!$K$2:$N$646,4,FALSE)</f>
        <v>9</v>
      </c>
      <c r="E251" s="27">
        <v>12342</v>
      </c>
      <c r="F251" s="28">
        <f t="shared" si="15"/>
        <v>0.37954421820954748</v>
      </c>
      <c r="G251" s="29">
        <f t="shared" si="16"/>
        <v>123.90832604116027</v>
      </c>
      <c r="H251" s="19">
        <f t="shared" si="17"/>
        <v>169919.61777777778</v>
      </c>
      <c r="I251" s="19">
        <f t="shared" si="18"/>
        <v>123.90832604116027</v>
      </c>
      <c r="J251" s="19">
        <f t="shared" si="19"/>
        <v>2499968.2199999997</v>
      </c>
    </row>
    <row r="252" spans="1:10" x14ac:dyDescent="0.25">
      <c r="A252" s="25" t="s">
        <v>141</v>
      </c>
      <c r="B252" s="26">
        <f>VLOOKUP($A252,'receitas_e_despesas_PainelC (2)'!$A$1:$F$645,6)</f>
        <v>982234.28</v>
      </c>
      <c r="C252" s="26">
        <f>VLOOKUP($A252,'receitas_e_despesas_PainelC (2)'!$A$1:$F$645,2)</f>
        <v>1897534</v>
      </c>
      <c r="D252" s="27">
        <f>VLOOKUP(TRIM(A252),[1]TSE!$K$2:$N$646,4,FALSE)</f>
        <v>9</v>
      </c>
      <c r="E252" s="27">
        <v>7937</v>
      </c>
      <c r="F252" s="28">
        <f t="shared" si="15"/>
        <v>0.51763724918762988</v>
      </c>
      <c r="G252" s="29">
        <f t="shared" si="16"/>
        <v>123.75384654151443</v>
      </c>
      <c r="H252" s="19">
        <f t="shared" si="17"/>
        <v>109137.14222222223</v>
      </c>
      <c r="I252" s="19">
        <f t="shared" si="18"/>
        <v>123.75384654151443</v>
      </c>
      <c r="J252" s="19">
        <f t="shared" si="19"/>
        <v>915299.72</v>
      </c>
    </row>
    <row r="253" spans="1:10" x14ac:dyDescent="0.25">
      <c r="A253" s="25" t="s">
        <v>309</v>
      </c>
      <c r="B253" s="26">
        <f>VLOOKUP($A253,'receitas_e_despesas_PainelC (2)'!$A$1:$F$645,6)</f>
        <v>1005690.84</v>
      </c>
      <c r="C253" s="26">
        <f>VLOOKUP($A253,'receitas_e_despesas_PainelC (2)'!$A$1:$F$645,2)</f>
        <v>3867013.68</v>
      </c>
      <c r="D253" s="27">
        <f>VLOOKUP(TRIM(A253),[1]TSE!$K$2:$N$646,4,FALSE)</f>
        <v>9</v>
      </c>
      <c r="E253" s="27">
        <v>8137</v>
      </c>
      <c r="F253" s="28">
        <f t="shared" si="15"/>
        <v>0.2600691187624658</v>
      </c>
      <c r="G253" s="29">
        <f t="shared" si="16"/>
        <v>123.59479415017819</v>
      </c>
      <c r="H253" s="19">
        <f t="shared" si="17"/>
        <v>111743.42666666667</v>
      </c>
      <c r="I253" s="19">
        <f t="shared" si="18"/>
        <v>123.59479415017819</v>
      </c>
      <c r="J253" s="19">
        <f t="shared" si="19"/>
        <v>2861322.8400000003</v>
      </c>
    </row>
    <row r="254" spans="1:10" x14ac:dyDescent="0.25">
      <c r="A254" s="25" t="s">
        <v>239</v>
      </c>
      <c r="B254" s="26">
        <f>VLOOKUP($A254,'receitas_e_despesas_PainelC (2)'!$A$1:$F$645,6)</f>
        <v>943515.17</v>
      </c>
      <c r="C254" s="26">
        <f>VLOOKUP($A254,'receitas_e_despesas_PainelC (2)'!$A$1:$F$645,2)</f>
        <v>2745385.93</v>
      </c>
      <c r="D254" s="27">
        <f>VLOOKUP(TRIM(A254),[1]TSE!$K$2:$N$646,4,FALSE)</f>
        <v>9</v>
      </c>
      <c r="E254" s="27">
        <v>7636</v>
      </c>
      <c r="F254" s="28">
        <f t="shared" si="15"/>
        <v>0.34367305510303975</v>
      </c>
      <c r="G254" s="29">
        <f t="shared" si="16"/>
        <v>123.56144185437402</v>
      </c>
      <c r="H254" s="19">
        <f t="shared" si="17"/>
        <v>104835.0188888889</v>
      </c>
      <c r="I254" s="19">
        <f t="shared" si="18"/>
        <v>123.56144185437402</v>
      </c>
      <c r="J254" s="19">
        <f t="shared" si="19"/>
        <v>1801870.7600000002</v>
      </c>
    </row>
    <row r="255" spans="1:10" x14ac:dyDescent="0.25">
      <c r="A255" s="25" t="s">
        <v>43</v>
      </c>
      <c r="B255" s="26">
        <f>VLOOKUP($A255,'receitas_e_despesas_PainelC (2)'!$A$1:$F$645,6)</f>
        <v>650027.54</v>
      </c>
      <c r="C255" s="26">
        <f>VLOOKUP($A255,'receitas_e_despesas_PainelC (2)'!$A$1:$F$645,2)</f>
        <v>751894.78</v>
      </c>
      <c r="D255" s="27">
        <f>VLOOKUP(TRIM(A255),[1]TSE!$K$2:$N$646,4,FALSE)</f>
        <v>9</v>
      </c>
      <c r="E255" s="27">
        <v>5262</v>
      </c>
      <c r="F255" s="28">
        <f t="shared" si="15"/>
        <v>0.86451928819082902</v>
      </c>
      <c r="G255" s="29">
        <f t="shared" si="16"/>
        <v>123.53240973014064</v>
      </c>
      <c r="H255" s="19">
        <f t="shared" si="17"/>
        <v>72225.282222222231</v>
      </c>
      <c r="I255" s="19">
        <f t="shared" si="18"/>
        <v>123.53240973014064</v>
      </c>
      <c r="J255" s="19">
        <f t="shared" si="19"/>
        <v>101867.23999999999</v>
      </c>
    </row>
    <row r="256" spans="1:10" x14ac:dyDescent="0.25">
      <c r="A256" s="25" t="s">
        <v>99</v>
      </c>
      <c r="B256" s="26">
        <f>VLOOKUP($A256,'receitas_e_despesas_PainelC (2)'!$A$1:$F$645,6)</f>
        <v>944858.23</v>
      </c>
      <c r="C256" s="26">
        <f>VLOOKUP($A256,'receitas_e_despesas_PainelC (2)'!$A$1:$F$645,2)</f>
        <v>1581592.48</v>
      </c>
      <c r="D256" s="27">
        <f>VLOOKUP(TRIM(A256),[1]TSE!$K$2:$N$646,4,FALSE)</f>
        <v>9</v>
      </c>
      <c r="E256" s="27">
        <v>7666</v>
      </c>
      <c r="F256" s="28">
        <f t="shared" si="15"/>
        <v>0.59740940978677393</v>
      </c>
      <c r="G256" s="29">
        <f t="shared" si="16"/>
        <v>123.25309548656405</v>
      </c>
      <c r="H256" s="19">
        <f t="shared" si="17"/>
        <v>104984.24777777778</v>
      </c>
      <c r="I256" s="19">
        <f t="shared" si="18"/>
        <v>123.25309548656405</v>
      </c>
      <c r="J256" s="19">
        <f t="shared" si="19"/>
        <v>636734.25</v>
      </c>
    </row>
    <row r="257" spans="1:10" x14ac:dyDescent="0.25">
      <c r="A257" s="25" t="s">
        <v>132</v>
      </c>
      <c r="B257" s="26">
        <f>VLOOKUP($A257,'receitas_e_despesas_PainelC (2)'!$A$1:$F$645,6)</f>
        <v>1094944.04</v>
      </c>
      <c r="C257" s="26">
        <f>VLOOKUP($A257,'receitas_e_despesas_PainelC (2)'!$A$1:$F$645,2)</f>
        <v>1928886.52</v>
      </c>
      <c r="D257" s="27">
        <f>VLOOKUP(TRIM(A257),[1]TSE!$K$2:$N$646,4,FALSE)</f>
        <v>9</v>
      </c>
      <c r="E257" s="27">
        <v>8895</v>
      </c>
      <c r="F257" s="28">
        <f t="shared" si="15"/>
        <v>0.56765601742086935</v>
      </c>
      <c r="G257" s="29">
        <f t="shared" si="16"/>
        <v>123.09657560427206</v>
      </c>
      <c r="H257" s="19">
        <f t="shared" si="17"/>
        <v>121660.44888888889</v>
      </c>
      <c r="I257" s="19">
        <f t="shared" si="18"/>
        <v>123.09657560427206</v>
      </c>
      <c r="J257" s="19">
        <f t="shared" si="19"/>
        <v>833942.48</v>
      </c>
    </row>
    <row r="258" spans="1:10" x14ac:dyDescent="0.25">
      <c r="A258" s="25" t="s">
        <v>477</v>
      </c>
      <c r="B258" s="26">
        <f>VLOOKUP($A258,'receitas_e_despesas_PainelC (2)'!$A$1:$F$645,6)</f>
        <v>6351670.8099999996</v>
      </c>
      <c r="C258" s="26">
        <f>VLOOKUP($A258,'receitas_e_despesas_PainelC (2)'!$A$1:$F$645,2)</f>
        <v>52276874.649999999</v>
      </c>
      <c r="D258" s="27">
        <f>VLOOKUP(TRIM(A258),[1]TSE!$K$2:$N$646,4,FALSE)</f>
        <v>9</v>
      </c>
      <c r="E258" s="27">
        <v>51702</v>
      </c>
      <c r="F258" s="28">
        <f t="shared" si="15"/>
        <v>0.12150058419760562</v>
      </c>
      <c r="G258" s="29">
        <f t="shared" si="16"/>
        <v>122.85154945650071</v>
      </c>
      <c r="H258" s="19">
        <f t="shared" si="17"/>
        <v>705741.20111111109</v>
      </c>
      <c r="I258" s="19">
        <f t="shared" si="18"/>
        <v>122.85154945650071</v>
      </c>
      <c r="J258" s="19">
        <f t="shared" si="19"/>
        <v>45925203.839999996</v>
      </c>
    </row>
    <row r="259" spans="1:10" x14ac:dyDescent="0.25">
      <c r="A259" s="25" t="s">
        <v>218</v>
      </c>
      <c r="B259" s="26">
        <f>VLOOKUP($A259,'receitas_e_despesas_PainelC (2)'!$A$1:$F$645,6)</f>
        <v>768573.26</v>
      </c>
      <c r="C259" s="26">
        <f>VLOOKUP($A259,'receitas_e_despesas_PainelC (2)'!$A$1:$F$645,2)</f>
        <v>2126005.56</v>
      </c>
      <c r="D259" s="27">
        <f>VLOOKUP(TRIM(A259),[1]TSE!$K$2:$N$646,4,FALSE)</f>
        <v>9</v>
      </c>
      <c r="E259" s="27">
        <v>6268</v>
      </c>
      <c r="F259" s="28">
        <f t="shared" ref="F259:F322" si="20">B259/C259</f>
        <v>0.36151046566406908</v>
      </c>
      <c r="G259" s="29">
        <f t="shared" ref="G259:G322" si="21">B259/E259</f>
        <v>122.6185800893427</v>
      </c>
      <c r="H259" s="19">
        <f t="shared" ref="H259:H322" si="22">B259/D259</f>
        <v>85397.02888888889</v>
      </c>
      <c r="I259" s="19">
        <f t="shared" ref="I259:I322" si="23">B259/E259</f>
        <v>122.6185800893427</v>
      </c>
      <c r="J259" s="19">
        <f t="shared" ref="J259:J322" si="24">C259-B259</f>
        <v>1357432.3</v>
      </c>
    </row>
    <row r="260" spans="1:10" x14ac:dyDescent="0.25">
      <c r="A260" s="25" t="s">
        <v>260</v>
      </c>
      <c r="B260" s="26">
        <f>VLOOKUP($A260,'receitas_e_despesas_PainelC (2)'!$A$1:$F$645,6)</f>
        <v>650175.11</v>
      </c>
      <c r="C260" s="26">
        <f>VLOOKUP($A260,'receitas_e_despesas_PainelC (2)'!$A$1:$F$645,2)</f>
        <v>2060869.01</v>
      </c>
      <c r="D260" s="27">
        <v>9</v>
      </c>
      <c r="E260" s="27">
        <v>5306</v>
      </c>
      <c r="F260" s="28">
        <f t="shared" si="20"/>
        <v>0.31548589786402775</v>
      </c>
      <c r="G260" s="29">
        <f t="shared" si="21"/>
        <v>122.53582924990576</v>
      </c>
      <c r="H260" s="19">
        <f t="shared" si="22"/>
        <v>72241.678888888884</v>
      </c>
      <c r="I260" s="19">
        <f t="shared" si="23"/>
        <v>122.53582924990576</v>
      </c>
      <c r="J260" s="19">
        <f t="shared" si="24"/>
        <v>1410693.9</v>
      </c>
    </row>
    <row r="261" spans="1:10" x14ac:dyDescent="0.25">
      <c r="A261" s="25" t="s">
        <v>199</v>
      </c>
      <c r="B261" s="26">
        <f>VLOOKUP($A261,'receitas_e_despesas_PainelC (2)'!$A$1:$F$645,6)</f>
        <v>339604.66</v>
      </c>
      <c r="C261" s="26">
        <f>VLOOKUP($A261,'receitas_e_despesas_PainelC (2)'!$A$1:$F$645,2)</f>
        <v>975871.77</v>
      </c>
      <c r="D261" s="27">
        <f>VLOOKUP(TRIM(A261),[1]TSE!$K$2:$N$646,4,FALSE)</f>
        <v>9</v>
      </c>
      <c r="E261" s="27">
        <v>2776</v>
      </c>
      <c r="F261" s="28">
        <f t="shared" si="20"/>
        <v>0.34800131578762644</v>
      </c>
      <c r="G261" s="29">
        <f t="shared" si="21"/>
        <v>122.33597262247838</v>
      </c>
      <c r="H261" s="19">
        <f t="shared" si="22"/>
        <v>37733.851111111107</v>
      </c>
      <c r="I261" s="19">
        <f t="shared" si="23"/>
        <v>122.33597262247838</v>
      </c>
      <c r="J261" s="19">
        <f t="shared" si="24"/>
        <v>636267.1100000001</v>
      </c>
    </row>
    <row r="262" spans="1:10" x14ac:dyDescent="0.25">
      <c r="A262" s="25" t="s">
        <v>536</v>
      </c>
      <c r="B262" s="26">
        <f>VLOOKUP($A262,'receitas_e_despesas_PainelC (2)'!$A$1:$F$645,6)</f>
        <v>1108807.3999999999</v>
      </c>
      <c r="C262" s="26">
        <f>VLOOKUP($A262,'receitas_e_despesas_PainelC (2)'!$A$1:$F$645,2)</f>
        <v>11819817.560000001</v>
      </c>
      <c r="D262" s="27">
        <f>VLOOKUP(TRIM(A262),[1]TSE!$K$2:$N$646,4,FALSE)</f>
        <v>9</v>
      </c>
      <c r="E262" s="27">
        <v>9125</v>
      </c>
      <c r="F262" s="28">
        <f t="shared" si="20"/>
        <v>9.3809180587724722E-2</v>
      </c>
      <c r="G262" s="29">
        <f t="shared" si="21"/>
        <v>121.51313972602739</v>
      </c>
      <c r="H262" s="19">
        <f t="shared" si="22"/>
        <v>123200.82222222221</v>
      </c>
      <c r="I262" s="19">
        <f t="shared" si="23"/>
        <v>121.51313972602739</v>
      </c>
      <c r="J262" s="19">
        <f t="shared" si="24"/>
        <v>10711010.16</v>
      </c>
    </row>
    <row r="263" spans="1:10" x14ac:dyDescent="0.25">
      <c r="A263" s="25" t="s">
        <v>263</v>
      </c>
      <c r="B263" s="26">
        <f>VLOOKUP($A263,'receitas_e_despesas_PainelC (2)'!$A$1:$F$645,6)</f>
        <v>1595738.57</v>
      </c>
      <c r="C263" s="26">
        <f>VLOOKUP($A263,'receitas_e_despesas_PainelC (2)'!$A$1:$F$645,2)</f>
        <v>6002585.4199999999</v>
      </c>
      <c r="D263" s="27">
        <f>VLOOKUP(TRIM(A263),[1]TSE!$K$2:$N$646,4,FALSE)</f>
        <v>9</v>
      </c>
      <c r="E263" s="27">
        <v>13190</v>
      </c>
      <c r="F263" s="28">
        <f t="shared" si="20"/>
        <v>0.26584187618274663</v>
      </c>
      <c r="G263" s="29">
        <f t="shared" si="21"/>
        <v>120.98093783169068</v>
      </c>
      <c r="H263" s="19">
        <f t="shared" si="22"/>
        <v>177304.28555555557</v>
      </c>
      <c r="I263" s="19">
        <f t="shared" si="23"/>
        <v>120.98093783169068</v>
      </c>
      <c r="J263" s="19">
        <f t="shared" si="24"/>
        <v>4406846.8499999996</v>
      </c>
    </row>
    <row r="264" spans="1:10" x14ac:dyDescent="0.25">
      <c r="A264" s="25" t="s">
        <v>46</v>
      </c>
      <c r="B264" s="26">
        <f>VLOOKUP($A264,'receitas_e_despesas_PainelC (2)'!$A$1:$F$645,6)</f>
        <v>686479.22</v>
      </c>
      <c r="C264" s="26">
        <f>VLOOKUP($A264,'receitas_e_despesas_PainelC (2)'!$A$1:$F$645,2)</f>
        <v>830061.39</v>
      </c>
      <c r="D264" s="27">
        <f>VLOOKUP(TRIM(A264),[1]TSE!$K$2:$N$646,4,FALSE)</f>
        <v>9</v>
      </c>
      <c r="E264" s="27">
        <v>5688</v>
      </c>
      <c r="F264" s="28">
        <f t="shared" si="20"/>
        <v>0.82702222783787105</v>
      </c>
      <c r="G264" s="29">
        <f t="shared" si="21"/>
        <v>120.68903305203938</v>
      </c>
      <c r="H264" s="19">
        <f t="shared" si="22"/>
        <v>76275.468888888892</v>
      </c>
      <c r="I264" s="19">
        <f t="shared" si="23"/>
        <v>120.68903305203938</v>
      </c>
      <c r="J264" s="19">
        <f t="shared" si="24"/>
        <v>143582.17000000004</v>
      </c>
    </row>
    <row r="265" spans="1:10" x14ac:dyDescent="0.25">
      <c r="A265" s="25" t="s">
        <v>373</v>
      </c>
      <c r="B265" s="26">
        <f>VLOOKUP($A265,'receitas_e_despesas_PainelC (2)'!$A$1:$F$645,6)</f>
        <v>1508672.04</v>
      </c>
      <c r="C265" s="26">
        <f>VLOOKUP($A265,'receitas_e_despesas_PainelC (2)'!$A$1:$F$645,2)</f>
        <v>7940715.6900000004</v>
      </c>
      <c r="D265" s="27">
        <f>VLOOKUP(TRIM(A265),[1]TSE!$K$2:$N$646,4,FALSE)</f>
        <v>9</v>
      </c>
      <c r="E265" s="27">
        <v>12539</v>
      </c>
      <c r="F265" s="28">
        <f t="shared" si="20"/>
        <v>0.18999194769054878</v>
      </c>
      <c r="G265" s="29">
        <f t="shared" si="21"/>
        <v>120.31836988595582</v>
      </c>
      <c r="H265" s="19">
        <f t="shared" si="22"/>
        <v>167630.22666666668</v>
      </c>
      <c r="I265" s="19">
        <f t="shared" si="23"/>
        <v>120.31836988595582</v>
      </c>
      <c r="J265" s="19">
        <f t="shared" si="24"/>
        <v>6432043.6500000004</v>
      </c>
    </row>
    <row r="266" spans="1:10" x14ac:dyDescent="0.25">
      <c r="A266" s="25" t="s">
        <v>86</v>
      </c>
      <c r="B266" s="26">
        <f>VLOOKUP($A266,'receitas_e_despesas_PainelC (2)'!$A$1:$F$645,6)</f>
        <v>588973.56000000006</v>
      </c>
      <c r="C266" s="26">
        <f>VLOOKUP($A266,'receitas_e_despesas_PainelC (2)'!$A$1:$F$645,2)</f>
        <v>890311.89</v>
      </c>
      <c r="D266" s="27">
        <f>VLOOKUP(TRIM(A266),[1]TSE!$K$2:$N$646,4,FALSE)</f>
        <v>9</v>
      </c>
      <c r="E266" s="27">
        <v>4903</v>
      </c>
      <c r="F266" s="28">
        <f t="shared" si="20"/>
        <v>0.66153621738107982</v>
      </c>
      <c r="G266" s="29">
        <f t="shared" si="21"/>
        <v>120.1251397103814</v>
      </c>
      <c r="H266" s="19">
        <f t="shared" si="22"/>
        <v>65441.506666666675</v>
      </c>
      <c r="I266" s="19">
        <f t="shared" si="23"/>
        <v>120.1251397103814</v>
      </c>
      <c r="J266" s="19">
        <f t="shared" si="24"/>
        <v>301338.32999999996</v>
      </c>
    </row>
    <row r="267" spans="1:10" x14ac:dyDescent="0.25">
      <c r="A267" s="25" t="s">
        <v>122</v>
      </c>
      <c r="B267" s="26">
        <f>VLOOKUP($A267,'receitas_e_despesas_PainelC (2)'!$A$1:$F$645,6)</f>
        <v>879750.9</v>
      </c>
      <c r="C267" s="26">
        <f>VLOOKUP($A267,'receitas_e_despesas_PainelC (2)'!$A$1:$F$645,2)</f>
        <v>1506100.6</v>
      </c>
      <c r="D267" s="27">
        <f>VLOOKUP(TRIM(A267),[1]TSE!$K$2:$N$646,4,FALSE)</f>
        <v>9</v>
      </c>
      <c r="E267" s="27">
        <v>7335</v>
      </c>
      <c r="F267" s="28">
        <f t="shared" si="20"/>
        <v>0.5841249249884104</v>
      </c>
      <c r="G267" s="29">
        <f t="shared" si="21"/>
        <v>119.93877300613497</v>
      </c>
      <c r="H267" s="19">
        <f t="shared" si="22"/>
        <v>97750.1</v>
      </c>
      <c r="I267" s="19">
        <f t="shared" si="23"/>
        <v>119.93877300613497</v>
      </c>
      <c r="J267" s="19">
        <f t="shared" si="24"/>
        <v>626349.70000000007</v>
      </c>
    </row>
    <row r="268" spans="1:10" x14ac:dyDescent="0.25">
      <c r="A268" s="25" t="s">
        <v>178</v>
      </c>
      <c r="B268" s="26">
        <f>VLOOKUP($A268,'receitas_e_despesas_PainelC (2)'!$A$1:$F$645,6)</f>
        <v>671670.83</v>
      </c>
      <c r="C268" s="26">
        <f>VLOOKUP($A268,'receitas_e_despesas_PainelC (2)'!$A$1:$F$645,2)</f>
        <v>1571721.85</v>
      </c>
      <c r="D268" s="27">
        <f>VLOOKUP(TRIM(A268),[1]TSE!$K$2:$N$646,4,FALSE)</f>
        <v>9</v>
      </c>
      <c r="E268" s="27">
        <v>5607</v>
      </c>
      <c r="F268" s="28">
        <f t="shared" si="20"/>
        <v>0.42734713524533613</v>
      </c>
      <c r="G268" s="29">
        <f t="shared" si="21"/>
        <v>119.79148029249153</v>
      </c>
      <c r="H268" s="19">
        <f t="shared" si="22"/>
        <v>74630.092222222214</v>
      </c>
      <c r="I268" s="19">
        <f t="shared" si="23"/>
        <v>119.79148029249153</v>
      </c>
      <c r="J268" s="19">
        <f t="shared" si="24"/>
        <v>900051.02000000014</v>
      </c>
    </row>
    <row r="269" spans="1:10" x14ac:dyDescent="0.25">
      <c r="A269" s="25" t="s">
        <v>181</v>
      </c>
      <c r="B269" s="26">
        <f>VLOOKUP($A269,'receitas_e_despesas_PainelC (2)'!$A$1:$F$645,6)</f>
        <v>2047282.77</v>
      </c>
      <c r="C269" s="26">
        <f>VLOOKUP($A269,'receitas_e_despesas_PainelC (2)'!$A$1:$F$645,2)</f>
        <v>4196721.13</v>
      </c>
      <c r="D269" s="27">
        <f>VLOOKUP(TRIM(A269),[1]TSE!$K$2:$N$646,4,FALSE)</f>
        <v>11</v>
      </c>
      <c r="E269" s="27">
        <v>17111</v>
      </c>
      <c r="F269" s="28">
        <f t="shared" si="20"/>
        <v>0.48782911863386075</v>
      </c>
      <c r="G269" s="29">
        <f t="shared" si="21"/>
        <v>119.64717257904272</v>
      </c>
      <c r="H269" s="19">
        <f t="shared" si="22"/>
        <v>186116.61545454545</v>
      </c>
      <c r="I269" s="19">
        <f t="shared" si="23"/>
        <v>119.64717257904272</v>
      </c>
      <c r="J269" s="19">
        <f t="shared" si="24"/>
        <v>2149438.36</v>
      </c>
    </row>
    <row r="270" spans="1:10" x14ac:dyDescent="0.25">
      <c r="A270" s="25" t="s">
        <v>492</v>
      </c>
      <c r="B270" s="26">
        <f>VLOOKUP($A270,'receitas_e_despesas_PainelC (2)'!$A$1:$F$645,6)</f>
        <v>27162439.52</v>
      </c>
      <c r="C270" s="26">
        <f>VLOOKUP($A270,'receitas_e_despesas_PainelC (2)'!$A$1:$F$645,2)</f>
        <v>224112479.34</v>
      </c>
      <c r="D270" s="27">
        <f>VLOOKUP(TRIM(A270),[1]TSE!$K$2:$N$646,4,FALSE)</f>
        <v>19</v>
      </c>
      <c r="E270" s="27">
        <v>227353</v>
      </c>
      <c r="F270" s="28">
        <f t="shared" si="20"/>
        <v>0.12120003134136939</v>
      </c>
      <c r="G270" s="29">
        <f t="shared" si="21"/>
        <v>119.47253618821831</v>
      </c>
      <c r="H270" s="19">
        <f t="shared" si="22"/>
        <v>1429602.08</v>
      </c>
      <c r="I270" s="19">
        <f t="shared" si="23"/>
        <v>119.47253618821831</v>
      </c>
      <c r="J270" s="19">
        <f t="shared" si="24"/>
        <v>196950039.81999999</v>
      </c>
    </row>
    <row r="271" spans="1:10" x14ac:dyDescent="0.25">
      <c r="A271" s="25" t="s">
        <v>121</v>
      </c>
      <c r="B271" s="26">
        <f>VLOOKUP($A271,'receitas_e_despesas_PainelC (2)'!$A$1:$F$645,6)</f>
        <v>563149.82999999996</v>
      </c>
      <c r="C271" s="26">
        <f>VLOOKUP($A271,'receitas_e_despesas_PainelC (2)'!$A$1:$F$645,2)</f>
        <v>931508.04</v>
      </c>
      <c r="D271" s="27">
        <f>VLOOKUP(TRIM(A271),[1]TSE!$K$2:$N$646,4,FALSE)</f>
        <v>9</v>
      </c>
      <c r="E271" s="27">
        <v>4720</v>
      </c>
      <c r="F271" s="28">
        <f t="shared" si="20"/>
        <v>0.60455713296902935</v>
      </c>
      <c r="G271" s="29">
        <f t="shared" si="21"/>
        <v>119.31140466101694</v>
      </c>
      <c r="H271" s="19">
        <f t="shared" si="22"/>
        <v>62572.203333333331</v>
      </c>
      <c r="I271" s="19">
        <f t="shared" si="23"/>
        <v>119.31140466101694</v>
      </c>
      <c r="J271" s="19">
        <f t="shared" si="24"/>
        <v>368358.21000000008</v>
      </c>
    </row>
    <row r="272" spans="1:10" x14ac:dyDescent="0.25">
      <c r="A272" s="25" t="s">
        <v>67</v>
      </c>
      <c r="B272" s="26">
        <f>VLOOKUP($A272,'receitas_e_despesas_PainelC (2)'!$A$1:$F$645,6)</f>
        <v>880526.14</v>
      </c>
      <c r="C272" s="26">
        <f>VLOOKUP($A272,'receitas_e_despesas_PainelC (2)'!$A$1:$F$645,2)</f>
        <v>2024090.85</v>
      </c>
      <c r="D272" s="27">
        <f>VLOOKUP(TRIM(A272),[1]TSE!$K$2:$N$646,4,FALSE)</f>
        <v>9</v>
      </c>
      <c r="E272" s="27">
        <v>7395</v>
      </c>
      <c r="F272" s="28">
        <f t="shared" si="20"/>
        <v>0.43502303268650216</v>
      </c>
      <c r="G272" s="29">
        <f t="shared" si="21"/>
        <v>119.07047194050034</v>
      </c>
      <c r="H272" s="19">
        <f t="shared" si="22"/>
        <v>97836.237777777773</v>
      </c>
      <c r="I272" s="19">
        <f t="shared" si="23"/>
        <v>119.07047194050034</v>
      </c>
      <c r="J272" s="19">
        <f t="shared" si="24"/>
        <v>1143564.71</v>
      </c>
    </row>
    <row r="273" spans="1:10" x14ac:dyDescent="0.25">
      <c r="A273" s="25" t="s">
        <v>158</v>
      </c>
      <c r="B273" s="26">
        <f>VLOOKUP($A273,'receitas_e_despesas_PainelC (2)'!$A$1:$F$645,6)</f>
        <v>1139858.43</v>
      </c>
      <c r="C273" s="26">
        <f>VLOOKUP($A273,'receitas_e_despesas_PainelC (2)'!$A$1:$F$645,2)</f>
        <v>2375333.44</v>
      </c>
      <c r="D273" s="27">
        <f>VLOOKUP(TRIM(A273),[1]TSE!$K$2:$N$646,4,FALSE)</f>
        <v>9</v>
      </c>
      <c r="E273" s="27">
        <v>9647</v>
      </c>
      <c r="F273" s="28">
        <f t="shared" si="20"/>
        <v>0.47987301942753768</v>
      </c>
      <c r="G273" s="29">
        <f t="shared" si="21"/>
        <v>118.15677723644656</v>
      </c>
      <c r="H273" s="19">
        <f t="shared" si="22"/>
        <v>126650.93666666666</v>
      </c>
      <c r="I273" s="19">
        <f t="shared" si="23"/>
        <v>118.15677723644656</v>
      </c>
      <c r="J273" s="19">
        <f t="shared" si="24"/>
        <v>1235475.01</v>
      </c>
    </row>
    <row r="274" spans="1:10" x14ac:dyDescent="0.25">
      <c r="A274" s="25" t="s">
        <v>243</v>
      </c>
      <c r="B274" s="26">
        <f>VLOOKUP($A274,'receitas_e_despesas_PainelC (2)'!$A$1:$F$645,6)</f>
        <v>1010207.54</v>
      </c>
      <c r="C274" s="26">
        <f>VLOOKUP($A274,'receitas_e_despesas_PainelC (2)'!$A$1:$F$645,2)</f>
        <v>3178931.97</v>
      </c>
      <c r="D274" s="27">
        <f>VLOOKUP(TRIM(A274),[1]TSE!$K$2:$N$646,4,FALSE)</f>
        <v>9</v>
      </c>
      <c r="E274" s="27">
        <v>8560</v>
      </c>
      <c r="F274" s="28">
        <f t="shared" si="20"/>
        <v>0.31778205684596639</v>
      </c>
      <c r="G274" s="29">
        <f t="shared" si="21"/>
        <v>118.01489953271029</v>
      </c>
      <c r="H274" s="19">
        <f t="shared" si="22"/>
        <v>112245.28222222223</v>
      </c>
      <c r="I274" s="19">
        <f t="shared" si="23"/>
        <v>118.01489953271029</v>
      </c>
      <c r="J274" s="19">
        <f t="shared" si="24"/>
        <v>2168724.4300000002</v>
      </c>
    </row>
    <row r="275" spans="1:10" x14ac:dyDescent="0.25">
      <c r="A275" s="25" t="s">
        <v>365</v>
      </c>
      <c r="B275" s="29">
        <v>6928721.46</v>
      </c>
      <c r="C275" s="26">
        <v>39187857.469999999</v>
      </c>
      <c r="D275" s="27">
        <f>VLOOKUP(TRIM(A275),[1]TSE!$K$2:$N$646,4,FALSE)</f>
        <v>15</v>
      </c>
      <c r="E275" s="27">
        <v>58765</v>
      </c>
      <c r="F275" s="28">
        <f t="shared" si="20"/>
        <v>0.17680786619437502</v>
      </c>
      <c r="G275" s="29">
        <f t="shared" si="21"/>
        <v>117.9055808729686</v>
      </c>
      <c r="H275" s="19">
        <f t="shared" si="22"/>
        <v>461914.76400000002</v>
      </c>
      <c r="I275" s="19">
        <f t="shared" si="23"/>
        <v>117.9055808729686</v>
      </c>
      <c r="J275" s="19">
        <f t="shared" si="24"/>
        <v>32259136.009999998</v>
      </c>
    </row>
    <row r="276" spans="1:10" x14ac:dyDescent="0.25">
      <c r="A276" s="25" t="s">
        <v>231</v>
      </c>
      <c r="B276" s="26">
        <f>VLOOKUP($A276,'receitas_e_despesas_PainelC (2)'!$A$1:$F$645,6)</f>
        <v>660875.61</v>
      </c>
      <c r="C276" s="26">
        <f>VLOOKUP($A276,'receitas_e_despesas_PainelC (2)'!$A$1:$F$645,2)</f>
        <v>1963594.7</v>
      </c>
      <c r="D276" s="27">
        <f>VLOOKUP(TRIM(A276),[1]TSE!$K$2:$N$646,4,FALSE)</f>
        <v>9</v>
      </c>
      <c r="E276" s="27">
        <v>5630</v>
      </c>
      <c r="F276" s="28">
        <f t="shared" si="20"/>
        <v>0.33656416469243883</v>
      </c>
      <c r="G276" s="29">
        <f t="shared" si="21"/>
        <v>117.38465541740675</v>
      </c>
      <c r="H276" s="19">
        <f t="shared" si="22"/>
        <v>73430.623333333337</v>
      </c>
      <c r="I276" s="19">
        <f t="shared" si="23"/>
        <v>117.38465541740675</v>
      </c>
      <c r="J276" s="19">
        <f t="shared" si="24"/>
        <v>1302719.0899999999</v>
      </c>
    </row>
    <row r="277" spans="1:10" x14ac:dyDescent="0.25">
      <c r="A277" s="25" t="s">
        <v>643</v>
      </c>
      <c r="B277" s="26">
        <f>VLOOKUP($A277,'receitas_e_despesas_PainelC (2)'!$A$1:$F$645,6)</f>
        <v>50407794.789999999</v>
      </c>
      <c r="C277" s="26">
        <f>VLOOKUP($A277,'receitas_e_despesas_PainelC (2)'!$A$1:$F$645,2)</f>
        <v>1588260958.55</v>
      </c>
      <c r="D277" s="27">
        <f>VLOOKUP(TRIM(A277),[1]TSE!$K$2:$N$646,4,FALSE)</f>
        <v>21</v>
      </c>
      <c r="E277" s="27">
        <v>432957</v>
      </c>
      <c r="F277" s="28">
        <f t="shared" si="20"/>
        <v>3.1737728311359931E-2</v>
      </c>
      <c r="G277" s="29">
        <f t="shared" si="21"/>
        <v>116.42679247592717</v>
      </c>
      <c r="H277" s="19">
        <f t="shared" si="22"/>
        <v>2400371.1804761905</v>
      </c>
      <c r="I277" s="19">
        <f t="shared" si="23"/>
        <v>116.42679247592717</v>
      </c>
      <c r="J277" s="19">
        <f t="shared" si="24"/>
        <v>1537853163.76</v>
      </c>
    </row>
    <row r="278" spans="1:10" x14ac:dyDescent="0.25">
      <c r="A278" s="25" t="s">
        <v>143</v>
      </c>
      <c r="B278" s="26">
        <f>VLOOKUP($A278,'receitas_e_despesas_PainelC (2)'!$A$1:$F$645,6)</f>
        <v>555259.5</v>
      </c>
      <c r="C278" s="26">
        <f>VLOOKUP($A278,'receitas_e_despesas_PainelC (2)'!$A$1:$F$645,2)</f>
        <v>1090261.6399999999</v>
      </c>
      <c r="D278" s="27">
        <f>VLOOKUP(TRIM(A278),[1]TSE!$K$2:$N$646,4,FALSE)</f>
        <v>9</v>
      </c>
      <c r="E278" s="27">
        <v>4776</v>
      </c>
      <c r="F278" s="28">
        <f t="shared" si="20"/>
        <v>0.50929013699867498</v>
      </c>
      <c r="G278" s="29">
        <f t="shared" si="21"/>
        <v>116.26036432160804</v>
      </c>
      <c r="H278" s="19">
        <f t="shared" si="22"/>
        <v>61695.5</v>
      </c>
      <c r="I278" s="19">
        <f t="shared" si="23"/>
        <v>116.26036432160804</v>
      </c>
      <c r="J278" s="19">
        <f t="shared" si="24"/>
        <v>535002.1399999999</v>
      </c>
    </row>
    <row r="279" spans="1:10" x14ac:dyDescent="0.25">
      <c r="A279" s="25" t="s">
        <v>191</v>
      </c>
      <c r="B279" s="26">
        <f>VLOOKUP($A279,'receitas_e_despesas_PainelC (2)'!$A$1:$F$645,6)</f>
        <v>1287810.06</v>
      </c>
      <c r="C279" s="26">
        <f>VLOOKUP($A279,'receitas_e_despesas_PainelC (2)'!$A$1:$F$645,2)</f>
        <v>3113600.01</v>
      </c>
      <c r="D279" s="27">
        <f>VLOOKUP(TRIM(A279),[1]TSE!$K$2:$N$646,4,FALSE)</f>
        <v>9</v>
      </c>
      <c r="E279" s="27">
        <v>11088</v>
      </c>
      <c r="F279" s="28">
        <f t="shared" si="20"/>
        <v>0.41360806007962475</v>
      </c>
      <c r="G279" s="29">
        <f t="shared" si="21"/>
        <v>116.14448593073594</v>
      </c>
      <c r="H279" s="19">
        <f t="shared" si="22"/>
        <v>143090.00666666668</v>
      </c>
      <c r="I279" s="19">
        <f t="shared" si="23"/>
        <v>116.14448593073594</v>
      </c>
      <c r="J279" s="19">
        <f t="shared" si="24"/>
        <v>1825789.9499999997</v>
      </c>
    </row>
    <row r="280" spans="1:10" x14ac:dyDescent="0.25">
      <c r="A280" s="25" t="s">
        <v>204</v>
      </c>
      <c r="B280" s="26">
        <f>VLOOKUP($A280,'receitas_e_despesas_PainelC (2)'!$A$1:$F$645,6)</f>
        <v>899590.82</v>
      </c>
      <c r="C280" s="26">
        <f>VLOOKUP($A280,'receitas_e_despesas_PainelC (2)'!$A$1:$F$645,2)</f>
        <v>2569258.13</v>
      </c>
      <c r="D280" s="27">
        <f>VLOOKUP(TRIM(A280),[1]TSE!$K$2:$N$646,4,FALSE)</f>
        <v>9</v>
      </c>
      <c r="E280" s="27">
        <v>7752</v>
      </c>
      <c r="F280" s="28">
        <f t="shared" si="20"/>
        <v>0.3501364107778458</v>
      </c>
      <c r="G280" s="29">
        <f t="shared" si="21"/>
        <v>116.04628740970071</v>
      </c>
      <c r="H280" s="19">
        <f t="shared" si="22"/>
        <v>99954.535555555543</v>
      </c>
      <c r="I280" s="19">
        <f t="shared" si="23"/>
        <v>116.04628740970071</v>
      </c>
      <c r="J280" s="19">
        <f t="shared" si="24"/>
        <v>1669667.31</v>
      </c>
    </row>
    <row r="281" spans="1:10" x14ac:dyDescent="0.25">
      <c r="A281" s="25" t="s">
        <v>374</v>
      </c>
      <c r="B281" s="26">
        <f>VLOOKUP($A281,'receitas_e_despesas_PainelC (2)'!$A$1:$F$645,6)</f>
        <v>6592471.7300000004</v>
      </c>
      <c r="C281" s="26">
        <f>VLOOKUP($A281,'receitas_e_despesas_PainelC (2)'!$A$1:$F$645,2)</f>
        <v>36375534.890000001</v>
      </c>
      <c r="D281" s="27">
        <f>VLOOKUP(TRIM(A281),[1]TSE!$K$2:$N$646,4,FALSE)</f>
        <v>15</v>
      </c>
      <c r="E281" s="27">
        <v>57112</v>
      </c>
      <c r="F281" s="28">
        <f t="shared" si="20"/>
        <v>0.18123367120059414</v>
      </c>
      <c r="G281" s="29">
        <f t="shared" si="21"/>
        <v>115.43058779240791</v>
      </c>
      <c r="H281" s="19">
        <f t="shared" si="22"/>
        <v>439498.11533333338</v>
      </c>
      <c r="I281" s="19">
        <f t="shared" si="23"/>
        <v>115.43058779240791</v>
      </c>
      <c r="J281" s="19">
        <f t="shared" si="24"/>
        <v>29783063.16</v>
      </c>
    </row>
    <row r="282" spans="1:10" x14ac:dyDescent="0.25">
      <c r="A282" s="25" t="s">
        <v>370</v>
      </c>
      <c r="B282" s="26">
        <f>VLOOKUP($A282,'receitas_e_despesas_PainelC (2)'!$A$1:$F$645,6)</f>
        <v>2554683.67</v>
      </c>
      <c r="C282" s="26">
        <f>VLOOKUP($A282,'receitas_e_despesas_PainelC (2)'!$A$1:$F$645,2)</f>
        <v>13903454.100000001</v>
      </c>
      <c r="D282" s="27">
        <f>VLOOKUP(TRIM(A282),[1]TSE!$K$2:$N$646,4,FALSE)</f>
        <v>11</v>
      </c>
      <c r="E282" s="27">
        <v>22168</v>
      </c>
      <c r="F282" s="28">
        <f t="shared" si="20"/>
        <v>0.18374453223102305</v>
      </c>
      <c r="G282" s="29">
        <f t="shared" si="21"/>
        <v>115.24195552147239</v>
      </c>
      <c r="H282" s="19">
        <f t="shared" si="22"/>
        <v>232243.97</v>
      </c>
      <c r="I282" s="19">
        <f t="shared" si="23"/>
        <v>115.24195552147239</v>
      </c>
      <c r="J282" s="19">
        <f t="shared" si="24"/>
        <v>11348770.430000002</v>
      </c>
    </row>
    <row r="283" spans="1:10" x14ac:dyDescent="0.25">
      <c r="A283" s="25" t="s">
        <v>348</v>
      </c>
      <c r="B283" s="26">
        <f>VLOOKUP($A283,'receitas_e_despesas_PainelC (2)'!$A$1:$F$645,6)</f>
        <v>1801538.79</v>
      </c>
      <c r="C283" s="26">
        <f>VLOOKUP($A283,'receitas_e_despesas_PainelC (2)'!$A$1:$F$645,2)</f>
        <v>8515092.0800000001</v>
      </c>
      <c r="D283" s="27">
        <f>VLOOKUP(TRIM(A283),[1]TSE!$K$2:$N$646,4,FALSE)</f>
        <v>9</v>
      </c>
      <c r="E283" s="27">
        <v>15667</v>
      </c>
      <c r="F283" s="28">
        <f t="shared" si="20"/>
        <v>0.21157008909291794</v>
      </c>
      <c r="G283" s="29">
        <f t="shared" si="21"/>
        <v>114.98939107678561</v>
      </c>
      <c r="H283" s="19">
        <f t="shared" si="22"/>
        <v>200170.97666666668</v>
      </c>
      <c r="I283" s="19">
        <f t="shared" si="23"/>
        <v>114.98939107678561</v>
      </c>
      <c r="J283" s="19">
        <f t="shared" si="24"/>
        <v>6713553.29</v>
      </c>
    </row>
    <row r="284" spans="1:10" x14ac:dyDescent="0.25">
      <c r="A284" s="25" t="s">
        <v>310</v>
      </c>
      <c r="B284" s="26">
        <f>VLOOKUP($A284,'receitas_e_despesas_PainelC (2)'!$A$1:$F$645,6)</f>
        <v>1461611.71</v>
      </c>
      <c r="C284" s="26">
        <f>VLOOKUP($A284,'receitas_e_despesas_PainelC (2)'!$A$1:$F$645,2)</f>
        <v>6230512.21</v>
      </c>
      <c r="D284" s="27">
        <f>VLOOKUP(TRIM(A284),[1]TSE!$K$2:$N$646,4,FALSE)</f>
        <v>9</v>
      </c>
      <c r="E284" s="27">
        <v>12786</v>
      </c>
      <c r="F284" s="28">
        <f t="shared" si="20"/>
        <v>0.23458933402844578</v>
      </c>
      <c r="G284" s="29">
        <f t="shared" si="21"/>
        <v>114.31344517440951</v>
      </c>
      <c r="H284" s="19">
        <f t="shared" si="22"/>
        <v>162401.3011111111</v>
      </c>
      <c r="I284" s="19">
        <f t="shared" si="23"/>
        <v>114.31344517440951</v>
      </c>
      <c r="J284" s="19">
        <f t="shared" si="24"/>
        <v>4768900.5</v>
      </c>
    </row>
    <row r="285" spans="1:10" x14ac:dyDescent="0.25">
      <c r="A285" s="25" t="s">
        <v>415</v>
      </c>
      <c r="B285" s="26">
        <f>VLOOKUP($A285,'receitas_e_despesas_PainelC (2)'!$A$1:$F$645,6)</f>
        <v>2626168.66</v>
      </c>
      <c r="C285" s="26">
        <f>VLOOKUP($A285,'receitas_e_despesas_PainelC (2)'!$A$1:$F$645,2)</f>
        <v>16013300.59</v>
      </c>
      <c r="D285" s="27">
        <v>11</v>
      </c>
      <c r="E285" s="27">
        <v>23085</v>
      </c>
      <c r="F285" s="28">
        <f t="shared" si="20"/>
        <v>0.16399921085850297</v>
      </c>
      <c r="G285" s="29">
        <f t="shared" si="21"/>
        <v>113.76082564435781</v>
      </c>
      <c r="H285" s="19">
        <f t="shared" si="22"/>
        <v>238742.60545454547</v>
      </c>
      <c r="I285" s="19">
        <f t="shared" si="23"/>
        <v>113.76082564435781</v>
      </c>
      <c r="J285" s="19">
        <f t="shared" si="24"/>
        <v>13387131.93</v>
      </c>
    </row>
    <row r="286" spans="1:10" x14ac:dyDescent="0.25">
      <c r="A286" s="25" t="s">
        <v>327</v>
      </c>
      <c r="B286" s="26">
        <f>VLOOKUP($A286,'receitas_e_despesas_PainelC (2)'!$A$1:$F$645,6)</f>
        <v>1014734.4</v>
      </c>
      <c r="C286" s="26">
        <f>VLOOKUP($A286,'receitas_e_despesas_PainelC (2)'!$A$1:$F$645,2)</f>
        <v>4153733.32</v>
      </c>
      <c r="D286" s="27">
        <f>VLOOKUP(TRIM(A286),[1]TSE!$K$2:$N$646,4,FALSE)</f>
        <v>9</v>
      </c>
      <c r="E286" s="27">
        <v>8936</v>
      </c>
      <c r="F286" s="28">
        <f t="shared" si="20"/>
        <v>0.24429454705580378</v>
      </c>
      <c r="G286" s="29">
        <f t="shared" si="21"/>
        <v>113.55577439570278</v>
      </c>
      <c r="H286" s="19">
        <f t="shared" si="22"/>
        <v>112748.26666666666</v>
      </c>
      <c r="I286" s="19">
        <f t="shared" si="23"/>
        <v>113.55577439570278</v>
      </c>
      <c r="J286" s="19">
        <f t="shared" si="24"/>
        <v>3138998.92</v>
      </c>
    </row>
    <row r="287" spans="1:10" x14ac:dyDescent="0.25">
      <c r="A287" s="25" t="s">
        <v>338</v>
      </c>
      <c r="B287" s="26">
        <f>VLOOKUP($A287,'receitas_e_despesas_PainelC (2)'!$A$1:$F$645,6)</f>
        <v>2258247.2400000002</v>
      </c>
      <c r="C287" s="26">
        <f>VLOOKUP($A287,'receitas_e_despesas_PainelC (2)'!$A$1:$F$645,2)</f>
        <v>9746969.25</v>
      </c>
      <c r="D287" s="27">
        <f>VLOOKUP(TRIM(A287),[1]TSE!$K$2:$N$646,4,FALSE)</f>
        <v>11</v>
      </c>
      <c r="E287" s="27">
        <v>19919</v>
      </c>
      <c r="F287" s="28">
        <f t="shared" si="20"/>
        <v>0.23168712058879229</v>
      </c>
      <c r="G287" s="29">
        <f t="shared" si="21"/>
        <v>113.37151664240174</v>
      </c>
      <c r="H287" s="19">
        <f t="shared" si="22"/>
        <v>205295.20363636364</v>
      </c>
      <c r="I287" s="19">
        <f t="shared" si="23"/>
        <v>113.37151664240174</v>
      </c>
      <c r="J287" s="19">
        <f t="shared" si="24"/>
        <v>7488722.0099999998</v>
      </c>
    </row>
    <row r="288" spans="1:10" x14ac:dyDescent="0.25">
      <c r="A288" s="25" t="s">
        <v>124</v>
      </c>
      <c r="B288" s="26">
        <f>VLOOKUP($A288,'receitas_e_despesas_PainelC (2)'!$A$1:$F$645,6)</f>
        <v>1458362.48</v>
      </c>
      <c r="C288" s="26">
        <f>VLOOKUP($A288,'receitas_e_despesas_PainelC (2)'!$A$1:$F$645,2)</f>
        <v>2430709.4500000002</v>
      </c>
      <c r="D288" s="27">
        <f>VLOOKUP(TRIM(A288),[1]TSE!$K$2:$N$646,4,FALSE)</f>
        <v>9</v>
      </c>
      <c r="E288" s="27">
        <v>12884</v>
      </c>
      <c r="F288" s="28">
        <f t="shared" si="20"/>
        <v>0.59997400347458218</v>
      </c>
      <c r="G288" s="29">
        <f t="shared" si="21"/>
        <v>113.19174790437752</v>
      </c>
      <c r="H288" s="19">
        <f t="shared" si="22"/>
        <v>162040.27555555556</v>
      </c>
      <c r="I288" s="19">
        <f t="shared" si="23"/>
        <v>113.19174790437752</v>
      </c>
      <c r="J288" s="19">
        <f t="shared" si="24"/>
        <v>972346.9700000002</v>
      </c>
    </row>
    <row r="289" spans="1:10" x14ac:dyDescent="0.25">
      <c r="A289" s="25" t="s">
        <v>449</v>
      </c>
      <c r="B289" s="26">
        <f>VLOOKUP($A289,'receitas_e_despesas_PainelC (2)'!$A$1:$F$645,6)</f>
        <v>22128043.449999999</v>
      </c>
      <c r="C289" s="26">
        <f>VLOOKUP($A289,'receitas_e_despesas_PainelC (2)'!$A$1:$F$645,2)</f>
        <v>160649828.68000001</v>
      </c>
      <c r="D289" s="27">
        <f>VLOOKUP(TRIM(A289),[1]TSE!$K$2:$N$646,4,FALSE)</f>
        <v>15</v>
      </c>
      <c r="E289" s="27">
        <v>195874</v>
      </c>
      <c r="F289" s="28">
        <f t="shared" si="20"/>
        <v>0.13774084685815052</v>
      </c>
      <c r="G289" s="29">
        <f t="shared" si="21"/>
        <v>112.97080495624738</v>
      </c>
      <c r="H289" s="19">
        <f t="shared" si="22"/>
        <v>1475202.8966666667</v>
      </c>
      <c r="I289" s="19">
        <f t="shared" si="23"/>
        <v>112.97080495624738</v>
      </c>
      <c r="J289" s="19">
        <f t="shared" si="24"/>
        <v>138521785.23000002</v>
      </c>
    </row>
    <row r="290" spans="1:10" x14ac:dyDescent="0.25">
      <c r="A290" s="25" t="s">
        <v>136</v>
      </c>
      <c r="B290" s="26">
        <f>VLOOKUP($A290,'receitas_e_despesas_PainelC (2)'!$A$1:$F$645,6)</f>
        <v>1252849</v>
      </c>
      <c r="C290" s="26">
        <f>VLOOKUP($A290,'receitas_e_despesas_PainelC (2)'!$A$1:$F$645,2)</f>
        <v>2140731.2799999998</v>
      </c>
      <c r="D290" s="27">
        <f>VLOOKUP(TRIM(A290),[1]TSE!$K$2:$N$646,4,FALSE)</f>
        <v>9</v>
      </c>
      <c r="E290" s="27">
        <v>11099</v>
      </c>
      <c r="F290" s="28">
        <f t="shared" si="20"/>
        <v>0.58524346876456168</v>
      </c>
      <c r="G290" s="29">
        <f t="shared" si="21"/>
        <v>112.87944859897289</v>
      </c>
      <c r="H290" s="19">
        <f t="shared" si="22"/>
        <v>139205.44444444444</v>
      </c>
      <c r="I290" s="19">
        <f t="shared" si="23"/>
        <v>112.87944859897289</v>
      </c>
      <c r="J290" s="19">
        <f t="shared" si="24"/>
        <v>887882.2799999998</v>
      </c>
    </row>
    <row r="291" spans="1:10" x14ac:dyDescent="0.25">
      <c r="A291" s="25" t="s">
        <v>242</v>
      </c>
      <c r="B291" s="26">
        <f>VLOOKUP($A291,'receitas_e_despesas_PainelC (2)'!$A$1:$F$645,6)</f>
        <v>1395613.4</v>
      </c>
      <c r="C291" s="26">
        <f>VLOOKUP($A291,'receitas_e_despesas_PainelC (2)'!$A$1:$F$645,2)</f>
        <v>4695945.2300000004</v>
      </c>
      <c r="D291" s="27">
        <f>VLOOKUP(TRIM(A291),[1]TSE!$K$2:$N$646,4,FALSE)</f>
        <v>9</v>
      </c>
      <c r="E291" s="27">
        <v>12418</v>
      </c>
      <c r="F291" s="28">
        <f t="shared" si="20"/>
        <v>0.29719541682133288</v>
      </c>
      <c r="G291" s="29">
        <f t="shared" si="21"/>
        <v>112.38632630053148</v>
      </c>
      <c r="H291" s="19">
        <f t="shared" si="22"/>
        <v>155068.15555555554</v>
      </c>
      <c r="I291" s="19">
        <f t="shared" si="23"/>
        <v>112.38632630053148</v>
      </c>
      <c r="J291" s="19">
        <f t="shared" si="24"/>
        <v>3300331.8300000005</v>
      </c>
    </row>
    <row r="292" spans="1:10" x14ac:dyDescent="0.25">
      <c r="A292" s="25" t="s">
        <v>388</v>
      </c>
      <c r="B292" s="26">
        <f>VLOOKUP($A292,'receitas_e_despesas_PainelC (2)'!$A$1:$F$645,6)</f>
        <v>1910112.12</v>
      </c>
      <c r="C292" s="26">
        <f>VLOOKUP($A292,'receitas_e_despesas_PainelC (2)'!$A$1:$F$645,2)</f>
        <v>9473290.3300000001</v>
      </c>
      <c r="D292" s="27">
        <f>VLOOKUP(TRIM(A292),[1]TSE!$K$2:$N$646,4,FALSE)</f>
        <v>11</v>
      </c>
      <c r="E292" s="27">
        <v>17003</v>
      </c>
      <c r="F292" s="28">
        <f t="shared" si="20"/>
        <v>0.20163132908014655</v>
      </c>
      <c r="G292" s="29">
        <f t="shared" si="21"/>
        <v>112.33971181556197</v>
      </c>
      <c r="H292" s="19">
        <f t="shared" si="22"/>
        <v>173646.55636363637</v>
      </c>
      <c r="I292" s="19">
        <f t="shared" si="23"/>
        <v>112.33971181556197</v>
      </c>
      <c r="J292" s="19">
        <f t="shared" si="24"/>
        <v>7563178.21</v>
      </c>
    </row>
    <row r="293" spans="1:10" x14ac:dyDescent="0.25">
      <c r="A293" s="25" t="s">
        <v>82</v>
      </c>
      <c r="B293" s="26">
        <f>VLOOKUP($A293,'receitas_e_despesas_PainelC (2)'!$A$1:$F$645,6)</f>
        <v>763437.35</v>
      </c>
      <c r="C293" s="26">
        <f>VLOOKUP($A293,'receitas_e_despesas_PainelC (2)'!$A$1:$F$645,2)</f>
        <v>983712.40999999992</v>
      </c>
      <c r="D293" s="27">
        <f>VLOOKUP(TRIM(A293),[1]TSE!$K$2:$N$646,4,FALSE)</f>
        <v>9</v>
      </c>
      <c r="E293" s="27">
        <v>6808</v>
      </c>
      <c r="F293" s="28">
        <f t="shared" si="20"/>
        <v>0.77607778679949768</v>
      </c>
      <c r="G293" s="29">
        <f t="shared" si="21"/>
        <v>112.13827115158637</v>
      </c>
      <c r="H293" s="19">
        <f t="shared" si="22"/>
        <v>84826.372222222213</v>
      </c>
      <c r="I293" s="19">
        <f t="shared" si="23"/>
        <v>112.13827115158637</v>
      </c>
      <c r="J293" s="19">
        <f t="shared" si="24"/>
        <v>220275.05999999994</v>
      </c>
    </row>
    <row r="294" spans="1:10" x14ac:dyDescent="0.25">
      <c r="A294" s="25" t="s">
        <v>73</v>
      </c>
      <c r="B294" s="26">
        <f>VLOOKUP($A294,'receitas_e_despesas_PainelC (2)'!$A$1:$F$645,6)</f>
        <v>1042583.67</v>
      </c>
      <c r="C294" s="26">
        <f>VLOOKUP($A294,'receitas_e_despesas_PainelC (2)'!$A$1:$F$645,2)</f>
        <v>1472807.04</v>
      </c>
      <c r="D294" s="27">
        <f>VLOOKUP(TRIM(A294),[1]TSE!$K$2:$N$646,4,FALSE)</f>
        <v>9</v>
      </c>
      <c r="E294" s="27">
        <v>9302</v>
      </c>
      <c r="F294" s="28">
        <f t="shared" si="20"/>
        <v>0.7078888419762035</v>
      </c>
      <c r="G294" s="29">
        <f t="shared" si="21"/>
        <v>112.08166738335842</v>
      </c>
      <c r="H294" s="19">
        <f t="shared" si="22"/>
        <v>115842.63</v>
      </c>
      <c r="I294" s="19">
        <f t="shared" si="23"/>
        <v>112.08166738335842</v>
      </c>
      <c r="J294" s="19">
        <f t="shared" si="24"/>
        <v>430223.37</v>
      </c>
    </row>
    <row r="295" spans="1:10" x14ac:dyDescent="0.25">
      <c r="A295" s="25" t="s">
        <v>105</v>
      </c>
      <c r="B295" s="26">
        <f>VLOOKUP($A295,'receitas_e_despesas_PainelC (2)'!$A$1:$F$645,6)</f>
        <v>876989.25</v>
      </c>
      <c r="C295" s="26">
        <f>VLOOKUP($A295,'receitas_e_despesas_PainelC (2)'!$A$1:$F$645,2)</f>
        <v>1463336.93</v>
      </c>
      <c r="D295" s="27">
        <f>VLOOKUP(TRIM(A295),[1]TSE!$K$2:$N$646,4,FALSE)</f>
        <v>9</v>
      </c>
      <c r="E295" s="27">
        <v>7830</v>
      </c>
      <c r="F295" s="28">
        <f t="shared" si="20"/>
        <v>0.59930780944618134</v>
      </c>
      <c r="G295" s="29">
        <f t="shared" si="21"/>
        <v>112.0037356321839</v>
      </c>
      <c r="H295" s="19">
        <f t="shared" si="22"/>
        <v>97443.25</v>
      </c>
      <c r="I295" s="19">
        <f t="shared" si="23"/>
        <v>112.0037356321839</v>
      </c>
      <c r="J295" s="19">
        <f t="shared" si="24"/>
        <v>586347.67999999993</v>
      </c>
    </row>
    <row r="296" spans="1:10" x14ac:dyDescent="0.25">
      <c r="A296" s="25" t="s">
        <v>232</v>
      </c>
      <c r="B296" s="26">
        <f>VLOOKUP($A296,'receitas_e_despesas_PainelC (2)'!$A$1:$F$645,6)</f>
        <v>1998078.21</v>
      </c>
      <c r="C296" s="26">
        <f>VLOOKUP($A296,'receitas_e_despesas_PainelC (2)'!$A$1:$F$645,2)</f>
        <v>5407907.3700000001</v>
      </c>
      <c r="D296" s="27">
        <f>VLOOKUP(TRIM(A296),[1]TSE!$K$2:$N$646,4,FALSE)</f>
        <v>9</v>
      </c>
      <c r="E296" s="27">
        <v>17842</v>
      </c>
      <c r="F296" s="28">
        <f t="shared" si="20"/>
        <v>0.36947345309281804</v>
      </c>
      <c r="G296" s="29">
        <f t="shared" si="21"/>
        <v>111.98734502858424</v>
      </c>
      <c r="H296" s="19">
        <f t="shared" si="22"/>
        <v>222008.69</v>
      </c>
      <c r="I296" s="19">
        <f t="shared" si="23"/>
        <v>111.98734502858424</v>
      </c>
      <c r="J296" s="19">
        <f t="shared" si="24"/>
        <v>3409829.16</v>
      </c>
    </row>
    <row r="297" spans="1:10" x14ac:dyDescent="0.25">
      <c r="A297" s="25" t="s">
        <v>333</v>
      </c>
      <c r="B297" s="26">
        <f>VLOOKUP($A297,'receitas_e_despesas_PainelC (2)'!$A$1:$F$645,6)</f>
        <v>908048.54</v>
      </c>
      <c r="C297" s="26">
        <f>VLOOKUP($A297,'receitas_e_despesas_PainelC (2)'!$A$1:$F$645,2)</f>
        <v>4843067.5599999996</v>
      </c>
      <c r="D297" s="27">
        <f>VLOOKUP(TRIM(A297),[1]TSE!$K$2:$N$646,4,FALSE)</f>
        <v>9</v>
      </c>
      <c r="E297" s="27">
        <v>8124</v>
      </c>
      <c r="F297" s="28">
        <f t="shared" si="20"/>
        <v>0.18749450193505046</v>
      </c>
      <c r="G297" s="29">
        <f t="shared" si="21"/>
        <v>111.77357705563762</v>
      </c>
      <c r="H297" s="19">
        <f t="shared" si="22"/>
        <v>100894.28222222223</v>
      </c>
      <c r="I297" s="19">
        <f t="shared" si="23"/>
        <v>111.77357705563762</v>
      </c>
      <c r="J297" s="19">
        <f t="shared" si="24"/>
        <v>3935019.0199999996</v>
      </c>
    </row>
    <row r="298" spans="1:10" x14ac:dyDescent="0.25">
      <c r="A298" s="25" t="s">
        <v>423</v>
      </c>
      <c r="B298" s="26">
        <f>VLOOKUP($A298,'receitas_e_despesas_PainelC (2)'!$A$1:$F$645,6)</f>
        <v>13506744.67</v>
      </c>
      <c r="C298" s="26">
        <f>VLOOKUP($A298,'receitas_e_despesas_PainelC (2)'!$A$1:$F$645,2)</f>
        <v>84303399.150000006</v>
      </c>
      <c r="D298" s="27">
        <f>VLOOKUP(TRIM(A298),[1]TSE!$K$2:$N$646,4,FALSE)</f>
        <v>11</v>
      </c>
      <c r="E298" s="27">
        <v>121073</v>
      </c>
      <c r="F298" s="28">
        <f t="shared" si="20"/>
        <v>0.16021589646661358</v>
      </c>
      <c r="G298" s="29">
        <f t="shared" si="21"/>
        <v>111.55868500821818</v>
      </c>
      <c r="H298" s="19">
        <f t="shared" si="22"/>
        <v>1227885.8790909091</v>
      </c>
      <c r="I298" s="19">
        <f t="shared" si="23"/>
        <v>111.55868500821818</v>
      </c>
      <c r="J298" s="19">
        <f t="shared" si="24"/>
        <v>70796654.480000004</v>
      </c>
    </row>
    <row r="299" spans="1:10" x14ac:dyDescent="0.25">
      <c r="A299" s="25" t="s">
        <v>72</v>
      </c>
      <c r="B299" s="26">
        <f>VLOOKUP($A299,'receitas_e_despesas_PainelC (2)'!$A$1:$F$645,6)</f>
        <v>537564.36</v>
      </c>
      <c r="C299" s="26">
        <f>VLOOKUP($A299,'receitas_e_despesas_PainelC (2)'!$A$1:$F$645,2)</f>
        <v>747193.44</v>
      </c>
      <c r="D299" s="27">
        <f>VLOOKUP(TRIM(A299),[1]TSE!$K$2:$N$646,4,FALSE)</f>
        <v>9</v>
      </c>
      <c r="E299" s="27">
        <v>4822</v>
      </c>
      <c r="F299" s="28">
        <f t="shared" si="20"/>
        <v>0.71944469962155988</v>
      </c>
      <c r="G299" s="29">
        <f t="shared" si="21"/>
        <v>111.48161758606388</v>
      </c>
      <c r="H299" s="19">
        <f t="shared" si="22"/>
        <v>59729.373333333329</v>
      </c>
      <c r="I299" s="19">
        <f t="shared" si="23"/>
        <v>111.48161758606388</v>
      </c>
      <c r="J299" s="19">
        <f t="shared" si="24"/>
        <v>209629.07999999996</v>
      </c>
    </row>
    <row r="300" spans="1:10" x14ac:dyDescent="0.25">
      <c r="A300" s="25" t="s">
        <v>255</v>
      </c>
      <c r="B300" s="26">
        <f>VLOOKUP($A300,'receitas_e_despesas_PainelC (2)'!$A$1:$F$645,6)</f>
        <v>998404.8</v>
      </c>
      <c r="C300" s="26">
        <f>VLOOKUP($A300,'receitas_e_despesas_PainelC (2)'!$A$1:$F$645,2)</f>
        <v>4271569.6100000003</v>
      </c>
      <c r="D300" s="27">
        <f>VLOOKUP(TRIM(A300),[1]TSE!$K$2:$N$646,4,FALSE)</f>
        <v>9</v>
      </c>
      <c r="E300" s="27">
        <v>8956</v>
      </c>
      <c r="F300" s="28">
        <f t="shared" si="20"/>
        <v>0.23373253655112505</v>
      </c>
      <c r="G300" s="29">
        <f t="shared" si="21"/>
        <v>111.47887449754356</v>
      </c>
      <c r="H300" s="19">
        <f t="shared" si="22"/>
        <v>110933.86666666667</v>
      </c>
      <c r="I300" s="19">
        <f t="shared" si="23"/>
        <v>111.47887449754356</v>
      </c>
      <c r="J300" s="19">
        <f t="shared" si="24"/>
        <v>3273164.8100000005</v>
      </c>
    </row>
    <row r="301" spans="1:10" x14ac:dyDescent="0.25">
      <c r="A301" s="25" t="s">
        <v>413</v>
      </c>
      <c r="B301" s="26">
        <f>VLOOKUP($A301,'receitas_e_despesas_PainelC (2)'!$A$1:$F$645,6)</f>
        <v>907454.33</v>
      </c>
      <c r="C301" s="26">
        <f>VLOOKUP($A301,'receitas_e_despesas_PainelC (2)'!$A$1:$F$645,2)</f>
        <v>5791572.3799999999</v>
      </c>
      <c r="D301" s="27">
        <f>VLOOKUP(TRIM(A301),[1]TSE!$K$2:$N$646,4,FALSE)</f>
        <v>9</v>
      </c>
      <c r="E301" s="27">
        <v>8176</v>
      </c>
      <c r="F301" s="28">
        <f t="shared" si="20"/>
        <v>0.15668531280619166</v>
      </c>
      <c r="G301" s="29">
        <f t="shared" si="21"/>
        <v>110.99001100782779</v>
      </c>
      <c r="H301" s="19">
        <f t="shared" si="22"/>
        <v>100828.25888888889</v>
      </c>
      <c r="I301" s="19">
        <f t="shared" si="23"/>
        <v>110.99001100782779</v>
      </c>
      <c r="J301" s="19">
        <f t="shared" si="24"/>
        <v>4884118.05</v>
      </c>
    </row>
    <row r="302" spans="1:10" x14ac:dyDescent="0.25">
      <c r="A302" s="25" t="s">
        <v>106</v>
      </c>
      <c r="B302" s="26">
        <f>VLOOKUP($A302,'receitas_e_despesas_PainelC (2)'!$A$1:$F$645,6)</f>
        <v>1707542.51</v>
      </c>
      <c r="C302" s="26">
        <f>VLOOKUP($A302,'receitas_e_despesas_PainelC (2)'!$A$1:$F$645,2)</f>
        <v>2748121.29</v>
      </c>
      <c r="D302" s="27">
        <f>VLOOKUP(TRIM(A302),[1]TSE!$K$2:$N$646,4,FALSE)</f>
        <v>9</v>
      </c>
      <c r="E302" s="27">
        <v>15443</v>
      </c>
      <c r="F302" s="28">
        <f t="shared" si="20"/>
        <v>0.62134903441616285</v>
      </c>
      <c r="G302" s="29">
        <f t="shared" si="21"/>
        <v>110.57064754257593</v>
      </c>
      <c r="H302" s="19">
        <f t="shared" si="22"/>
        <v>189726.94555555555</v>
      </c>
      <c r="I302" s="19">
        <f t="shared" si="23"/>
        <v>110.57064754257593</v>
      </c>
      <c r="J302" s="19">
        <f t="shared" si="24"/>
        <v>1040578.78</v>
      </c>
    </row>
    <row r="303" spans="1:10" x14ac:dyDescent="0.25">
      <c r="A303" s="25" t="s">
        <v>308</v>
      </c>
      <c r="B303" s="26">
        <f>VLOOKUP($A303,'receitas_e_despesas_PainelC (2)'!$A$1:$F$645,6)</f>
        <v>922709.48</v>
      </c>
      <c r="C303" s="26">
        <f>VLOOKUP($A303,'receitas_e_despesas_PainelC (2)'!$A$1:$F$645,2)</f>
        <v>3730266.34</v>
      </c>
      <c r="D303" s="27">
        <f>VLOOKUP(TRIM(A303),[1]TSE!$K$2:$N$646,4,FALSE)</f>
        <v>9</v>
      </c>
      <c r="E303" s="27">
        <v>8357</v>
      </c>
      <c r="F303" s="28">
        <f t="shared" si="20"/>
        <v>0.24735753318890361</v>
      </c>
      <c r="G303" s="29">
        <f t="shared" si="21"/>
        <v>110.41156874476486</v>
      </c>
      <c r="H303" s="19">
        <f t="shared" si="22"/>
        <v>102523.27555555555</v>
      </c>
      <c r="I303" s="19">
        <f t="shared" si="23"/>
        <v>110.41156874476486</v>
      </c>
      <c r="J303" s="19">
        <f t="shared" si="24"/>
        <v>2807556.86</v>
      </c>
    </row>
    <row r="304" spans="1:10" x14ac:dyDescent="0.25">
      <c r="A304" s="25" t="s">
        <v>432</v>
      </c>
      <c r="B304" s="26">
        <f>VLOOKUP($A304,'receitas_e_despesas_PainelC (2)'!$A$1:$F$645,6)</f>
        <v>2632521.35</v>
      </c>
      <c r="C304" s="26">
        <f>VLOOKUP($A304,'receitas_e_despesas_PainelC (2)'!$A$1:$F$645,2)</f>
        <v>17720369.93</v>
      </c>
      <c r="D304" s="27">
        <f>VLOOKUP(TRIM(A304),[1]TSE!$K$2:$N$646,4,FALSE)</f>
        <v>11</v>
      </c>
      <c r="E304" s="27">
        <v>23846</v>
      </c>
      <c r="F304" s="28">
        <f t="shared" si="20"/>
        <v>0.14855905155474372</v>
      </c>
      <c r="G304" s="29">
        <f t="shared" si="21"/>
        <v>110.39676885012162</v>
      </c>
      <c r="H304" s="19">
        <f t="shared" si="22"/>
        <v>239320.12272727274</v>
      </c>
      <c r="I304" s="19">
        <f t="shared" si="23"/>
        <v>110.39676885012162</v>
      </c>
      <c r="J304" s="19">
        <f t="shared" si="24"/>
        <v>15087848.58</v>
      </c>
    </row>
    <row r="305" spans="1:10" x14ac:dyDescent="0.25">
      <c r="A305" s="25" t="s">
        <v>330</v>
      </c>
      <c r="B305" s="26">
        <f>VLOOKUP($A305,'receitas_e_despesas_PainelC (2)'!$A$1:$F$645,6)</f>
        <v>1961547.67</v>
      </c>
      <c r="C305" s="26">
        <f>VLOOKUP($A305,'receitas_e_despesas_PainelC (2)'!$A$1:$F$645,2)</f>
        <v>8663475.7700000014</v>
      </c>
      <c r="D305" s="27">
        <f>VLOOKUP(TRIM(A305),[1]TSE!$K$2:$N$646,4,FALSE)</f>
        <v>9</v>
      </c>
      <c r="E305" s="27">
        <v>17770</v>
      </c>
      <c r="F305" s="28">
        <f t="shared" si="20"/>
        <v>0.22641578531245776</v>
      </c>
      <c r="G305" s="29">
        <f t="shared" si="21"/>
        <v>110.38535002813731</v>
      </c>
      <c r="H305" s="19">
        <f t="shared" si="22"/>
        <v>217949.7411111111</v>
      </c>
      <c r="I305" s="19">
        <f t="shared" si="23"/>
        <v>110.38535002813731</v>
      </c>
      <c r="J305" s="19">
        <f t="shared" si="24"/>
        <v>6701928.1000000015</v>
      </c>
    </row>
    <row r="306" spans="1:10" x14ac:dyDescent="0.25">
      <c r="A306" s="25" t="s">
        <v>183</v>
      </c>
      <c r="B306" s="26">
        <f>VLOOKUP($A306,'receitas_e_despesas_PainelC (2)'!$A$1:$F$645,6)</f>
        <v>1037133.77</v>
      </c>
      <c r="C306" s="26">
        <f>VLOOKUP($A306,'receitas_e_despesas_PainelC (2)'!$A$1:$F$645,2)</f>
        <v>2599991.0499999998</v>
      </c>
      <c r="D306" s="27">
        <v>9</v>
      </c>
      <c r="E306" s="27">
        <v>9399</v>
      </c>
      <c r="F306" s="28">
        <f t="shared" si="20"/>
        <v>0.39889897697917082</v>
      </c>
      <c r="G306" s="29">
        <f t="shared" si="21"/>
        <v>110.34511862964145</v>
      </c>
      <c r="H306" s="19">
        <f t="shared" si="22"/>
        <v>115237.08555555556</v>
      </c>
      <c r="I306" s="19">
        <f t="shared" si="23"/>
        <v>110.34511862964145</v>
      </c>
      <c r="J306" s="19">
        <f t="shared" si="24"/>
        <v>1562857.2799999998</v>
      </c>
    </row>
    <row r="307" spans="1:10" x14ac:dyDescent="0.25">
      <c r="A307" s="25" t="s">
        <v>278</v>
      </c>
      <c r="B307" s="26">
        <f>VLOOKUP($A307,'receitas_e_despesas_PainelC (2)'!$A$1:$F$645,6)</f>
        <v>764814.43</v>
      </c>
      <c r="C307" s="26">
        <f>VLOOKUP($A307,'receitas_e_despesas_PainelC (2)'!$A$1:$F$645,2)</f>
        <v>2998329.81</v>
      </c>
      <c r="D307" s="27">
        <f>VLOOKUP(TRIM(A307),[1]TSE!$K$2:$N$646,4,FALSE)</f>
        <v>9</v>
      </c>
      <c r="E307" s="27">
        <v>6934</v>
      </c>
      <c r="F307" s="28">
        <f t="shared" si="20"/>
        <v>0.25508015410752966</v>
      </c>
      <c r="G307" s="29">
        <f t="shared" si="21"/>
        <v>110.29916786847419</v>
      </c>
      <c r="H307" s="19">
        <f t="shared" si="22"/>
        <v>84979.381111111114</v>
      </c>
      <c r="I307" s="19">
        <f t="shared" si="23"/>
        <v>110.29916786847419</v>
      </c>
      <c r="J307" s="19">
        <f t="shared" si="24"/>
        <v>2233515.38</v>
      </c>
    </row>
    <row r="308" spans="1:10" x14ac:dyDescent="0.25">
      <c r="A308" s="25" t="s">
        <v>247</v>
      </c>
      <c r="B308" s="26">
        <f>VLOOKUP($A308,'receitas_e_despesas_PainelC (2)'!$A$1:$F$645,6)</f>
        <v>1200303.92</v>
      </c>
      <c r="C308" s="26">
        <f>VLOOKUP($A308,'receitas_e_despesas_PainelC (2)'!$A$1:$F$645,2)</f>
        <v>3643730.66</v>
      </c>
      <c r="D308" s="27">
        <f>VLOOKUP(TRIM(A308),[1]TSE!$K$2:$N$646,4,FALSE)</f>
        <v>9</v>
      </c>
      <c r="E308" s="27">
        <v>10896</v>
      </c>
      <c r="F308" s="28">
        <f t="shared" si="20"/>
        <v>0.32941620333704902</v>
      </c>
      <c r="G308" s="29">
        <f t="shared" si="21"/>
        <v>110.16005139500733</v>
      </c>
      <c r="H308" s="19">
        <f t="shared" si="22"/>
        <v>133367.10222222222</v>
      </c>
      <c r="I308" s="19">
        <f t="shared" si="23"/>
        <v>110.16005139500733</v>
      </c>
      <c r="J308" s="19">
        <f t="shared" si="24"/>
        <v>2443426.7400000002</v>
      </c>
    </row>
    <row r="309" spans="1:10" x14ac:dyDescent="0.25">
      <c r="A309" s="25" t="s">
        <v>317</v>
      </c>
      <c r="B309" s="26">
        <f>VLOOKUP($A309,'receitas_e_despesas_PainelC (2)'!$A$1:$F$645,6)</f>
        <v>1187776.72</v>
      </c>
      <c r="C309" s="26">
        <f>VLOOKUP($A309,'receitas_e_despesas_PainelC (2)'!$A$1:$F$645,2)</f>
        <v>4932886.13</v>
      </c>
      <c r="D309" s="27">
        <f>VLOOKUP(TRIM(A309),[1]TSE!$K$2:$N$646,4,FALSE)</f>
        <v>9</v>
      </c>
      <c r="E309" s="27">
        <v>10876</v>
      </c>
      <c r="F309" s="28">
        <f t="shared" si="20"/>
        <v>0.24078737856452406</v>
      </c>
      <c r="G309" s="29">
        <f t="shared" si="21"/>
        <v>109.21080544317763</v>
      </c>
      <c r="H309" s="19">
        <f t="shared" si="22"/>
        <v>131975.19111111111</v>
      </c>
      <c r="I309" s="19">
        <f t="shared" si="23"/>
        <v>109.21080544317763</v>
      </c>
      <c r="J309" s="19">
        <f t="shared" si="24"/>
        <v>3745109.41</v>
      </c>
    </row>
    <row r="310" spans="1:10" x14ac:dyDescent="0.25">
      <c r="A310" s="25" t="s">
        <v>59</v>
      </c>
      <c r="B310" s="26">
        <f>VLOOKUP($A310,'receitas_e_despesas_PainelC (2)'!$A$1:$F$645,6)</f>
        <v>533624.52</v>
      </c>
      <c r="C310" s="26">
        <f>VLOOKUP($A310,'receitas_e_despesas_PainelC (2)'!$A$1:$F$645,2)</f>
        <v>1015963.3</v>
      </c>
      <c r="D310" s="27">
        <f>VLOOKUP(TRIM(A310),[1]TSE!$K$2:$N$646,4,FALSE)</f>
        <v>9</v>
      </c>
      <c r="E310" s="27">
        <v>4892</v>
      </c>
      <c r="F310" s="28">
        <f t="shared" si="20"/>
        <v>0.52523995699450954</v>
      </c>
      <c r="G310" s="29">
        <f t="shared" si="21"/>
        <v>109.08105478331971</v>
      </c>
      <c r="H310" s="19">
        <f t="shared" si="22"/>
        <v>59291.613333333335</v>
      </c>
      <c r="I310" s="19">
        <f t="shared" si="23"/>
        <v>109.08105478331971</v>
      </c>
      <c r="J310" s="19">
        <f t="shared" si="24"/>
        <v>482338.78</v>
      </c>
    </row>
    <row r="311" spans="1:10" x14ac:dyDescent="0.25">
      <c r="A311" s="25" t="s">
        <v>406</v>
      </c>
      <c r="B311" s="26">
        <f>VLOOKUP($A311,'receitas_e_despesas_PainelC (2)'!$A$1:$F$645,6)</f>
        <v>2167137.11</v>
      </c>
      <c r="C311" s="26">
        <f>VLOOKUP($A311,'receitas_e_despesas_PainelC (2)'!$A$1:$F$645,2)</f>
        <v>14182105.07</v>
      </c>
      <c r="D311" s="27">
        <f>VLOOKUP(TRIM(A311),[1]TSE!$K$2:$N$646,4,FALSE)</f>
        <v>9</v>
      </c>
      <c r="E311" s="27">
        <v>19993</v>
      </c>
      <c r="F311" s="28">
        <f t="shared" si="20"/>
        <v>0.15280785886886677</v>
      </c>
      <c r="G311" s="29">
        <f t="shared" si="21"/>
        <v>108.39479367778722</v>
      </c>
      <c r="H311" s="19">
        <f t="shared" si="22"/>
        <v>240793.0122222222</v>
      </c>
      <c r="I311" s="19">
        <f t="shared" si="23"/>
        <v>108.39479367778722</v>
      </c>
      <c r="J311" s="19">
        <f t="shared" si="24"/>
        <v>12014967.960000001</v>
      </c>
    </row>
    <row r="312" spans="1:10" x14ac:dyDescent="0.25">
      <c r="A312" s="25" t="s">
        <v>298</v>
      </c>
      <c r="B312" s="26">
        <f>VLOOKUP($A312,'receitas_e_despesas_PainelC (2)'!$A$1:$F$645,6)</f>
        <v>1989617.47</v>
      </c>
      <c r="C312" s="26">
        <f>VLOOKUP($A312,'receitas_e_despesas_PainelC (2)'!$A$1:$F$645,2)</f>
        <v>8657581.4699999988</v>
      </c>
      <c r="D312" s="27">
        <f>VLOOKUP(TRIM(A312),[1]TSE!$K$2:$N$646,4,FALSE)</f>
        <v>11</v>
      </c>
      <c r="E312" s="27">
        <v>18398</v>
      </c>
      <c r="F312" s="28">
        <f t="shared" si="20"/>
        <v>0.22981215676622449</v>
      </c>
      <c r="G312" s="29">
        <f t="shared" si="21"/>
        <v>108.14313892814437</v>
      </c>
      <c r="H312" s="19">
        <f t="shared" si="22"/>
        <v>180874.31545454546</v>
      </c>
      <c r="I312" s="19">
        <f t="shared" si="23"/>
        <v>108.14313892814437</v>
      </c>
      <c r="J312" s="19">
        <f t="shared" si="24"/>
        <v>6667963.9999999991</v>
      </c>
    </row>
    <row r="313" spans="1:10" x14ac:dyDescent="0.25">
      <c r="A313" s="25" t="s">
        <v>138</v>
      </c>
      <c r="B313" s="26">
        <f>VLOOKUP($A313,'receitas_e_despesas_PainelC (2)'!$A$1:$F$645,6)</f>
        <v>707363.22</v>
      </c>
      <c r="C313" s="26">
        <f>VLOOKUP($A313,'receitas_e_despesas_PainelC (2)'!$A$1:$F$645,2)</f>
        <v>1407083.38</v>
      </c>
      <c r="D313" s="27">
        <f>VLOOKUP(TRIM(A313),[1]TSE!$K$2:$N$646,4,FALSE)</f>
        <v>9</v>
      </c>
      <c r="E313" s="27">
        <v>6587</v>
      </c>
      <c r="F313" s="28">
        <f t="shared" si="20"/>
        <v>0.50271592291851253</v>
      </c>
      <c r="G313" s="29">
        <f t="shared" si="21"/>
        <v>107.38776681342037</v>
      </c>
      <c r="H313" s="19">
        <f t="shared" si="22"/>
        <v>78595.91333333333</v>
      </c>
      <c r="I313" s="19">
        <f t="shared" si="23"/>
        <v>107.38776681342037</v>
      </c>
      <c r="J313" s="19">
        <f t="shared" si="24"/>
        <v>699720.15999999992</v>
      </c>
    </row>
    <row r="314" spans="1:10" x14ac:dyDescent="0.25">
      <c r="A314" s="25" t="s">
        <v>87</v>
      </c>
      <c r="B314" s="26">
        <f>VLOOKUP($A314,'receitas_e_despesas_PainelC (2)'!$A$1:$F$645,6)</f>
        <v>1010963.51</v>
      </c>
      <c r="C314" s="26">
        <f>VLOOKUP($A314,'receitas_e_despesas_PainelC (2)'!$A$1:$F$645,2)</f>
        <v>1519939.6400000001</v>
      </c>
      <c r="D314" s="27">
        <f>VLOOKUP(TRIM(A314),[1]TSE!$K$2:$N$646,4,FALSE)</f>
        <v>9</v>
      </c>
      <c r="E314" s="27">
        <v>9419</v>
      </c>
      <c r="F314" s="28">
        <f t="shared" si="20"/>
        <v>0.66513398518904343</v>
      </c>
      <c r="G314" s="29">
        <f t="shared" si="21"/>
        <v>107.33236118483916</v>
      </c>
      <c r="H314" s="19">
        <f t="shared" si="22"/>
        <v>112329.27888888889</v>
      </c>
      <c r="I314" s="19">
        <f t="shared" si="23"/>
        <v>107.33236118483916</v>
      </c>
      <c r="J314" s="19">
        <f t="shared" si="24"/>
        <v>508976.13000000012</v>
      </c>
    </row>
    <row r="315" spans="1:10" x14ac:dyDescent="0.25">
      <c r="A315" s="25" t="s">
        <v>272</v>
      </c>
      <c r="B315" s="26">
        <f>VLOOKUP($A315,'receitas_e_despesas_PainelC (2)'!$A$1:$F$645,6)</f>
        <v>2262932.98</v>
      </c>
      <c r="C315" s="26">
        <f>VLOOKUP($A315,'receitas_e_despesas_PainelC (2)'!$A$1:$F$645,2)</f>
        <v>8174687.3300000001</v>
      </c>
      <c r="D315" s="27">
        <f>VLOOKUP(TRIM(A315),[1]TSE!$K$2:$N$646,4,FALSE)</f>
        <v>11</v>
      </c>
      <c r="E315" s="27">
        <v>21129</v>
      </c>
      <c r="F315" s="28">
        <f t="shared" si="20"/>
        <v>0.27682196133610409</v>
      </c>
      <c r="G315" s="29">
        <f t="shared" si="21"/>
        <v>107.10080836764637</v>
      </c>
      <c r="H315" s="19">
        <f t="shared" si="22"/>
        <v>205721.18</v>
      </c>
      <c r="I315" s="19">
        <f t="shared" si="23"/>
        <v>107.10080836764637</v>
      </c>
      <c r="J315" s="19">
        <f t="shared" si="24"/>
        <v>5911754.3499999996</v>
      </c>
    </row>
    <row r="316" spans="1:10" x14ac:dyDescent="0.25">
      <c r="A316" s="25" t="s">
        <v>400</v>
      </c>
      <c r="B316" s="26">
        <f>VLOOKUP($A316,'receitas_e_despesas_PainelC (2)'!$A$1:$F$645,6)</f>
        <v>3055268.5</v>
      </c>
      <c r="C316" s="26">
        <f>VLOOKUP($A316,'receitas_e_despesas_PainelC (2)'!$A$1:$F$645,2)</f>
        <v>17137000.68</v>
      </c>
      <c r="D316" s="27">
        <f>VLOOKUP(TRIM(A316),[1]TSE!$K$2:$N$646,4,FALSE)</f>
        <v>9</v>
      </c>
      <c r="E316" s="27">
        <v>28605</v>
      </c>
      <c r="F316" s="28">
        <f t="shared" si="20"/>
        <v>0.17828490276981188</v>
      </c>
      <c r="G316" s="29">
        <f t="shared" si="21"/>
        <v>106.80889704597098</v>
      </c>
      <c r="H316" s="19">
        <f t="shared" si="22"/>
        <v>339474.27777777775</v>
      </c>
      <c r="I316" s="19">
        <f t="shared" si="23"/>
        <v>106.80889704597098</v>
      </c>
      <c r="J316" s="19">
        <f t="shared" si="24"/>
        <v>14081732.18</v>
      </c>
    </row>
    <row r="317" spans="1:10" x14ac:dyDescent="0.25">
      <c r="A317" s="25" t="s">
        <v>135</v>
      </c>
      <c r="B317" s="26">
        <f>VLOOKUP($A317,'receitas_e_despesas_PainelC (2)'!$A$1:$F$645,6)</f>
        <v>505050.44</v>
      </c>
      <c r="C317" s="26">
        <f>VLOOKUP($A317,'receitas_e_despesas_PainelC (2)'!$A$1:$F$645,2)</f>
        <v>906348.46</v>
      </c>
      <c r="D317" s="27">
        <f>VLOOKUP(TRIM(A317),[1]TSE!$K$2:$N$646,4,FALSE)</f>
        <v>9</v>
      </c>
      <c r="E317" s="27">
        <v>4736</v>
      </c>
      <c r="F317" s="28">
        <f t="shared" si="20"/>
        <v>0.55723649599404634</v>
      </c>
      <c r="G317" s="29">
        <f t="shared" si="21"/>
        <v>106.64071790540541</v>
      </c>
      <c r="H317" s="19">
        <f t="shared" si="22"/>
        <v>56116.715555555558</v>
      </c>
      <c r="I317" s="19">
        <f t="shared" si="23"/>
        <v>106.64071790540541</v>
      </c>
      <c r="J317" s="19">
        <f t="shared" si="24"/>
        <v>401298.01999999996</v>
      </c>
    </row>
    <row r="318" spans="1:10" x14ac:dyDescent="0.25">
      <c r="A318" s="25" t="s">
        <v>293</v>
      </c>
      <c r="B318" s="26">
        <f>VLOOKUP($A318,'receitas_e_despesas_PainelC (2)'!$A$1:$F$645,6)</f>
        <v>767579.59</v>
      </c>
      <c r="C318" s="26">
        <f>VLOOKUP($A318,'receitas_e_despesas_PainelC (2)'!$A$1:$F$645,2)</f>
        <v>3268518.54</v>
      </c>
      <c r="D318" s="27">
        <f>VLOOKUP(TRIM(A318),[1]TSE!$K$2:$N$646,4,FALSE)</f>
        <v>9</v>
      </c>
      <c r="E318" s="27">
        <v>7207</v>
      </c>
      <c r="F318" s="28">
        <f t="shared" si="20"/>
        <v>0.23484021296082352</v>
      </c>
      <c r="G318" s="29">
        <f t="shared" si="21"/>
        <v>106.50473012349104</v>
      </c>
      <c r="H318" s="19">
        <f t="shared" si="22"/>
        <v>85286.621111111104</v>
      </c>
      <c r="I318" s="19">
        <f t="shared" si="23"/>
        <v>106.50473012349104</v>
      </c>
      <c r="J318" s="19">
        <f t="shared" si="24"/>
        <v>2500938.9500000002</v>
      </c>
    </row>
    <row r="319" spans="1:10" x14ac:dyDescent="0.25">
      <c r="A319" s="25" t="s">
        <v>171</v>
      </c>
      <c r="B319" s="26">
        <f>VLOOKUP($A319,'receitas_e_despesas_PainelC (2)'!$A$1:$F$645,6)</f>
        <v>879044.41</v>
      </c>
      <c r="C319" s="26">
        <f>VLOOKUP($A319,'receitas_e_despesas_PainelC (2)'!$A$1:$F$645,2)</f>
        <v>1981733.25</v>
      </c>
      <c r="D319" s="27">
        <f>VLOOKUP(TRIM(A319),[1]TSE!$K$2:$N$646,4,FALSE)</f>
        <v>9</v>
      </c>
      <c r="E319" s="27">
        <v>8261</v>
      </c>
      <c r="F319" s="28">
        <f t="shared" si="20"/>
        <v>0.44357352837471947</v>
      </c>
      <c r="G319" s="29">
        <f t="shared" si="21"/>
        <v>106.40895896380584</v>
      </c>
      <c r="H319" s="19">
        <f t="shared" si="22"/>
        <v>97671.601111111115</v>
      </c>
      <c r="I319" s="19">
        <f t="shared" si="23"/>
        <v>106.40895896380584</v>
      </c>
      <c r="J319" s="19">
        <f t="shared" si="24"/>
        <v>1102688.8399999999</v>
      </c>
    </row>
    <row r="320" spans="1:10" x14ac:dyDescent="0.25">
      <c r="A320" s="25" t="s">
        <v>501</v>
      </c>
      <c r="B320" s="26">
        <f>VLOOKUP($A320,'receitas_e_despesas_PainelC (2)'!$A$1:$F$645,6)</f>
        <v>3842894.02</v>
      </c>
      <c r="C320" s="26">
        <f>VLOOKUP($A320,'receitas_e_despesas_PainelC (2)'!$A$1:$F$645,2)</f>
        <v>33187842.07</v>
      </c>
      <c r="D320" s="27">
        <f>VLOOKUP(TRIM(A320),[1]TSE!$K$2:$N$646,4,FALSE)</f>
        <v>9</v>
      </c>
      <c r="E320" s="27">
        <v>36129</v>
      </c>
      <c r="F320" s="28">
        <f t="shared" si="20"/>
        <v>0.11579222330558715</v>
      </c>
      <c r="G320" s="29">
        <f t="shared" si="21"/>
        <v>106.36591159456393</v>
      </c>
      <c r="H320" s="19">
        <f t="shared" si="22"/>
        <v>426988.22444444447</v>
      </c>
      <c r="I320" s="19">
        <f t="shared" si="23"/>
        <v>106.36591159456393</v>
      </c>
      <c r="J320" s="19">
        <f t="shared" si="24"/>
        <v>29344948.050000001</v>
      </c>
    </row>
    <row r="321" spans="1:10" x14ac:dyDescent="0.25">
      <c r="A321" s="25" t="s">
        <v>285</v>
      </c>
      <c r="B321" s="26">
        <f>VLOOKUP($A321,'receitas_e_despesas_PainelC (2)'!$A$1:$F$645,6)</f>
        <v>628865.44999999995</v>
      </c>
      <c r="C321" s="26">
        <f>VLOOKUP($A321,'receitas_e_despesas_PainelC (2)'!$A$1:$F$645,2)</f>
        <v>2596512.7999999998</v>
      </c>
      <c r="D321" s="27">
        <f>VLOOKUP(TRIM(A321),[1]TSE!$K$2:$N$646,4,FALSE)</f>
        <v>9</v>
      </c>
      <c r="E321" s="27">
        <v>5918</v>
      </c>
      <c r="F321" s="28">
        <f t="shared" si="20"/>
        <v>0.24219616787562148</v>
      </c>
      <c r="G321" s="29">
        <f t="shared" si="21"/>
        <v>106.26317167962148</v>
      </c>
      <c r="H321" s="19">
        <f t="shared" si="22"/>
        <v>69873.938888888879</v>
      </c>
      <c r="I321" s="19">
        <f t="shared" si="23"/>
        <v>106.26317167962148</v>
      </c>
      <c r="J321" s="19">
        <f t="shared" si="24"/>
        <v>1967647.3499999999</v>
      </c>
    </row>
    <row r="322" spans="1:10" x14ac:dyDescent="0.25">
      <c r="A322" s="25" t="s">
        <v>290</v>
      </c>
      <c r="B322" s="26">
        <f>VLOOKUP($A322,'receitas_e_despesas_PainelC (2)'!$A$1:$F$645,6)</f>
        <v>1305647.03</v>
      </c>
      <c r="C322" s="26">
        <f>VLOOKUP($A322,'receitas_e_despesas_PainelC (2)'!$A$1:$F$645,2)</f>
        <v>5034747.76</v>
      </c>
      <c r="D322" s="27">
        <f>VLOOKUP(TRIM(A322),[1]TSE!$K$2:$N$646,4,FALSE)</f>
        <v>9</v>
      </c>
      <c r="E322" s="27">
        <v>12328</v>
      </c>
      <c r="F322" s="28">
        <f t="shared" si="20"/>
        <v>0.25932719815143235</v>
      </c>
      <c r="G322" s="29">
        <f t="shared" si="21"/>
        <v>105.90907121998703</v>
      </c>
      <c r="H322" s="19">
        <f t="shared" si="22"/>
        <v>145071.89222222223</v>
      </c>
      <c r="I322" s="19">
        <f t="shared" si="23"/>
        <v>105.90907121998703</v>
      </c>
      <c r="J322" s="19">
        <f t="shared" si="24"/>
        <v>3729100.7299999995</v>
      </c>
    </row>
    <row r="323" spans="1:10" x14ac:dyDescent="0.25">
      <c r="A323" s="25" t="s">
        <v>208</v>
      </c>
      <c r="B323" s="26">
        <f>VLOOKUP($A323,'receitas_e_despesas_PainelC (2)'!$A$1:$F$645,6)</f>
        <v>1137083.49</v>
      </c>
      <c r="C323" s="26">
        <f>VLOOKUP($A323,'receitas_e_despesas_PainelC (2)'!$A$1:$F$645,2)</f>
        <v>2799540.1</v>
      </c>
      <c r="D323" s="27">
        <f>VLOOKUP(TRIM(A323),[1]TSE!$K$2:$N$646,4,FALSE)</f>
        <v>9</v>
      </c>
      <c r="E323" s="27">
        <v>10786</v>
      </c>
      <c r="F323" s="28">
        <f t="shared" ref="F323:F386" si="25">B323/C323</f>
        <v>0.40616795951592188</v>
      </c>
      <c r="G323" s="29">
        <f t="shared" ref="G323:G386" si="26">B323/E323</f>
        <v>105.42216669757093</v>
      </c>
      <c r="H323" s="19">
        <f t="shared" ref="H323:H386" si="27">B323/D323</f>
        <v>126342.61</v>
      </c>
      <c r="I323" s="19">
        <f t="shared" ref="I323:I386" si="28">B323/E323</f>
        <v>105.42216669757093</v>
      </c>
      <c r="J323" s="19">
        <f t="shared" ref="J323:J386" si="29">C323-B323</f>
        <v>1662456.61</v>
      </c>
    </row>
    <row r="324" spans="1:10" x14ac:dyDescent="0.25">
      <c r="A324" s="25" t="s">
        <v>320</v>
      </c>
      <c r="B324" s="26">
        <f>VLOOKUP($A324,'receitas_e_despesas_PainelC (2)'!$A$1:$F$645,6)</f>
        <v>801640.43</v>
      </c>
      <c r="C324" s="26">
        <f>VLOOKUP($A324,'receitas_e_despesas_PainelC (2)'!$A$1:$F$645,2)</f>
        <v>3305159.06</v>
      </c>
      <c r="D324" s="27">
        <f>VLOOKUP(TRIM(A324),[1]TSE!$K$2:$N$646,4,FALSE)</f>
        <v>9</v>
      </c>
      <c r="E324" s="27">
        <v>7663</v>
      </c>
      <c r="F324" s="28">
        <f t="shared" si="25"/>
        <v>0.24254216376503224</v>
      </c>
      <c r="G324" s="29">
        <f t="shared" si="26"/>
        <v>104.61182696072035</v>
      </c>
      <c r="H324" s="19">
        <f t="shared" si="27"/>
        <v>89071.158888888895</v>
      </c>
      <c r="I324" s="19">
        <f t="shared" si="28"/>
        <v>104.61182696072035</v>
      </c>
      <c r="J324" s="19">
        <f t="shared" si="29"/>
        <v>2503518.63</v>
      </c>
    </row>
    <row r="325" spans="1:10" x14ac:dyDescent="0.25">
      <c r="A325" s="25" t="s">
        <v>251</v>
      </c>
      <c r="B325" s="26">
        <f>VLOOKUP($A325,'receitas_e_despesas_PainelC (2)'!$A$1:$F$645,6)</f>
        <v>3156039.6</v>
      </c>
      <c r="C325" s="26">
        <f>VLOOKUP($A325,'receitas_e_despesas_PainelC (2)'!$A$1:$F$645,2)</f>
        <v>10971375.18</v>
      </c>
      <c r="D325" s="27">
        <f>VLOOKUP(TRIM(A325),[1]TSE!$K$2:$N$646,4,FALSE)</f>
        <v>11</v>
      </c>
      <c r="E325" s="27">
        <v>30246</v>
      </c>
      <c r="F325" s="28">
        <f t="shared" si="25"/>
        <v>0.28766125925154989</v>
      </c>
      <c r="G325" s="29">
        <f t="shared" si="26"/>
        <v>104.34568537988494</v>
      </c>
      <c r="H325" s="19">
        <f t="shared" si="27"/>
        <v>286912.69090909092</v>
      </c>
      <c r="I325" s="19">
        <f t="shared" si="28"/>
        <v>104.34568537988494</v>
      </c>
      <c r="J325" s="19">
        <f t="shared" si="29"/>
        <v>7815335.5800000001</v>
      </c>
    </row>
    <row r="326" spans="1:10" x14ac:dyDescent="0.25">
      <c r="A326" s="25" t="s">
        <v>258</v>
      </c>
      <c r="B326" s="26">
        <f>VLOOKUP($A326,'receitas_e_despesas_PainelC (2)'!$A$1:$F$645,6)</f>
        <v>1454771.23</v>
      </c>
      <c r="C326" s="26">
        <f>VLOOKUP($A326,'receitas_e_despesas_PainelC (2)'!$A$1:$F$645,2)</f>
        <v>4386980.18</v>
      </c>
      <c r="D326" s="27">
        <f>VLOOKUP(TRIM(A326),[1]TSE!$K$2:$N$646,4,FALSE)</f>
        <v>9</v>
      </c>
      <c r="E326" s="27">
        <v>14006</v>
      </c>
      <c r="F326" s="28">
        <f t="shared" si="25"/>
        <v>0.33161107876261253</v>
      </c>
      <c r="G326" s="29">
        <f t="shared" si="26"/>
        <v>103.8677159788662</v>
      </c>
      <c r="H326" s="19">
        <f t="shared" si="27"/>
        <v>161641.24777777778</v>
      </c>
      <c r="I326" s="19">
        <f t="shared" si="28"/>
        <v>103.8677159788662</v>
      </c>
      <c r="J326" s="19">
        <f t="shared" si="29"/>
        <v>2932208.9499999997</v>
      </c>
    </row>
    <row r="327" spans="1:10" x14ac:dyDescent="0.25">
      <c r="A327" s="25" t="s">
        <v>241</v>
      </c>
      <c r="B327" s="26">
        <f>VLOOKUP($A327,'receitas_e_despesas_PainelC (2)'!$A$1:$F$645,6)</f>
        <v>1152951.96</v>
      </c>
      <c r="C327" s="26">
        <f>VLOOKUP($A327,'receitas_e_despesas_PainelC (2)'!$A$1:$F$645,2)</f>
        <v>3505397.15</v>
      </c>
      <c r="D327" s="27">
        <f>VLOOKUP(TRIM(A327),[1]TSE!$K$2:$N$646,4,FALSE)</f>
        <v>9</v>
      </c>
      <c r="E327" s="27">
        <v>11137</v>
      </c>
      <c r="F327" s="28">
        <f t="shared" si="25"/>
        <v>0.32890765601267175</v>
      </c>
      <c r="G327" s="29">
        <f t="shared" si="26"/>
        <v>103.52446439795277</v>
      </c>
      <c r="H327" s="19">
        <f t="shared" si="27"/>
        <v>128105.77333333333</v>
      </c>
      <c r="I327" s="19">
        <f t="shared" si="28"/>
        <v>103.52446439795277</v>
      </c>
      <c r="J327" s="19">
        <f t="shared" si="29"/>
        <v>2352445.19</v>
      </c>
    </row>
    <row r="328" spans="1:10" x14ac:dyDescent="0.25">
      <c r="A328" s="25" t="s">
        <v>306</v>
      </c>
      <c r="B328" s="26">
        <f>VLOOKUP($A328,'receitas_e_despesas_PainelC (2)'!$A$1:$F$645,6)</f>
        <v>4293341.24</v>
      </c>
      <c r="C328" s="26">
        <f>VLOOKUP($A328,'receitas_e_despesas_PainelC (2)'!$A$1:$F$645,2)</f>
        <v>20220871.969999999</v>
      </c>
      <c r="D328" s="27">
        <f>VLOOKUP(TRIM(A328),[1]TSE!$K$2:$N$646,4,FALSE)</f>
        <v>13</v>
      </c>
      <c r="E328" s="27">
        <v>41598</v>
      </c>
      <c r="F328" s="28">
        <f t="shared" si="25"/>
        <v>0.21232226020567602</v>
      </c>
      <c r="G328" s="29">
        <f t="shared" si="26"/>
        <v>103.2102803019376</v>
      </c>
      <c r="H328" s="19">
        <f t="shared" si="27"/>
        <v>330257.01846153848</v>
      </c>
      <c r="I328" s="19">
        <f t="shared" si="28"/>
        <v>103.2102803019376</v>
      </c>
      <c r="J328" s="19">
        <f t="shared" si="29"/>
        <v>15927530.729999999</v>
      </c>
    </row>
    <row r="329" spans="1:10" x14ac:dyDescent="0.25">
      <c r="A329" s="25" t="s">
        <v>160</v>
      </c>
      <c r="B329" s="26">
        <f>VLOOKUP($A329,'receitas_e_despesas_PainelC (2)'!$A$1:$F$645,6)</f>
        <v>1945161.16</v>
      </c>
      <c r="C329" s="26">
        <f>VLOOKUP($A329,'receitas_e_despesas_PainelC (2)'!$A$1:$F$645,2)</f>
        <v>4981369.26</v>
      </c>
      <c r="D329" s="27">
        <f>VLOOKUP(TRIM(A329),[1]TSE!$K$2:$N$646,4,FALSE)</f>
        <v>11</v>
      </c>
      <c r="E329" s="27">
        <v>18908</v>
      </c>
      <c r="F329" s="28">
        <f t="shared" si="25"/>
        <v>0.39048724526798079</v>
      </c>
      <c r="G329" s="29">
        <f t="shared" si="26"/>
        <v>102.87503490585995</v>
      </c>
      <c r="H329" s="19">
        <f t="shared" si="27"/>
        <v>176832.83272727273</v>
      </c>
      <c r="I329" s="19">
        <f t="shared" si="28"/>
        <v>102.87503490585995</v>
      </c>
      <c r="J329" s="19">
        <f t="shared" si="29"/>
        <v>3036208.0999999996</v>
      </c>
    </row>
    <row r="330" spans="1:10" x14ac:dyDescent="0.25">
      <c r="A330" s="25" t="s">
        <v>281</v>
      </c>
      <c r="B330" s="26">
        <f>VLOOKUP($A330,'receitas_e_despesas_PainelC (2)'!$A$1:$F$645,6)</f>
        <v>1549481.98</v>
      </c>
      <c r="C330" s="26">
        <f>VLOOKUP($A330,'receitas_e_despesas_PainelC (2)'!$A$1:$F$645,2)</f>
        <v>6674896.1799999997</v>
      </c>
      <c r="D330" s="27">
        <f>VLOOKUP(TRIM(A330),[1]TSE!$K$2:$N$646,4,FALSE)</f>
        <v>9</v>
      </c>
      <c r="E330" s="27">
        <v>15123</v>
      </c>
      <c r="F330" s="28">
        <f t="shared" si="25"/>
        <v>0.23213574237195103</v>
      </c>
      <c r="G330" s="29">
        <f t="shared" si="26"/>
        <v>102.45863783640812</v>
      </c>
      <c r="H330" s="19">
        <f t="shared" si="27"/>
        <v>172164.66444444444</v>
      </c>
      <c r="I330" s="19">
        <f t="shared" si="28"/>
        <v>102.45863783640812</v>
      </c>
      <c r="J330" s="19">
        <f t="shared" si="29"/>
        <v>5125414.1999999993</v>
      </c>
    </row>
    <row r="331" spans="1:10" x14ac:dyDescent="0.25">
      <c r="A331" s="25" t="s">
        <v>315</v>
      </c>
      <c r="B331" s="26">
        <f>VLOOKUP($A331,'receitas_e_despesas_PainelC (2)'!$A$1:$F$645,6)</f>
        <v>1378087.48</v>
      </c>
      <c r="C331" s="26">
        <f>VLOOKUP($A331,'receitas_e_despesas_PainelC (2)'!$A$1:$F$645,2)</f>
        <v>6101778.5999999996</v>
      </c>
      <c r="D331" s="27">
        <f>VLOOKUP(TRIM(A331),[1]TSE!$K$2:$N$646,4,FALSE)</f>
        <v>9</v>
      </c>
      <c r="E331" s="27">
        <v>13458</v>
      </c>
      <c r="F331" s="28">
        <f t="shared" si="25"/>
        <v>0.22585012835437851</v>
      </c>
      <c r="G331" s="29">
        <f t="shared" si="26"/>
        <v>102.39912914251747</v>
      </c>
      <c r="H331" s="19">
        <f t="shared" si="27"/>
        <v>153120.8311111111</v>
      </c>
      <c r="I331" s="19">
        <f t="shared" si="28"/>
        <v>102.39912914251747</v>
      </c>
      <c r="J331" s="19">
        <f t="shared" si="29"/>
        <v>4723691.1199999992</v>
      </c>
    </row>
    <row r="332" spans="1:10" x14ac:dyDescent="0.25">
      <c r="A332" s="25" t="s">
        <v>361</v>
      </c>
      <c r="B332" s="26">
        <f>VLOOKUP($A332,'receitas_e_despesas_PainelC (2)'!$A$1:$F$645,6)</f>
        <v>5802263.8300000001</v>
      </c>
      <c r="C332" s="26">
        <f>VLOOKUP($A332,'receitas_e_despesas_PainelC (2)'!$A$1:$F$645,2)</f>
        <v>28647585.789999999</v>
      </c>
      <c r="D332" s="27">
        <f>VLOOKUP(TRIM(A332),[1]TSE!$K$2:$N$646,4,FALSE)</f>
        <v>15</v>
      </c>
      <c r="E332" s="27">
        <v>56792</v>
      </c>
      <c r="F332" s="28">
        <f t="shared" si="25"/>
        <v>0.20253936483629953</v>
      </c>
      <c r="G332" s="29">
        <f t="shared" si="26"/>
        <v>102.16692192562333</v>
      </c>
      <c r="H332" s="19">
        <f t="shared" si="27"/>
        <v>386817.58866666665</v>
      </c>
      <c r="I332" s="19">
        <f t="shared" si="28"/>
        <v>102.16692192562333</v>
      </c>
      <c r="J332" s="19">
        <f t="shared" si="29"/>
        <v>22845321.960000001</v>
      </c>
    </row>
    <row r="333" spans="1:10" x14ac:dyDescent="0.25">
      <c r="A333" s="25" t="s">
        <v>625</v>
      </c>
      <c r="B333" s="26">
        <f>VLOOKUP($A333,'receitas_e_despesas_PainelC (2)'!$A$1:$F$645,6)</f>
        <v>32581599.43</v>
      </c>
      <c r="C333" s="26">
        <f>VLOOKUP($A333,'receitas_e_despesas_PainelC (2)'!$A$1:$F$645,2)</f>
        <v>708417630.38</v>
      </c>
      <c r="D333" s="27">
        <f>VLOOKUP(TRIM(A333),[1]TSE!$K$2:$N$646,4,FALSE)</f>
        <v>19</v>
      </c>
      <c r="E333" s="27">
        <v>319146</v>
      </c>
      <c r="F333" s="28">
        <f t="shared" si="25"/>
        <v>4.5992078729778382E-2</v>
      </c>
      <c r="G333" s="29">
        <f t="shared" si="26"/>
        <v>102.08995077488046</v>
      </c>
      <c r="H333" s="19">
        <f t="shared" si="27"/>
        <v>1714821.0226315788</v>
      </c>
      <c r="I333" s="19">
        <f t="shared" si="28"/>
        <v>102.08995077488046</v>
      </c>
      <c r="J333" s="19">
        <f t="shared" si="29"/>
        <v>675836030.95000005</v>
      </c>
    </row>
    <row r="334" spans="1:10" x14ac:dyDescent="0.25">
      <c r="A334" s="25" t="s">
        <v>236</v>
      </c>
      <c r="B334" s="26">
        <f>VLOOKUP($A334,'receitas_e_despesas_PainelC (2)'!$A$1:$F$645,6)</f>
        <v>2013219.41</v>
      </c>
      <c r="C334" s="26">
        <f>VLOOKUP($A334,'receitas_e_despesas_PainelC (2)'!$A$1:$F$645,2)</f>
        <v>4983003.49</v>
      </c>
      <c r="D334" s="27">
        <f>VLOOKUP(TRIM(A334),[1]TSE!$K$2:$N$646,4,FALSE)</f>
        <v>11</v>
      </c>
      <c r="E334" s="27">
        <v>19789</v>
      </c>
      <c r="F334" s="28">
        <f t="shared" si="25"/>
        <v>0.40401725867544996</v>
      </c>
      <c r="G334" s="29">
        <f t="shared" si="26"/>
        <v>101.73426701702967</v>
      </c>
      <c r="H334" s="19">
        <f t="shared" si="27"/>
        <v>183019.94636363635</v>
      </c>
      <c r="I334" s="19">
        <f t="shared" si="28"/>
        <v>101.73426701702967</v>
      </c>
      <c r="J334" s="19">
        <f t="shared" si="29"/>
        <v>2969784.08</v>
      </c>
    </row>
    <row r="335" spans="1:10" x14ac:dyDescent="0.25">
      <c r="A335" s="25" t="s">
        <v>294</v>
      </c>
      <c r="B335" s="26">
        <f>VLOOKUP($A335,'receitas_e_despesas_PainelC (2)'!$A$1:$F$645,6)</f>
        <v>1504264.49</v>
      </c>
      <c r="C335" s="26">
        <f>VLOOKUP($A335,'receitas_e_despesas_PainelC (2)'!$A$1:$F$645,2)</f>
        <v>6586538.54</v>
      </c>
      <c r="D335" s="27">
        <f>VLOOKUP(TRIM(A335),[1]TSE!$K$2:$N$646,4,FALSE)</f>
        <v>9</v>
      </c>
      <c r="E335" s="27">
        <v>14869</v>
      </c>
      <c r="F335" s="28">
        <f t="shared" si="25"/>
        <v>0.228384678972819</v>
      </c>
      <c r="G335" s="29">
        <f t="shared" si="26"/>
        <v>101.1678317304459</v>
      </c>
      <c r="H335" s="19">
        <f t="shared" si="27"/>
        <v>167140.49888888889</v>
      </c>
      <c r="I335" s="19">
        <f t="shared" si="28"/>
        <v>101.1678317304459</v>
      </c>
      <c r="J335" s="19">
        <f t="shared" si="29"/>
        <v>5082274.05</v>
      </c>
    </row>
    <row r="336" spans="1:10" x14ac:dyDescent="0.25">
      <c r="A336" s="25" t="s">
        <v>529</v>
      </c>
      <c r="B336" s="26">
        <f>VLOOKUP($A336,'receitas_e_despesas_PainelC (2)'!$A$1:$F$645,6)</f>
        <v>16826374.73</v>
      </c>
      <c r="C336" s="26">
        <f>VLOOKUP($A336,'receitas_e_despesas_PainelC (2)'!$A$1:$F$645,2)</f>
        <v>180507840.06999999</v>
      </c>
      <c r="D336" s="27">
        <f>VLOOKUP(TRIM(A336),[1]TSE!$K$2:$N$646,4,FALSE)</f>
        <v>19</v>
      </c>
      <c r="E336" s="27">
        <v>166753</v>
      </c>
      <c r="F336" s="28">
        <f t="shared" si="25"/>
        <v>9.3216863729989899E-2</v>
      </c>
      <c r="G336" s="29">
        <f t="shared" si="26"/>
        <v>100.90597908283509</v>
      </c>
      <c r="H336" s="19">
        <f t="shared" si="27"/>
        <v>885598.67</v>
      </c>
      <c r="I336" s="19">
        <f t="shared" si="28"/>
        <v>100.90597908283509</v>
      </c>
      <c r="J336" s="19">
        <f t="shared" si="29"/>
        <v>163681465.34</v>
      </c>
    </row>
    <row r="337" spans="1:10" x14ac:dyDescent="0.25">
      <c r="A337" s="25" t="s">
        <v>495</v>
      </c>
      <c r="B337" s="26">
        <f>VLOOKUP($A337,'receitas_e_despesas_PainelC (2)'!$A$1:$F$645,6)</f>
        <v>10099901.699999999</v>
      </c>
      <c r="C337" s="26">
        <f>VLOOKUP($A337,'receitas_e_despesas_PainelC (2)'!$A$1:$F$645,2)</f>
        <v>81038820.340000004</v>
      </c>
      <c r="D337" s="27">
        <f>VLOOKUP(TRIM(A337),[1]TSE!$K$2:$N$646,4,FALSE)</f>
        <v>10</v>
      </c>
      <c r="E337" s="27">
        <v>100129</v>
      </c>
      <c r="F337" s="28">
        <f t="shared" si="25"/>
        <v>0.12463041364158138</v>
      </c>
      <c r="G337" s="29">
        <f t="shared" si="26"/>
        <v>100.86889612400003</v>
      </c>
      <c r="H337" s="19">
        <f t="shared" si="27"/>
        <v>1009990.1699999999</v>
      </c>
      <c r="I337" s="19">
        <f t="shared" si="28"/>
        <v>100.86889612400003</v>
      </c>
      <c r="J337" s="19">
        <f t="shared" si="29"/>
        <v>70938918.640000001</v>
      </c>
    </row>
    <row r="338" spans="1:10" x14ac:dyDescent="0.25">
      <c r="A338" s="25" t="s">
        <v>398</v>
      </c>
      <c r="B338" s="26">
        <f>VLOOKUP($A338,'receitas_e_despesas_PainelC (2)'!$A$1:$F$645,6)</f>
        <v>23578160.690000001</v>
      </c>
      <c r="C338" s="26">
        <f>VLOOKUP($A338,'receitas_e_despesas_PainelC (2)'!$A$1:$F$645,2)</f>
        <v>138027651.59999999</v>
      </c>
      <c r="D338" s="27">
        <f>VLOOKUP(TRIM(A338),[1]TSE!$K$2:$N$646,4,FALSE)</f>
        <v>17</v>
      </c>
      <c r="E338" s="27">
        <v>234352</v>
      </c>
      <c r="F338" s="28">
        <f t="shared" si="25"/>
        <v>0.17082200860975891</v>
      </c>
      <c r="G338" s="29">
        <f t="shared" si="26"/>
        <v>100.61002547449991</v>
      </c>
      <c r="H338" s="19">
        <f t="shared" si="27"/>
        <v>1386950.6288235295</v>
      </c>
      <c r="I338" s="19">
        <f t="shared" si="28"/>
        <v>100.61002547449991</v>
      </c>
      <c r="J338" s="19">
        <f t="shared" si="29"/>
        <v>114449490.91</v>
      </c>
    </row>
    <row r="339" spans="1:10" x14ac:dyDescent="0.25">
      <c r="A339" s="25" t="s">
        <v>342</v>
      </c>
      <c r="B339" s="29">
        <v>844914.47</v>
      </c>
      <c r="C339" s="26">
        <v>4008616.74</v>
      </c>
      <c r="D339" s="27">
        <v>9</v>
      </c>
      <c r="E339" s="27">
        <v>8418</v>
      </c>
      <c r="F339" s="28">
        <f t="shared" si="25"/>
        <v>0.21077457008274628</v>
      </c>
      <c r="G339" s="29">
        <f t="shared" si="26"/>
        <v>100.36997742931813</v>
      </c>
      <c r="H339" s="19">
        <f t="shared" si="27"/>
        <v>93879.385555555549</v>
      </c>
      <c r="I339" s="19">
        <f t="shared" si="28"/>
        <v>100.36997742931813</v>
      </c>
      <c r="J339" s="19">
        <f t="shared" si="29"/>
        <v>3163702.2700000005</v>
      </c>
    </row>
    <row r="340" spans="1:10" x14ac:dyDescent="0.25">
      <c r="A340" s="25" t="s">
        <v>532</v>
      </c>
      <c r="B340" s="26">
        <f>VLOOKUP($A340,'receitas_e_despesas_PainelC (2)'!$A$1:$F$645,6)</f>
        <v>11909924.289999999</v>
      </c>
      <c r="C340" s="26">
        <f>VLOOKUP($A340,'receitas_e_despesas_PainelC (2)'!$A$1:$F$645,2)</f>
        <v>129427899.93000001</v>
      </c>
      <c r="D340" s="27">
        <f>VLOOKUP(TRIM(A340),[1]TSE!$K$2:$N$646,4,FALSE)</f>
        <v>17</v>
      </c>
      <c r="E340" s="27">
        <v>119090</v>
      </c>
      <c r="F340" s="28">
        <f t="shared" si="25"/>
        <v>9.2019760008787768E-2</v>
      </c>
      <c r="G340" s="29">
        <f t="shared" si="26"/>
        <v>100.00776127298681</v>
      </c>
      <c r="H340" s="19">
        <f t="shared" si="27"/>
        <v>700583.78176470578</v>
      </c>
      <c r="I340" s="19">
        <f t="shared" si="28"/>
        <v>100.00776127298681</v>
      </c>
      <c r="J340" s="19">
        <f t="shared" si="29"/>
        <v>117517975.64000002</v>
      </c>
    </row>
    <row r="341" spans="1:10" x14ac:dyDescent="0.25">
      <c r="A341" s="25" t="s">
        <v>436</v>
      </c>
      <c r="B341" s="26">
        <f>VLOOKUP($A341,'receitas_e_despesas_PainelC (2)'!$A$1:$F$645,6)</f>
        <v>1814326.97</v>
      </c>
      <c r="C341" s="26">
        <f>VLOOKUP($A341,'receitas_e_despesas_PainelC (2)'!$A$1:$F$645,2)</f>
        <v>12409224.300000001</v>
      </c>
      <c r="D341" s="27">
        <f>VLOOKUP(TRIM(A341),[1]TSE!$K$2:$N$646,4,FALSE)</f>
        <v>11</v>
      </c>
      <c r="E341" s="27">
        <v>18180</v>
      </c>
      <c r="F341" s="28">
        <f t="shared" si="25"/>
        <v>0.14620792775903002</v>
      </c>
      <c r="G341" s="29">
        <f t="shared" si="26"/>
        <v>99.797963146314629</v>
      </c>
      <c r="H341" s="19">
        <f t="shared" si="27"/>
        <v>164938.81545454546</v>
      </c>
      <c r="I341" s="19">
        <f t="shared" si="28"/>
        <v>99.797963146314629</v>
      </c>
      <c r="J341" s="19">
        <f t="shared" si="29"/>
        <v>10594897.33</v>
      </c>
    </row>
    <row r="342" spans="1:10" x14ac:dyDescent="0.25">
      <c r="A342" s="25" t="s">
        <v>440</v>
      </c>
      <c r="B342" s="26">
        <f>VLOOKUP($A342,'receitas_e_despesas_PainelC (2)'!$A$1:$F$645,6)</f>
        <v>2040446.66</v>
      </c>
      <c r="C342" s="26">
        <f>VLOOKUP($A342,'receitas_e_despesas_PainelC (2)'!$A$1:$F$645,2)</f>
        <v>19361708.75</v>
      </c>
      <c r="D342" s="27">
        <f>VLOOKUP(TRIM(A342),[1]TSE!$K$2:$N$646,4,FALSE)</f>
        <v>11</v>
      </c>
      <c r="E342" s="27">
        <v>20467</v>
      </c>
      <c r="F342" s="28">
        <f t="shared" si="25"/>
        <v>0.10538567057001103</v>
      </c>
      <c r="G342" s="29">
        <f t="shared" si="26"/>
        <v>99.694467191088094</v>
      </c>
      <c r="H342" s="19">
        <f t="shared" si="27"/>
        <v>185495.15090909091</v>
      </c>
      <c r="I342" s="19">
        <f t="shared" si="28"/>
        <v>99.694467191088094</v>
      </c>
      <c r="J342" s="19">
        <f t="shared" si="29"/>
        <v>17321262.09</v>
      </c>
    </row>
    <row r="343" spans="1:10" x14ac:dyDescent="0.25">
      <c r="A343" s="25" t="s">
        <v>344</v>
      </c>
      <c r="B343" s="26">
        <f>VLOOKUP($A343,'receitas_e_despesas_PainelC (2)'!$A$1:$F$645,6)</f>
        <v>2102673.63</v>
      </c>
      <c r="C343" s="26">
        <f>VLOOKUP($A343,'receitas_e_despesas_PainelC (2)'!$A$1:$F$645,2)</f>
        <v>10408647.029999999</v>
      </c>
      <c r="D343" s="27">
        <f>VLOOKUP(TRIM(A343),[1]TSE!$K$2:$N$646,4,FALSE)</f>
        <v>9</v>
      </c>
      <c r="E343" s="27">
        <v>21110</v>
      </c>
      <c r="F343" s="28">
        <f t="shared" si="25"/>
        <v>0.20201219466272938</v>
      </c>
      <c r="G343" s="29">
        <f t="shared" si="26"/>
        <v>99.605572240644236</v>
      </c>
      <c r="H343" s="19">
        <f t="shared" si="27"/>
        <v>233630.40333333332</v>
      </c>
      <c r="I343" s="19">
        <f t="shared" si="28"/>
        <v>99.605572240644236</v>
      </c>
      <c r="J343" s="19">
        <f t="shared" si="29"/>
        <v>8305973.3999999994</v>
      </c>
    </row>
    <row r="344" spans="1:10" x14ac:dyDescent="0.25">
      <c r="A344" s="25" t="s">
        <v>352</v>
      </c>
      <c r="B344" s="26">
        <f>VLOOKUP($A344,'receitas_e_despesas_PainelC (2)'!$A$1:$F$645,6)</f>
        <v>1463535.26</v>
      </c>
      <c r="C344" s="26">
        <f>VLOOKUP($A344,'receitas_e_despesas_PainelC (2)'!$A$1:$F$645,2)</f>
        <v>7377856.1200000001</v>
      </c>
      <c r="D344" s="27">
        <f>VLOOKUP(TRIM(A344),[1]TSE!$K$2:$N$646,4,FALSE)</f>
        <v>9</v>
      </c>
      <c r="E344" s="27">
        <v>14717</v>
      </c>
      <c r="F344" s="28">
        <f t="shared" si="25"/>
        <v>0.19836863666026602</v>
      </c>
      <c r="G344" s="29">
        <f t="shared" si="26"/>
        <v>99.44521709587552</v>
      </c>
      <c r="H344" s="19">
        <f t="shared" si="27"/>
        <v>162615.02888888889</v>
      </c>
      <c r="I344" s="19">
        <f t="shared" si="28"/>
        <v>99.44521709587552</v>
      </c>
      <c r="J344" s="19">
        <f t="shared" si="29"/>
        <v>5914320.8600000003</v>
      </c>
    </row>
    <row r="345" spans="1:10" x14ac:dyDescent="0.25">
      <c r="A345" s="25" t="s">
        <v>375</v>
      </c>
      <c r="B345" s="26">
        <f>VLOOKUP($A345,'receitas_e_despesas_PainelC (2)'!$A$1:$F$645,6)</f>
        <v>1471588.27</v>
      </c>
      <c r="C345" s="26">
        <f>VLOOKUP($A345,'receitas_e_despesas_PainelC (2)'!$A$1:$F$645,2)</f>
        <v>8235615.21</v>
      </c>
      <c r="D345" s="27">
        <f>VLOOKUP(TRIM(A345),[1]TSE!$K$2:$N$646,4,FALSE)</f>
        <v>9</v>
      </c>
      <c r="E345" s="27">
        <v>14812</v>
      </c>
      <c r="F345" s="28">
        <f t="shared" si="25"/>
        <v>0.17868589443240879</v>
      </c>
      <c r="G345" s="29">
        <f t="shared" si="26"/>
        <v>99.351084931136924</v>
      </c>
      <c r="H345" s="19">
        <f t="shared" si="27"/>
        <v>163509.80777777778</v>
      </c>
      <c r="I345" s="19">
        <f t="shared" si="28"/>
        <v>99.351084931136924</v>
      </c>
      <c r="J345" s="19">
        <f t="shared" si="29"/>
        <v>6764026.9399999995</v>
      </c>
    </row>
    <row r="346" spans="1:10" x14ac:dyDescent="0.25">
      <c r="A346" s="25" t="s">
        <v>221</v>
      </c>
      <c r="B346" s="26">
        <f>VLOOKUP($A346,'receitas_e_despesas_PainelC (2)'!$A$1:$F$645,6)</f>
        <v>1502346.19</v>
      </c>
      <c r="C346" s="26">
        <f>VLOOKUP($A346,'receitas_e_despesas_PainelC (2)'!$A$1:$F$645,2)</f>
        <v>4330327.8499999996</v>
      </c>
      <c r="D346" s="27">
        <f>VLOOKUP(TRIM(A346),[1]TSE!$K$2:$N$646,4,FALSE)</f>
        <v>9</v>
      </c>
      <c r="E346" s="27">
        <v>15125</v>
      </c>
      <c r="F346" s="28">
        <f t="shared" si="25"/>
        <v>0.34693590001505314</v>
      </c>
      <c r="G346" s="29">
        <f t="shared" si="26"/>
        <v>99.328673719008265</v>
      </c>
      <c r="H346" s="19">
        <f t="shared" si="27"/>
        <v>166927.35444444444</v>
      </c>
      <c r="I346" s="19">
        <f t="shared" si="28"/>
        <v>99.328673719008265</v>
      </c>
      <c r="J346" s="19">
        <f t="shared" si="29"/>
        <v>2827981.6599999997</v>
      </c>
    </row>
    <row r="347" spans="1:10" x14ac:dyDescent="0.25">
      <c r="A347" s="25" t="s">
        <v>378</v>
      </c>
      <c r="B347" s="26">
        <f>VLOOKUP($A347,'receitas_e_despesas_PainelC (2)'!$A$1:$F$645,6)</f>
        <v>1050799.42</v>
      </c>
      <c r="C347" s="26">
        <f>VLOOKUP($A347,'receitas_e_despesas_PainelC (2)'!$A$1:$F$645,2)</f>
        <v>5950709.1699999999</v>
      </c>
      <c r="D347" s="27">
        <f>VLOOKUP(TRIM(A347),[1]TSE!$K$2:$N$646,4,FALSE)</f>
        <v>9</v>
      </c>
      <c r="E347" s="27">
        <v>10621</v>
      </c>
      <c r="F347" s="28">
        <f t="shared" si="25"/>
        <v>0.17658389781465322</v>
      </c>
      <c r="G347" s="29">
        <f t="shared" si="26"/>
        <v>98.93601544110723</v>
      </c>
      <c r="H347" s="19">
        <f t="shared" si="27"/>
        <v>116755.4911111111</v>
      </c>
      <c r="I347" s="19">
        <f t="shared" si="28"/>
        <v>98.93601544110723</v>
      </c>
      <c r="J347" s="19">
        <f t="shared" si="29"/>
        <v>4899909.75</v>
      </c>
    </row>
    <row r="348" spans="1:10" x14ac:dyDescent="0.25">
      <c r="A348" s="25" t="s">
        <v>288</v>
      </c>
      <c r="B348" s="26">
        <f>VLOOKUP($A348,'receitas_e_despesas_PainelC (2)'!$A$1:$F$645,6)</f>
        <v>3039208.79</v>
      </c>
      <c r="C348" s="26">
        <f>VLOOKUP($A348,'receitas_e_despesas_PainelC (2)'!$A$1:$F$645,2)</f>
        <v>11765125.65</v>
      </c>
      <c r="D348" s="27">
        <f>VLOOKUP(TRIM(A348),[1]TSE!$K$2:$N$646,4,FALSE)</f>
        <v>13</v>
      </c>
      <c r="E348" s="27">
        <v>30721</v>
      </c>
      <c r="F348" s="28">
        <f t="shared" si="25"/>
        <v>0.2583235301018651</v>
      </c>
      <c r="G348" s="29">
        <f t="shared" si="26"/>
        <v>98.92935744279157</v>
      </c>
      <c r="H348" s="19">
        <f t="shared" si="27"/>
        <v>233785.29153846155</v>
      </c>
      <c r="I348" s="19">
        <f t="shared" si="28"/>
        <v>98.92935744279157</v>
      </c>
      <c r="J348" s="19">
        <f t="shared" si="29"/>
        <v>8725916.8599999994</v>
      </c>
    </row>
    <row r="349" spans="1:10" x14ac:dyDescent="0.25">
      <c r="A349" s="25" t="s">
        <v>390</v>
      </c>
      <c r="B349" s="26">
        <f>VLOOKUP($A349,'receitas_e_despesas_PainelC (2)'!$A$1:$F$645,6)</f>
        <v>1988725.02</v>
      </c>
      <c r="C349" s="26">
        <f>VLOOKUP($A349,'receitas_e_despesas_PainelC (2)'!$A$1:$F$645,2)</f>
        <v>9729424.0600000005</v>
      </c>
      <c r="D349" s="27">
        <f>VLOOKUP(TRIM(A349),[1]TSE!$K$2:$N$646,4,FALSE)</f>
        <v>11</v>
      </c>
      <c r="E349" s="27">
        <v>20284</v>
      </c>
      <c r="F349" s="28">
        <f t="shared" si="25"/>
        <v>0.20440315970768777</v>
      </c>
      <c r="G349" s="29">
        <f t="shared" si="26"/>
        <v>98.044025833169002</v>
      </c>
      <c r="H349" s="19">
        <f t="shared" si="27"/>
        <v>180793.18363636362</v>
      </c>
      <c r="I349" s="19">
        <f t="shared" si="28"/>
        <v>98.044025833169002</v>
      </c>
      <c r="J349" s="19">
        <f t="shared" si="29"/>
        <v>7740699.040000001</v>
      </c>
    </row>
    <row r="350" spans="1:10" x14ac:dyDescent="0.25">
      <c r="A350" s="25" t="s">
        <v>212</v>
      </c>
      <c r="B350" s="26">
        <f>VLOOKUP($A350,'receitas_e_despesas_PainelC (2)'!$A$1:$F$645,6)</f>
        <v>2051350.96</v>
      </c>
      <c r="C350" s="26">
        <f>VLOOKUP($A350,'receitas_e_despesas_PainelC (2)'!$A$1:$F$645,2)</f>
        <v>5487675.4199999999</v>
      </c>
      <c r="D350" s="27">
        <f>VLOOKUP(TRIM(A350),[1]TSE!$K$2:$N$646,4,FALSE)</f>
        <v>11</v>
      </c>
      <c r="E350" s="27">
        <v>20954</v>
      </c>
      <c r="F350" s="28">
        <f t="shared" si="25"/>
        <v>0.37381054872957481</v>
      </c>
      <c r="G350" s="29">
        <f t="shared" si="26"/>
        <v>97.89782189558079</v>
      </c>
      <c r="H350" s="19">
        <f t="shared" si="27"/>
        <v>186486.4509090909</v>
      </c>
      <c r="I350" s="19">
        <f t="shared" si="28"/>
        <v>97.89782189558079</v>
      </c>
      <c r="J350" s="19">
        <f t="shared" si="29"/>
        <v>3436324.46</v>
      </c>
    </row>
    <row r="351" spans="1:10" x14ac:dyDescent="0.25">
      <c r="A351" s="25" t="s">
        <v>538</v>
      </c>
      <c r="B351" s="26">
        <f>VLOOKUP($A351,'receitas_e_despesas_PainelC (2)'!$A$1:$F$645,6)</f>
        <v>23196555.850000001</v>
      </c>
      <c r="C351" s="26">
        <f>VLOOKUP($A351,'receitas_e_despesas_PainelC (2)'!$A$1:$F$645,2)</f>
        <v>249448176.28</v>
      </c>
      <c r="D351" s="27">
        <f>VLOOKUP(TRIM(A351),[1]TSE!$K$2:$N$646,4,FALSE)</f>
        <v>19</v>
      </c>
      <c r="E351" s="27">
        <v>237112</v>
      </c>
      <c r="F351" s="28">
        <f t="shared" si="25"/>
        <v>9.2991483024363289E-2</v>
      </c>
      <c r="G351" s="29">
        <f t="shared" si="26"/>
        <v>97.829531402881344</v>
      </c>
      <c r="H351" s="19">
        <f t="shared" si="27"/>
        <v>1220871.3605263159</v>
      </c>
      <c r="I351" s="19">
        <f t="shared" si="28"/>
        <v>97.829531402881344</v>
      </c>
      <c r="J351" s="19">
        <f t="shared" si="29"/>
        <v>226251620.43000001</v>
      </c>
    </row>
    <row r="352" spans="1:10" x14ac:dyDescent="0.25">
      <c r="A352" s="25" t="s">
        <v>566</v>
      </c>
      <c r="B352" s="26">
        <f>VLOOKUP($A352,'receitas_e_despesas_PainelC (2)'!$A$1:$F$645,6)</f>
        <v>2879505.18</v>
      </c>
      <c r="C352" s="26">
        <f>VLOOKUP($A352,'receitas_e_despesas_PainelC (2)'!$A$1:$F$645,2)</f>
        <v>37769743.289999999</v>
      </c>
      <c r="D352" s="27">
        <f>VLOOKUP(TRIM(A352),[1]TSE!$K$2:$N$646,4,FALSE)</f>
        <v>11</v>
      </c>
      <c r="E352" s="27">
        <v>29456</v>
      </c>
      <c r="F352" s="28">
        <f t="shared" si="25"/>
        <v>7.623841014461924E-2</v>
      </c>
      <c r="G352" s="29">
        <f t="shared" si="26"/>
        <v>97.756150869092892</v>
      </c>
      <c r="H352" s="19">
        <f t="shared" si="27"/>
        <v>261773.19818181821</v>
      </c>
      <c r="I352" s="19">
        <f t="shared" si="28"/>
        <v>97.756150869092892</v>
      </c>
      <c r="J352" s="19">
        <f t="shared" si="29"/>
        <v>34890238.109999999</v>
      </c>
    </row>
    <row r="353" spans="1:10" x14ac:dyDescent="0.25">
      <c r="A353" s="25" t="s">
        <v>270</v>
      </c>
      <c r="B353" s="26">
        <f>VLOOKUP($A353,'receitas_e_despesas_PainelC (2)'!$A$1:$F$645,6)</f>
        <v>633368.61</v>
      </c>
      <c r="C353" s="26">
        <f>VLOOKUP($A353,'receitas_e_despesas_PainelC (2)'!$A$1:$F$645,2)</f>
        <v>2242996.29</v>
      </c>
      <c r="D353" s="27">
        <f>VLOOKUP(TRIM(A353),[1]TSE!$K$2:$N$646,4,FALSE)</f>
        <v>9</v>
      </c>
      <c r="E353" s="27">
        <v>6487</v>
      </c>
      <c r="F353" s="28">
        <f t="shared" si="25"/>
        <v>0.28237612911967858</v>
      </c>
      <c r="G353" s="29">
        <f t="shared" si="26"/>
        <v>97.636597811006624</v>
      </c>
      <c r="H353" s="19">
        <f t="shared" si="27"/>
        <v>70374.289999999994</v>
      </c>
      <c r="I353" s="19">
        <f t="shared" si="28"/>
        <v>97.636597811006624</v>
      </c>
      <c r="J353" s="19">
        <f t="shared" si="29"/>
        <v>1609627.6800000002</v>
      </c>
    </row>
    <row r="354" spans="1:10" x14ac:dyDescent="0.25">
      <c r="A354" s="25" t="s">
        <v>277</v>
      </c>
      <c r="B354" s="26">
        <f>VLOOKUP($A354,'receitas_e_despesas_PainelC (2)'!$A$1:$F$645,6)</f>
        <v>1719394.45</v>
      </c>
      <c r="C354" s="26">
        <f>VLOOKUP($A354,'receitas_e_despesas_PainelC (2)'!$A$1:$F$645,2)</f>
        <v>5957820.8200000003</v>
      </c>
      <c r="D354" s="27">
        <f>VLOOKUP(TRIM(A354),[1]TSE!$K$2:$N$646,4,FALSE)</f>
        <v>9</v>
      </c>
      <c r="E354" s="27">
        <v>17635</v>
      </c>
      <c r="F354" s="28">
        <f t="shared" si="25"/>
        <v>0.28859452171305816</v>
      </c>
      <c r="G354" s="29">
        <f t="shared" si="26"/>
        <v>97.498976467252618</v>
      </c>
      <c r="H354" s="19">
        <f t="shared" si="27"/>
        <v>191043.82777777777</v>
      </c>
      <c r="I354" s="19">
        <f t="shared" si="28"/>
        <v>97.498976467252618</v>
      </c>
      <c r="J354" s="19">
        <f t="shared" si="29"/>
        <v>4238426.37</v>
      </c>
    </row>
    <row r="355" spans="1:10" x14ac:dyDescent="0.25">
      <c r="A355" s="25" t="s">
        <v>358</v>
      </c>
      <c r="B355" s="26">
        <f>VLOOKUP($A355,'receitas_e_despesas_PainelC (2)'!$A$1:$F$645,6)</f>
        <v>788192.32</v>
      </c>
      <c r="C355" s="26">
        <f>VLOOKUP($A355,'receitas_e_despesas_PainelC (2)'!$A$1:$F$645,2)</f>
        <v>3294148.87</v>
      </c>
      <c r="D355" s="27">
        <f>VLOOKUP(TRIM(A355),[1]TSE!$K$2:$N$646,4,FALSE)</f>
        <v>9</v>
      </c>
      <c r="E355" s="27">
        <v>8093</v>
      </c>
      <c r="F355" s="28">
        <f t="shared" si="25"/>
        <v>0.23927040067257188</v>
      </c>
      <c r="G355" s="29">
        <f t="shared" si="26"/>
        <v>97.391859631780548</v>
      </c>
      <c r="H355" s="19">
        <f t="shared" si="27"/>
        <v>87576.924444444434</v>
      </c>
      <c r="I355" s="19">
        <f t="shared" si="28"/>
        <v>97.391859631780548</v>
      </c>
      <c r="J355" s="19">
        <f t="shared" si="29"/>
        <v>2505956.5500000003</v>
      </c>
    </row>
    <row r="356" spans="1:10" x14ac:dyDescent="0.25">
      <c r="A356" s="25" t="s">
        <v>459</v>
      </c>
      <c r="B356" s="26">
        <f>VLOOKUP($A356,'receitas_e_despesas_PainelC (2)'!$A$1:$F$645,6)</f>
        <v>2630976.7400000002</v>
      </c>
      <c r="C356" s="26">
        <f>VLOOKUP($A356,'receitas_e_despesas_PainelC (2)'!$A$1:$F$645,2)</f>
        <v>19475579.789999999</v>
      </c>
      <c r="D356" s="27">
        <f>VLOOKUP(TRIM(A356),[1]TSE!$K$2:$N$646,4,FALSE)</f>
        <v>11</v>
      </c>
      <c r="E356" s="27">
        <v>27140</v>
      </c>
      <c r="F356" s="28">
        <f t="shared" si="25"/>
        <v>0.13509106113240907</v>
      </c>
      <c r="G356" s="29">
        <f t="shared" si="26"/>
        <v>96.940926308032431</v>
      </c>
      <c r="H356" s="19">
        <f t="shared" si="27"/>
        <v>239179.70363636364</v>
      </c>
      <c r="I356" s="19">
        <f t="shared" si="28"/>
        <v>96.940926308032431</v>
      </c>
      <c r="J356" s="19">
        <f t="shared" si="29"/>
        <v>16844603.049999997</v>
      </c>
    </row>
    <row r="357" spans="1:10" x14ac:dyDescent="0.25">
      <c r="A357" s="25" t="s">
        <v>424</v>
      </c>
      <c r="B357" s="26">
        <f>VLOOKUP($A357,'receitas_e_despesas_PainelC (2)'!$A$1:$F$645,6)</f>
        <v>3344202.06</v>
      </c>
      <c r="C357" s="26">
        <f>VLOOKUP($A357,'receitas_e_despesas_PainelC (2)'!$A$1:$F$645,2)</f>
        <v>21417999.390000001</v>
      </c>
      <c r="D357" s="27">
        <f>VLOOKUP(TRIM(A357),[1]TSE!$K$2:$N$646,4,FALSE)</f>
        <v>9</v>
      </c>
      <c r="E357" s="27">
        <v>34704</v>
      </c>
      <c r="F357" s="28">
        <f t="shared" si="25"/>
        <v>0.15613979621091026</v>
      </c>
      <c r="G357" s="29">
        <f t="shared" si="26"/>
        <v>96.363590940525583</v>
      </c>
      <c r="H357" s="19">
        <f t="shared" si="27"/>
        <v>371578.00666666665</v>
      </c>
      <c r="I357" s="19">
        <f t="shared" si="28"/>
        <v>96.363590940525583</v>
      </c>
      <c r="J357" s="19">
        <f t="shared" si="29"/>
        <v>18073797.330000002</v>
      </c>
    </row>
    <row r="358" spans="1:10" x14ac:dyDescent="0.25">
      <c r="A358" s="25" t="s">
        <v>216</v>
      </c>
      <c r="B358" s="26">
        <f>VLOOKUP($A358,'receitas_e_despesas_PainelC (2)'!$A$1:$F$645,6)</f>
        <v>850464.98</v>
      </c>
      <c r="C358" s="26">
        <f>VLOOKUP($A358,'receitas_e_despesas_PainelC (2)'!$A$1:$F$645,2)</f>
        <v>2275738.21</v>
      </c>
      <c r="D358" s="27">
        <f>VLOOKUP(TRIM(A358),[1]TSE!$K$2:$N$646,4,FALSE)</f>
        <v>9</v>
      </c>
      <c r="E358" s="27">
        <v>8846</v>
      </c>
      <c r="F358" s="28">
        <f t="shared" si="25"/>
        <v>0.37370949622540284</v>
      </c>
      <c r="G358" s="29">
        <f t="shared" si="26"/>
        <v>96.141191498982593</v>
      </c>
      <c r="H358" s="19">
        <f t="shared" si="27"/>
        <v>94496.108888888892</v>
      </c>
      <c r="I358" s="19">
        <f t="shared" si="28"/>
        <v>96.141191498982593</v>
      </c>
      <c r="J358" s="19">
        <f t="shared" si="29"/>
        <v>1425273.23</v>
      </c>
    </row>
    <row r="359" spans="1:10" x14ac:dyDescent="0.25">
      <c r="A359" s="25" t="s">
        <v>427</v>
      </c>
      <c r="B359" s="26">
        <f>VLOOKUP($A359,'receitas_e_despesas_PainelC (2)'!$A$1:$F$645,6)</f>
        <v>845475.34</v>
      </c>
      <c r="C359" s="26">
        <f>VLOOKUP($A359,'receitas_e_despesas_PainelC (2)'!$A$1:$F$645,2)</f>
        <v>4735543.34</v>
      </c>
      <c r="D359" s="27">
        <f>VLOOKUP(TRIM(A359),[1]TSE!$K$2:$N$646,4,FALSE)</f>
        <v>9</v>
      </c>
      <c r="E359" s="27">
        <v>8868</v>
      </c>
      <c r="F359" s="28">
        <f t="shared" si="25"/>
        <v>0.17853819072005367</v>
      </c>
      <c r="G359" s="29">
        <f t="shared" si="26"/>
        <v>95.340024808299503</v>
      </c>
      <c r="H359" s="19">
        <f t="shared" si="27"/>
        <v>93941.704444444447</v>
      </c>
      <c r="I359" s="19">
        <f t="shared" si="28"/>
        <v>95.340024808299503</v>
      </c>
      <c r="J359" s="19">
        <f t="shared" si="29"/>
        <v>3890068</v>
      </c>
    </row>
    <row r="360" spans="1:10" x14ac:dyDescent="0.25">
      <c r="A360" s="25" t="s">
        <v>261</v>
      </c>
      <c r="B360" s="26">
        <f>VLOOKUP($A360,'receitas_e_despesas_PainelC (2)'!$A$1:$F$645,6)</f>
        <v>889999.05</v>
      </c>
      <c r="C360" s="26">
        <f>VLOOKUP($A360,'receitas_e_despesas_PainelC (2)'!$A$1:$F$645,2)</f>
        <v>2957569.56</v>
      </c>
      <c r="D360" s="27">
        <v>9</v>
      </c>
      <c r="E360" s="27">
        <v>9340</v>
      </c>
      <c r="F360" s="28">
        <f t="shared" si="25"/>
        <v>0.30092244051903211</v>
      </c>
      <c r="G360" s="29">
        <f t="shared" si="26"/>
        <v>95.288977516059958</v>
      </c>
      <c r="H360" s="19">
        <f t="shared" si="27"/>
        <v>98888.78333333334</v>
      </c>
      <c r="I360" s="19">
        <f t="shared" si="28"/>
        <v>95.288977516059958</v>
      </c>
      <c r="J360" s="19">
        <f t="shared" si="29"/>
        <v>2067570.51</v>
      </c>
    </row>
    <row r="361" spans="1:10" x14ac:dyDescent="0.25">
      <c r="A361" s="25" t="s">
        <v>418</v>
      </c>
      <c r="B361" s="26">
        <f>VLOOKUP($A361,'receitas_e_despesas_PainelC (2)'!$A$1:$F$645,6)</f>
        <v>8392251.5999999996</v>
      </c>
      <c r="C361" s="26">
        <f>VLOOKUP($A361,'receitas_e_despesas_PainelC (2)'!$A$1:$F$645,2)</f>
        <v>54740923.649999999</v>
      </c>
      <c r="D361" s="27">
        <f>VLOOKUP(TRIM(A361),[1]TSE!$K$2:$N$646,4,FALSE)</f>
        <v>17</v>
      </c>
      <c r="E361" s="27">
        <v>88276</v>
      </c>
      <c r="F361" s="28">
        <f t="shared" si="25"/>
        <v>0.15330854944388575</v>
      </c>
      <c r="G361" s="29">
        <f t="shared" si="26"/>
        <v>95.068326611989662</v>
      </c>
      <c r="H361" s="19">
        <f t="shared" si="27"/>
        <v>493661.85882352939</v>
      </c>
      <c r="I361" s="19">
        <f t="shared" si="28"/>
        <v>95.068326611989662</v>
      </c>
      <c r="J361" s="19">
        <f t="shared" si="29"/>
        <v>46348672.049999997</v>
      </c>
    </row>
    <row r="362" spans="1:10" x14ac:dyDescent="0.25">
      <c r="A362" s="25" t="s">
        <v>185</v>
      </c>
      <c r="B362" s="26">
        <f>VLOOKUP($A362,'receitas_e_despesas_PainelC (2)'!$A$1:$F$645,6)</f>
        <v>1642330.32</v>
      </c>
      <c r="C362" s="26">
        <f>VLOOKUP($A362,'receitas_e_despesas_PainelC (2)'!$A$1:$F$645,2)</f>
        <v>3998951.53</v>
      </c>
      <c r="D362" s="27">
        <f>VLOOKUP(TRIM(A362),[1]TSE!$K$2:$N$646,4,FALSE)</f>
        <v>11</v>
      </c>
      <c r="E362" s="27">
        <v>17328</v>
      </c>
      <c r="F362" s="28">
        <f t="shared" si="25"/>
        <v>0.41069022909612513</v>
      </c>
      <c r="G362" s="29">
        <f t="shared" si="26"/>
        <v>94.778988919667597</v>
      </c>
      <c r="H362" s="19">
        <f t="shared" si="27"/>
        <v>149302.75636363638</v>
      </c>
      <c r="I362" s="19">
        <f t="shared" si="28"/>
        <v>94.778988919667597</v>
      </c>
      <c r="J362" s="19">
        <f t="shared" si="29"/>
        <v>2356621.21</v>
      </c>
    </row>
    <row r="363" spans="1:10" x14ac:dyDescent="0.25">
      <c r="A363" s="25" t="s">
        <v>345</v>
      </c>
      <c r="B363" s="26">
        <f>VLOOKUP($A363,'receitas_e_despesas_PainelC (2)'!$A$1:$F$645,6)</f>
        <v>3125474.09</v>
      </c>
      <c r="C363" s="26">
        <f>VLOOKUP($A363,'receitas_e_despesas_PainelC (2)'!$A$1:$F$645,2)</f>
        <v>14957356.5</v>
      </c>
      <c r="D363" s="27">
        <f>VLOOKUP(TRIM(A363),[1]TSE!$K$2:$N$646,4,FALSE)</f>
        <v>13</v>
      </c>
      <c r="E363" s="27">
        <v>33067</v>
      </c>
      <c r="F363" s="28">
        <f t="shared" si="25"/>
        <v>0.20895898884271427</v>
      </c>
      <c r="G363" s="29">
        <f t="shared" si="26"/>
        <v>94.519432969425708</v>
      </c>
      <c r="H363" s="19">
        <f t="shared" si="27"/>
        <v>240421.08384615384</v>
      </c>
      <c r="I363" s="19">
        <f t="shared" si="28"/>
        <v>94.519432969425708</v>
      </c>
      <c r="J363" s="19">
        <f t="shared" si="29"/>
        <v>11831882.41</v>
      </c>
    </row>
    <row r="364" spans="1:10" x14ac:dyDescent="0.25">
      <c r="A364" s="25" t="s">
        <v>275</v>
      </c>
      <c r="B364" s="26">
        <f>VLOOKUP($A364,'receitas_e_despesas_PainelC (2)'!$A$1:$F$645,6)</f>
        <v>564957.67000000004</v>
      </c>
      <c r="C364" s="26">
        <f>VLOOKUP($A364,'receitas_e_despesas_PainelC (2)'!$A$1:$F$645,2)</f>
        <v>2188753</v>
      </c>
      <c r="D364" s="27">
        <f>VLOOKUP(TRIM(A364),[1]TSE!$K$2:$N$646,4,FALSE)</f>
        <v>9</v>
      </c>
      <c r="E364" s="27">
        <v>5986</v>
      </c>
      <c r="F364" s="28">
        <f t="shared" si="25"/>
        <v>0.25811851314424245</v>
      </c>
      <c r="G364" s="29">
        <f t="shared" si="26"/>
        <v>94.379831272970264</v>
      </c>
      <c r="H364" s="19">
        <f t="shared" si="27"/>
        <v>62773.07444444445</v>
      </c>
      <c r="I364" s="19">
        <f t="shared" si="28"/>
        <v>94.379831272970264</v>
      </c>
      <c r="J364" s="19">
        <f t="shared" si="29"/>
        <v>1623795.33</v>
      </c>
    </row>
    <row r="365" spans="1:10" x14ac:dyDescent="0.25">
      <c r="A365" s="25" t="s">
        <v>367</v>
      </c>
      <c r="B365" s="26">
        <f>VLOOKUP($A365,'receitas_e_despesas_PainelC (2)'!$A$1:$F$645,6)</f>
        <v>1500112.06</v>
      </c>
      <c r="C365" s="26">
        <f>VLOOKUP($A365,'receitas_e_despesas_PainelC (2)'!$A$1:$F$645,2)</f>
        <v>7617048.7000000002</v>
      </c>
      <c r="D365" s="27">
        <f>VLOOKUP(TRIM(A365),[1]TSE!$K$2:$N$646,4,FALSE)</f>
        <v>9</v>
      </c>
      <c r="E365" s="27">
        <v>15925</v>
      </c>
      <c r="F365" s="28">
        <f t="shared" si="25"/>
        <v>0.19694137704541656</v>
      </c>
      <c r="G365" s="29">
        <f t="shared" si="26"/>
        <v>94.198559497645221</v>
      </c>
      <c r="H365" s="19">
        <f t="shared" si="27"/>
        <v>166679.11777777778</v>
      </c>
      <c r="I365" s="19">
        <f t="shared" si="28"/>
        <v>94.198559497645221</v>
      </c>
      <c r="J365" s="19">
        <f t="shared" si="29"/>
        <v>6116936.6400000006</v>
      </c>
    </row>
    <row r="366" spans="1:10" x14ac:dyDescent="0.25">
      <c r="A366" s="25" t="s">
        <v>364</v>
      </c>
      <c r="B366" s="26">
        <f>VLOOKUP($A366,'receitas_e_despesas_PainelC (2)'!$A$1:$F$645,6)</f>
        <v>1054205.1100000001</v>
      </c>
      <c r="C366" s="26">
        <f>VLOOKUP($A366,'receitas_e_despesas_PainelC (2)'!$A$1:$F$645,2)</f>
        <v>5533205.8399999999</v>
      </c>
      <c r="D366" s="27">
        <f>VLOOKUP(TRIM(A366),[1]TSE!$K$2:$N$646,4,FALSE)</f>
        <v>9</v>
      </c>
      <c r="E366" s="27">
        <v>11198</v>
      </c>
      <c r="F366" s="28">
        <f t="shared" si="25"/>
        <v>0.19052338562557436</v>
      </c>
      <c r="G366" s="29">
        <f t="shared" si="26"/>
        <v>94.142267369173069</v>
      </c>
      <c r="H366" s="19">
        <f t="shared" si="27"/>
        <v>117133.90111111112</v>
      </c>
      <c r="I366" s="19">
        <f t="shared" si="28"/>
        <v>94.142267369173069</v>
      </c>
      <c r="J366" s="19">
        <f t="shared" si="29"/>
        <v>4479000.7299999995</v>
      </c>
    </row>
    <row r="367" spans="1:10" x14ac:dyDescent="0.25">
      <c r="A367" s="25" t="s">
        <v>472</v>
      </c>
      <c r="B367" s="26">
        <f>VLOOKUP($A367,'receitas_e_despesas_PainelC (2)'!$A$1:$F$645,6)</f>
        <v>6136766.9900000002</v>
      </c>
      <c r="C367" s="26">
        <f>VLOOKUP($A367,'receitas_e_despesas_PainelC (2)'!$A$1:$F$645,2)</f>
        <v>47760843.100000001</v>
      </c>
      <c r="D367" s="27">
        <f>VLOOKUP(TRIM(A367),[1]TSE!$K$2:$N$646,4,FALSE)</f>
        <v>15</v>
      </c>
      <c r="E367" s="27">
        <v>65477</v>
      </c>
      <c r="F367" s="28">
        <f t="shared" si="25"/>
        <v>0.12848950294179376</v>
      </c>
      <c r="G367" s="29">
        <f t="shared" si="26"/>
        <v>93.724009804969683</v>
      </c>
      <c r="H367" s="19">
        <f t="shared" si="27"/>
        <v>409117.79933333333</v>
      </c>
      <c r="I367" s="19">
        <f t="shared" si="28"/>
        <v>93.724009804969683</v>
      </c>
      <c r="J367" s="19">
        <f t="shared" si="29"/>
        <v>41624076.109999999</v>
      </c>
    </row>
    <row r="368" spans="1:10" x14ac:dyDescent="0.25">
      <c r="A368" s="25" t="s">
        <v>210</v>
      </c>
      <c r="B368" s="26">
        <f>VLOOKUP($A368,'receitas_e_despesas_PainelC (2)'!$A$1:$F$645,6)</f>
        <v>2290524.62</v>
      </c>
      <c r="C368" s="26">
        <f>VLOOKUP($A368,'receitas_e_despesas_PainelC (2)'!$A$1:$F$645,2)</f>
        <v>6158241.5999999996</v>
      </c>
      <c r="D368" s="27">
        <f>VLOOKUP(TRIM(A368),[1]TSE!$K$2:$N$646,4,FALSE)</f>
        <v>11</v>
      </c>
      <c r="E368" s="27">
        <v>24526</v>
      </c>
      <c r="F368" s="28">
        <f t="shared" si="25"/>
        <v>0.37194458561028204</v>
      </c>
      <c r="G368" s="29">
        <f t="shared" si="26"/>
        <v>93.391691266411158</v>
      </c>
      <c r="H368" s="19">
        <f t="shared" si="27"/>
        <v>208229.51090909092</v>
      </c>
      <c r="I368" s="19">
        <f t="shared" si="28"/>
        <v>93.391691266411158</v>
      </c>
      <c r="J368" s="19">
        <f t="shared" si="29"/>
        <v>3867716.9799999995</v>
      </c>
    </row>
    <row r="369" spans="1:10" x14ac:dyDescent="0.25">
      <c r="A369" s="25" t="s">
        <v>305</v>
      </c>
      <c r="B369" s="26">
        <f>VLOOKUP($A369,'receitas_e_despesas_PainelC (2)'!$A$1:$F$645,6)</f>
        <v>1948175.66</v>
      </c>
      <c r="C369" s="26">
        <f>VLOOKUP($A369,'receitas_e_despesas_PainelC (2)'!$A$1:$F$645,2)</f>
        <v>8108660.21</v>
      </c>
      <c r="D369" s="27">
        <f>VLOOKUP(TRIM(A369),[1]TSE!$K$2:$N$646,4,FALSE)</f>
        <v>11</v>
      </c>
      <c r="E369" s="27">
        <v>20889</v>
      </c>
      <c r="F369" s="28">
        <f t="shared" si="25"/>
        <v>0.24025863823932511</v>
      </c>
      <c r="G369" s="29">
        <f t="shared" si="26"/>
        <v>93.263232323232316</v>
      </c>
      <c r="H369" s="19">
        <f t="shared" si="27"/>
        <v>177106.87818181817</v>
      </c>
      <c r="I369" s="19">
        <f t="shared" si="28"/>
        <v>93.263232323232316</v>
      </c>
      <c r="J369" s="19">
        <f t="shared" si="29"/>
        <v>6160484.5499999998</v>
      </c>
    </row>
    <row r="370" spans="1:10" x14ac:dyDescent="0.25">
      <c r="A370" s="25" t="s">
        <v>151</v>
      </c>
      <c r="B370" s="26">
        <f>VLOOKUP($A370,'receitas_e_despesas_PainelC (2)'!$A$1:$F$645,6)</f>
        <v>818555.55</v>
      </c>
      <c r="C370" s="26">
        <f>VLOOKUP($A370,'receitas_e_despesas_PainelC (2)'!$A$1:$F$645,2)</f>
        <v>1488312.88</v>
      </c>
      <c r="D370" s="27">
        <f>VLOOKUP(TRIM(A370),[1]TSE!$K$2:$N$646,4,FALSE)</f>
        <v>9</v>
      </c>
      <c r="E370" s="27">
        <v>8779</v>
      </c>
      <c r="F370" s="28">
        <f t="shared" si="25"/>
        <v>0.54998889077678348</v>
      </c>
      <c r="G370" s="29">
        <f t="shared" si="26"/>
        <v>93.240181114022107</v>
      </c>
      <c r="H370" s="19">
        <f t="shared" si="27"/>
        <v>90950.616666666669</v>
      </c>
      <c r="I370" s="19">
        <f t="shared" si="28"/>
        <v>93.240181114022107</v>
      </c>
      <c r="J370" s="19">
        <f t="shared" si="29"/>
        <v>669757.32999999984</v>
      </c>
    </row>
    <row r="371" spans="1:10" x14ac:dyDescent="0.25">
      <c r="A371" s="25" t="s">
        <v>323</v>
      </c>
      <c r="B371" s="26">
        <f>VLOOKUP($A371,'receitas_e_despesas_PainelC (2)'!$A$1:$F$645,6)</f>
        <v>1220377.73</v>
      </c>
      <c r="C371" s="26">
        <f>VLOOKUP($A371,'receitas_e_despesas_PainelC (2)'!$A$1:$F$645,2)</f>
        <v>6031501.7999999998</v>
      </c>
      <c r="D371" s="27">
        <f>VLOOKUP(TRIM(A371),[1]TSE!$K$2:$N$646,4,FALSE)</f>
        <v>9</v>
      </c>
      <c r="E371" s="27">
        <v>13098</v>
      </c>
      <c r="F371" s="28">
        <f t="shared" si="25"/>
        <v>0.20233397426823282</v>
      </c>
      <c r="G371" s="29">
        <f t="shared" si="26"/>
        <v>93.172830203084445</v>
      </c>
      <c r="H371" s="19">
        <f t="shared" si="27"/>
        <v>135597.52555555556</v>
      </c>
      <c r="I371" s="19">
        <f t="shared" si="28"/>
        <v>93.172830203084445</v>
      </c>
      <c r="J371" s="19">
        <f t="shared" si="29"/>
        <v>4811124.07</v>
      </c>
    </row>
    <row r="372" spans="1:10" x14ac:dyDescent="0.25">
      <c r="A372" s="25" t="s">
        <v>597</v>
      </c>
      <c r="B372" s="26">
        <f>VLOOKUP($A372,'receitas_e_despesas_PainelC (2)'!$A$1:$F$645,6)</f>
        <v>6279202.9699999997</v>
      </c>
      <c r="C372" s="26">
        <f>VLOOKUP($A372,'receitas_e_despesas_PainelC (2)'!$A$1:$F$645,2)</f>
        <v>102556839.98999999</v>
      </c>
      <c r="D372" s="27">
        <v>15</v>
      </c>
      <c r="E372" s="27">
        <v>67548</v>
      </c>
      <c r="F372" s="28">
        <f t="shared" si="25"/>
        <v>6.1226564416495925E-2</v>
      </c>
      <c r="G372" s="29">
        <f t="shared" si="26"/>
        <v>92.959124918576421</v>
      </c>
      <c r="H372" s="19">
        <f t="shared" si="27"/>
        <v>418613.53133333329</v>
      </c>
      <c r="I372" s="19">
        <f t="shared" si="28"/>
        <v>92.959124918576421</v>
      </c>
      <c r="J372" s="19">
        <f t="shared" si="29"/>
        <v>96277637.019999996</v>
      </c>
    </row>
    <row r="373" spans="1:10" x14ac:dyDescent="0.25">
      <c r="A373" s="25" t="s">
        <v>179</v>
      </c>
      <c r="B373" s="26">
        <f>VLOOKUP($A373,'receitas_e_despesas_PainelC (2)'!$A$1:$F$645,6)</f>
        <v>1605113.96</v>
      </c>
      <c r="C373" s="26">
        <f>VLOOKUP($A373,'receitas_e_despesas_PainelC (2)'!$A$1:$F$645,2)</f>
        <v>3743171.28</v>
      </c>
      <c r="D373" s="27">
        <f>VLOOKUP(TRIM(A373),[1]TSE!$K$2:$N$646,4,FALSE)</f>
        <v>11</v>
      </c>
      <c r="E373" s="27">
        <v>17293</v>
      </c>
      <c r="F373" s="28">
        <f t="shared" si="25"/>
        <v>0.42881125119126262</v>
      </c>
      <c r="G373" s="29">
        <f t="shared" si="26"/>
        <v>92.818710460880126</v>
      </c>
      <c r="H373" s="19">
        <f t="shared" si="27"/>
        <v>145919.4509090909</v>
      </c>
      <c r="I373" s="19">
        <f t="shared" si="28"/>
        <v>92.818710460880126</v>
      </c>
      <c r="J373" s="19">
        <f t="shared" si="29"/>
        <v>2138057.3199999998</v>
      </c>
    </row>
    <row r="374" spans="1:10" x14ac:dyDescent="0.25">
      <c r="A374" s="25" t="s">
        <v>282</v>
      </c>
      <c r="B374" s="26">
        <f>VLOOKUP($A374,'receitas_e_despesas_PainelC (2)'!$A$1:$F$645,6)</f>
        <v>3712042.66</v>
      </c>
      <c r="C374" s="26">
        <f>VLOOKUP($A374,'receitas_e_despesas_PainelC (2)'!$A$1:$F$645,2)</f>
        <v>13915219.26</v>
      </c>
      <c r="D374" s="27">
        <f>VLOOKUP(TRIM(A374),[1]TSE!$K$2:$N$646,4,FALSE)</f>
        <v>13</v>
      </c>
      <c r="E374" s="27">
        <v>40027</v>
      </c>
      <c r="F374" s="28">
        <f t="shared" si="25"/>
        <v>0.26676134889735115</v>
      </c>
      <c r="G374" s="29">
        <f t="shared" si="26"/>
        <v>92.738468034077002</v>
      </c>
      <c r="H374" s="19">
        <f t="shared" si="27"/>
        <v>285541.74307692307</v>
      </c>
      <c r="I374" s="19">
        <f t="shared" si="28"/>
        <v>92.738468034077002</v>
      </c>
      <c r="J374" s="19">
        <f t="shared" si="29"/>
        <v>10203176.6</v>
      </c>
    </row>
    <row r="375" spans="1:10" x14ac:dyDescent="0.25">
      <c r="A375" s="25" t="s">
        <v>316</v>
      </c>
      <c r="B375" s="26">
        <f>VLOOKUP($A375,'receitas_e_despesas_PainelC (2)'!$A$1:$F$645,6)</f>
        <v>1002687.08</v>
      </c>
      <c r="C375" s="26">
        <f>VLOOKUP($A375,'receitas_e_despesas_PainelC (2)'!$A$1:$F$645,2)</f>
        <v>4705753.76</v>
      </c>
      <c r="D375" s="27">
        <f>VLOOKUP(TRIM(A375),[1]TSE!$K$2:$N$646,4,FALSE)</f>
        <v>9</v>
      </c>
      <c r="E375" s="27">
        <v>10862</v>
      </c>
      <c r="F375" s="28">
        <f t="shared" si="25"/>
        <v>0.21307682703737563</v>
      </c>
      <c r="G375" s="29">
        <f t="shared" si="26"/>
        <v>92.311460136254823</v>
      </c>
      <c r="H375" s="19">
        <f t="shared" si="27"/>
        <v>111409.67555555556</v>
      </c>
      <c r="I375" s="19">
        <f t="shared" si="28"/>
        <v>92.311460136254823</v>
      </c>
      <c r="J375" s="19">
        <f t="shared" si="29"/>
        <v>3703066.6799999997</v>
      </c>
    </row>
    <row r="376" spans="1:10" x14ac:dyDescent="0.25">
      <c r="A376" s="25" t="s">
        <v>574</v>
      </c>
      <c r="B376" s="26">
        <f>VLOOKUP($A376,'receitas_e_despesas_PainelC (2)'!$A$1:$F$645,6)</f>
        <v>5186876.2300000004</v>
      </c>
      <c r="C376" s="26">
        <f>VLOOKUP($A376,'receitas_e_despesas_PainelC (2)'!$A$1:$F$645,2)</f>
        <v>66652290.039999999</v>
      </c>
      <c r="D376" s="27">
        <f>VLOOKUP(TRIM(A376),[1]TSE!$K$2:$N$646,4,FALSE)</f>
        <v>13</v>
      </c>
      <c r="E376" s="27">
        <v>56221</v>
      </c>
      <c r="F376" s="28">
        <f t="shared" si="25"/>
        <v>7.7819925270192575E-2</v>
      </c>
      <c r="G376" s="29">
        <f t="shared" si="26"/>
        <v>92.258697461802541</v>
      </c>
      <c r="H376" s="19">
        <f t="shared" si="27"/>
        <v>398990.47923076927</v>
      </c>
      <c r="I376" s="19">
        <f t="shared" si="28"/>
        <v>92.258697461802541</v>
      </c>
      <c r="J376" s="19">
        <f t="shared" si="29"/>
        <v>61465413.810000002</v>
      </c>
    </row>
    <row r="377" spans="1:10" x14ac:dyDescent="0.25">
      <c r="A377" s="25" t="s">
        <v>168</v>
      </c>
      <c r="B377" s="26">
        <f>VLOOKUP($A377,'receitas_e_despesas_PainelC (2)'!$A$1:$F$645,6)</f>
        <v>1536492.24</v>
      </c>
      <c r="C377" s="26">
        <f>VLOOKUP($A377,'receitas_e_despesas_PainelC (2)'!$A$1:$F$645,2)</f>
        <v>3069216.31</v>
      </c>
      <c r="D377" s="27">
        <f>VLOOKUP(TRIM(A377),[1]TSE!$K$2:$N$646,4,FALSE)</f>
        <v>11</v>
      </c>
      <c r="E377" s="27">
        <v>16684</v>
      </c>
      <c r="F377" s="28">
        <f t="shared" si="25"/>
        <v>0.50061386517263751</v>
      </c>
      <c r="G377" s="29">
        <f t="shared" si="26"/>
        <v>92.093756892831451</v>
      </c>
      <c r="H377" s="19">
        <f t="shared" si="27"/>
        <v>139681.11272727273</v>
      </c>
      <c r="I377" s="19">
        <f t="shared" si="28"/>
        <v>92.093756892831451</v>
      </c>
      <c r="J377" s="19">
        <f t="shared" si="29"/>
        <v>1532724.07</v>
      </c>
    </row>
    <row r="378" spans="1:10" x14ac:dyDescent="0.25">
      <c r="A378" s="25" t="s">
        <v>493</v>
      </c>
      <c r="B378" s="26">
        <f>VLOOKUP($A378,'receitas_e_despesas_PainelC (2)'!$A$1:$F$645,6)</f>
        <v>26185179.280000001</v>
      </c>
      <c r="C378" s="26">
        <f>VLOOKUP($A378,'receitas_e_despesas_PainelC (2)'!$A$1:$F$645,2)</f>
        <v>219116536.08000001</v>
      </c>
      <c r="D378" s="27">
        <f>VLOOKUP(TRIM(A378),[1]TSE!$K$2:$N$646,4,FALSE)</f>
        <v>13</v>
      </c>
      <c r="E378" s="27">
        <v>285570</v>
      </c>
      <c r="F378" s="28">
        <f t="shared" si="25"/>
        <v>0.11950343752440357</v>
      </c>
      <c r="G378" s="29">
        <f t="shared" si="26"/>
        <v>91.694433168750223</v>
      </c>
      <c r="H378" s="19">
        <f t="shared" si="27"/>
        <v>2014244.56</v>
      </c>
      <c r="I378" s="19">
        <f t="shared" si="28"/>
        <v>91.694433168750223</v>
      </c>
      <c r="J378" s="19">
        <f t="shared" si="29"/>
        <v>192931356.80000001</v>
      </c>
    </row>
    <row r="379" spans="1:10" x14ac:dyDescent="0.25">
      <c r="A379" s="25" t="s">
        <v>602</v>
      </c>
      <c r="B379" s="26">
        <f>VLOOKUP($A379,'receitas_e_despesas_PainelC (2)'!$A$1:$F$645,6)</f>
        <v>7047635.8099999996</v>
      </c>
      <c r="C379" s="26">
        <f>VLOOKUP($A379,'receitas_e_despesas_PainelC (2)'!$A$1:$F$645,2)</f>
        <v>127131156.72</v>
      </c>
      <c r="D379" s="27">
        <f>VLOOKUP(TRIM(A379),[1]TSE!$K$2:$N$646,4,FALSE)</f>
        <v>13</v>
      </c>
      <c r="E379" s="27">
        <v>77308</v>
      </c>
      <c r="F379" s="28">
        <f t="shared" si="25"/>
        <v>5.5435944986499765E-2</v>
      </c>
      <c r="G379" s="29">
        <f t="shared" si="26"/>
        <v>91.163085450406157</v>
      </c>
      <c r="H379" s="19">
        <f t="shared" si="27"/>
        <v>542125.8315384615</v>
      </c>
      <c r="I379" s="19">
        <f t="shared" si="28"/>
        <v>91.163085450406157</v>
      </c>
      <c r="J379" s="19">
        <f t="shared" si="29"/>
        <v>120083520.91</v>
      </c>
    </row>
    <row r="380" spans="1:10" x14ac:dyDescent="0.25">
      <c r="A380" s="25" t="s">
        <v>484</v>
      </c>
      <c r="B380" s="26">
        <f>VLOOKUP($A380,'receitas_e_despesas_PainelC (2)'!$A$1:$F$645,6)</f>
        <v>21048700.23</v>
      </c>
      <c r="C380" s="26">
        <f>VLOOKUP($A380,'receitas_e_despesas_PainelC (2)'!$A$1:$F$645,2)</f>
        <v>172772194.41999999</v>
      </c>
      <c r="D380" s="27">
        <f>VLOOKUP(TRIM(A380),[1]TSE!$K$2:$N$646,4,FALSE)</f>
        <v>13</v>
      </c>
      <c r="E380" s="27">
        <v>231863</v>
      </c>
      <c r="F380" s="28">
        <f t="shared" si="25"/>
        <v>0.12182921158500616</v>
      </c>
      <c r="G380" s="29">
        <f t="shared" si="26"/>
        <v>90.780763769984858</v>
      </c>
      <c r="H380" s="19">
        <f t="shared" si="27"/>
        <v>1619130.786923077</v>
      </c>
      <c r="I380" s="19">
        <f t="shared" si="28"/>
        <v>90.780763769984858</v>
      </c>
      <c r="J380" s="19">
        <f t="shared" si="29"/>
        <v>151723494.19</v>
      </c>
    </row>
    <row r="381" spans="1:10" x14ac:dyDescent="0.25">
      <c r="A381" s="25" t="s">
        <v>273</v>
      </c>
      <c r="B381" s="26">
        <f>VLOOKUP($A381,'receitas_e_despesas_PainelC (2)'!$A$1:$F$645,6)</f>
        <v>1687920.41</v>
      </c>
      <c r="C381" s="26">
        <f>VLOOKUP($A381,'receitas_e_despesas_PainelC (2)'!$A$1:$F$645,2)</f>
        <v>6946169.2999999998</v>
      </c>
      <c r="D381" s="27">
        <f>VLOOKUP(TRIM(A381),[1]TSE!$K$2:$N$646,4,FALSE)</f>
        <v>9</v>
      </c>
      <c r="E381" s="27">
        <v>18604</v>
      </c>
      <c r="F381" s="28">
        <f t="shared" si="25"/>
        <v>0.24300018284898411</v>
      </c>
      <c r="G381" s="29">
        <f t="shared" si="26"/>
        <v>90.728897548914205</v>
      </c>
      <c r="H381" s="19">
        <f t="shared" si="27"/>
        <v>187546.71222222221</v>
      </c>
      <c r="I381" s="19">
        <f t="shared" si="28"/>
        <v>90.728897548914205</v>
      </c>
      <c r="J381" s="19">
        <f t="shared" si="29"/>
        <v>5258248.8899999997</v>
      </c>
    </row>
    <row r="382" spans="1:10" x14ac:dyDescent="0.25">
      <c r="A382" s="25" t="s">
        <v>450</v>
      </c>
      <c r="B382" s="26">
        <f>VLOOKUP($A382,'receitas_e_despesas_PainelC (2)'!$A$1:$F$645,6)</f>
        <v>11194441.449999999</v>
      </c>
      <c r="C382" s="26">
        <f>VLOOKUP($A382,'receitas_e_despesas_PainelC (2)'!$A$1:$F$645,2)</f>
        <v>80359170.219999999</v>
      </c>
      <c r="D382" s="27">
        <f>VLOOKUP(TRIM(A382),[1]TSE!$K$2:$N$646,4,FALSE)</f>
        <v>13</v>
      </c>
      <c r="E382" s="27">
        <v>123481</v>
      </c>
      <c r="F382" s="28">
        <f t="shared" si="25"/>
        <v>0.13930509012665113</v>
      </c>
      <c r="G382" s="29">
        <f t="shared" si="26"/>
        <v>90.657197868497988</v>
      </c>
      <c r="H382" s="19">
        <f t="shared" si="27"/>
        <v>861110.88076923066</v>
      </c>
      <c r="I382" s="19">
        <f t="shared" si="28"/>
        <v>90.657197868497988</v>
      </c>
      <c r="J382" s="19">
        <f t="shared" si="29"/>
        <v>69164728.769999996</v>
      </c>
    </row>
    <row r="383" spans="1:10" x14ac:dyDescent="0.25">
      <c r="A383" s="25" t="s">
        <v>129</v>
      </c>
      <c r="B383" s="26">
        <f>VLOOKUP($A383,'receitas_e_despesas_PainelC (2)'!$A$1:$F$645,6)</f>
        <v>584550.77</v>
      </c>
      <c r="C383" s="26">
        <f>VLOOKUP($A383,'receitas_e_despesas_PainelC (2)'!$A$1:$F$645,2)</f>
        <v>1058616.79</v>
      </c>
      <c r="D383" s="27">
        <f>VLOOKUP(TRIM(A383),[1]TSE!$K$2:$N$646,4,FALSE)</f>
        <v>9</v>
      </c>
      <c r="E383" s="27">
        <v>6453</v>
      </c>
      <c r="F383" s="28">
        <f t="shared" si="25"/>
        <v>0.55218354320641372</v>
      </c>
      <c r="G383" s="29">
        <f t="shared" si="26"/>
        <v>90.585893382922677</v>
      </c>
      <c r="H383" s="19">
        <f t="shared" si="27"/>
        <v>64950.085555555561</v>
      </c>
      <c r="I383" s="19">
        <f t="shared" si="28"/>
        <v>90.585893382922677</v>
      </c>
      <c r="J383" s="19">
        <f t="shared" si="29"/>
        <v>474066.02</v>
      </c>
    </row>
    <row r="384" spans="1:10" x14ac:dyDescent="0.25">
      <c r="A384" s="25" t="s">
        <v>165</v>
      </c>
      <c r="B384" s="26">
        <f>VLOOKUP($A384,'receitas_e_despesas_PainelC (2)'!$A$1:$F$645,6)</f>
        <v>1958966.86</v>
      </c>
      <c r="C384" s="26">
        <f>VLOOKUP($A384,'receitas_e_despesas_PainelC (2)'!$A$1:$F$645,2)</f>
        <v>4245744.67</v>
      </c>
      <c r="D384" s="27">
        <f>VLOOKUP(TRIM(A384),[1]TSE!$K$2:$N$646,4,FALSE)</f>
        <v>11</v>
      </c>
      <c r="E384" s="27">
        <v>21639</v>
      </c>
      <c r="F384" s="28">
        <f t="shared" si="25"/>
        <v>0.46139535282040411</v>
      </c>
      <c r="G384" s="29">
        <f t="shared" si="26"/>
        <v>90.529454226165726</v>
      </c>
      <c r="H384" s="19">
        <f t="shared" si="27"/>
        <v>178087.89636363636</v>
      </c>
      <c r="I384" s="19">
        <f t="shared" si="28"/>
        <v>90.529454226165726</v>
      </c>
      <c r="J384" s="19">
        <f t="shared" si="29"/>
        <v>2286777.8099999996</v>
      </c>
    </row>
    <row r="385" spans="1:10" x14ac:dyDescent="0.25">
      <c r="A385" s="25" t="s">
        <v>439</v>
      </c>
      <c r="B385" s="26">
        <f>VLOOKUP($A385,'receitas_e_despesas_PainelC (2)'!$A$1:$F$645,6)</f>
        <v>5062886.6500000004</v>
      </c>
      <c r="C385" s="26">
        <f>VLOOKUP($A385,'receitas_e_despesas_PainelC (2)'!$A$1:$F$645,2)</f>
        <v>34751753.560000002</v>
      </c>
      <c r="D385" s="27">
        <f>VLOOKUP(TRIM(A385),[1]TSE!$K$2:$N$646,4,FALSE)</f>
        <v>13</v>
      </c>
      <c r="E385" s="27">
        <v>56249</v>
      </c>
      <c r="F385" s="28">
        <f t="shared" si="25"/>
        <v>0.14568722816414909</v>
      </c>
      <c r="G385" s="29">
        <f t="shared" si="26"/>
        <v>90.008473928425403</v>
      </c>
      <c r="H385" s="19">
        <f t="shared" si="27"/>
        <v>389452.81923076924</v>
      </c>
      <c r="I385" s="19">
        <f t="shared" si="28"/>
        <v>90.008473928425403</v>
      </c>
      <c r="J385" s="19">
        <f t="shared" si="29"/>
        <v>29688866.910000004</v>
      </c>
    </row>
    <row r="386" spans="1:10" x14ac:dyDescent="0.25">
      <c r="A386" s="25" t="s">
        <v>130</v>
      </c>
      <c r="B386" s="29">
        <v>764748.85</v>
      </c>
      <c r="C386" s="26">
        <v>1620649.01</v>
      </c>
      <c r="D386" s="27">
        <f>VLOOKUP(TRIM(A386),[1]TSE!$K$2:$N$646,4,FALSE)</f>
        <v>9</v>
      </c>
      <c r="E386" s="27">
        <v>8503</v>
      </c>
      <c r="F386" s="28">
        <f t="shared" si="25"/>
        <v>0.47187814590402888</v>
      </c>
      <c r="G386" s="29">
        <f t="shared" si="26"/>
        <v>89.938709867105729</v>
      </c>
      <c r="H386" s="19">
        <f t="shared" si="27"/>
        <v>84972.094444444447</v>
      </c>
      <c r="I386" s="19">
        <f t="shared" si="28"/>
        <v>89.938709867105729</v>
      </c>
      <c r="J386" s="19">
        <f t="shared" si="29"/>
        <v>855900.16000000003</v>
      </c>
    </row>
    <row r="387" spans="1:10" x14ac:dyDescent="0.25">
      <c r="A387" s="25" t="s">
        <v>460</v>
      </c>
      <c r="B387" s="26">
        <f>VLOOKUP($A387,'receitas_e_despesas_PainelC (2)'!$A$1:$F$645,6)</f>
        <v>6981964.3600000003</v>
      </c>
      <c r="C387" s="26">
        <f>VLOOKUP($A387,'receitas_e_despesas_PainelC (2)'!$A$1:$F$645,2)</f>
        <v>49202688.960000001</v>
      </c>
      <c r="D387" s="27">
        <f>VLOOKUP(TRIM(A387),[1]TSE!$K$2:$N$646,4,FALSE)</f>
        <v>15</v>
      </c>
      <c r="E387" s="27">
        <v>78262</v>
      </c>
      <c r="F387" s="28">
        <f t="shared" ref="F387:F450" si="30">B387/C387</f>
        <v>0.14190208924711581</v>
      </c>
      <c r="G387" s="29">
        <f t="shared" ref="G387:G450" si="31">B387/E387</f>
        <v>89.212700416549538</v>
      </c>
      <c r="H387" s="19">
        <f t="shared" ref="H387:H450" si="32">B387/D387</f>
        <v>465464.2906666667</v>
      </c>
      <c r="I387" s="19">
        <f t="shared" ref="I387:I450" si="33">B387/E387</f>
        <v>89.212700416549538</v>
      </c>
      <c r="J387" s="19">
        <f t="shared" ref="J387:J450" si="34">C387-B387</f>
        <v>42220724.600000001</v>
      </c>
    </row>
    <row r="388" spans="1:10" x14ac:dyDescent="0.25">
      <c r="A388" s="25" t="s">
        <v>314</v>
      </c>
      <c r="B388" s="26">
        <f>VLOOKUP($A388,'receitas_e_despesas_PainelC (2)'!$A$1:$F$645,6)</f>
        <v>2209307.06</v>
      </c>
      <c r="C388" s="26">
        <f>VLOOKUP($A388,'receitas_e_despesas_PainelC (2)'!$A$1:$F$645,2)</f>
        <v>9492753.1799999997</v>
      </c>
      <c r="D388" s="27">
        <f>VLOOKUP(TRIM(A388),[1]TSE!$K$2:$N$646,4,FALSE)</f>
        <v>9</v>
      </c>
      <c r="E388" s="27">
        <v>24794</v>
      </c>
      <c r="F388" s="28">
        <f t="shared" si="30"/>
        <v>0.23273617443827821</v>
      </c>
      <c r="G388" s="29">
        <f t="shared" si="31"/>
        <v>89.106520125836894</v>
      </c>
      <c r="H388" s="19">
        <f t="shared" si="32"/>
        <v>245478.56222222222</v>
      </c>
      <c r="I388" s="19">
        <f t="shared" si="33"/>
        <v>89.106520125836894</v>
      </c>
      <c r="J388" s="19">
        <f t="shared" si="34"/>
        <v>7283446.1199999992</v>
      </c>
    </row>
    <row r="389" spans="1:10" x14ac:dyDescent="0.25">
      <c r="A389" s="25" t="s">
        <v>283</v>
      </c>
      <c r="B389" s="26">
        <f>VLOOKUP($A389,'receitas_e_despesas_PainelC (2)'!$A$1:$F$645,6)</f>
        <v>1254982.56</v>
      </c>
      <c r="C389" s="26">
        <f>VLOOKUP($A389,'receitas_e_despesas_PainelC (2)'!$A$1:$F$645,2)</f>
        <v>4162303.28</v>
      </c>
      <c r="D389" s="27">
        <f>VLOOKUP(TRIM(A389),[1]TSE!$K$2:$N$646,4,FALSE)</f>
        <v>9</v>
      </c>
      <c r="E389" s="27">
        <v>14130</v>
      </c>
      <c r="F389" s="28">
        <f t="shared" si="30"/>
        <v>0.30151156116620126</v>
      </c>
      <c r="G389" s="29">
        <f t="shared" si="31"/>
        <v>88.81688322717622</v>
      </c>
      <c r="H389" s="19">
        <f t="shared" si="32"/>
        <v>139442.50666666668</v>
      </c>
      <c r="I389" s="19">
        <f t="shared" si="33"/>
        <v>88.81688322717622</v>
      </c>
      <c r="J389" s="19">
        <f t="shared" si="34"/>
        <v>2907320.7199999997</v>
      </c>
    </row>
    <row r="390" spans="1:10" x14ac:dyDescent="0.25">
      <c r="A390" s="25" t="s">
        <v>274</v>
      </c>
      <c r="B390" s="26">
        <f>VLOOKUP($A390,'receitas_e_despesas_PainelC (2)'!$A$1:$F$645,6)</f>
        <v>888235.51</v>
      </c>
      <c r="C390" s="26">
        <f>VLOOKUP($A390,'receitas_e_despesas_PainelC (2)'!$A$1:$F$645,2)</f>
        <v>3271262.53</v>
      </c>
      <c r="D390" s="27">
        <f>VLOOKUP(TRIM(A390),[1]TSE!$K$2:$N$646,4,FALSE)</f>
        <v>9</v>
      </c>
      <c r="E390" s="27">
        <v>10003</v>
      </c>
      <c r="F390" s="28">
        <f t="shared" si="30"/>
        <v>0.27152681934091055</v>
      </c>
      <c r="G390" s="29">
        <f t="shared" si="31"/>
        <v>88.796911926422069</v>
      </c>
      <c r="H390" s="19">
        <f t="shared" si="32"/>
        <v>98692.834444444452</v>
      </c>
      <c r="I390" s="19">
        <f t="shared" si="33"/>
        <v>88.796911926422069</v>
      </c>
      <c r="J390" s="19">
        <f t="shared" si="34"/>
        <v>2383027.0199999996</v>
      </c>
    </row>
    <row r="391" spans="1:10" x14ac:dyDescent="0.25">
      <c r="A391" s="25" t="s">
        <v>438</v>
      </c>
      <c r="B391" s="26">
        <f>VLOOKUP($A391,'receitas_e_despesas_PainelC (2)'!$A$1:$F$645,6)</f>
        <v>695045.38</v>
      </c>
      <c r="C391" s="26">
        <f>VLOOKUP($A391,'receitas_e_despesas_PainelC (2)'!$A$1:$F$645,2)</f>
        <v>4938648.26</v>
      </c>
      <c r="D391" s="27">
        <f>VLOOKUP(TRIM(A391),[1]TSE!$K$2:$N$646,4,FALSE)</f>
        <v>9</v>
      </c>
      <c r="E391" s="27">
        <v>7864</v>
      </c>
      <c r="F391" s="28">
        <f t="shared" si="30"/>
        <v>0.14073595514575077</v>
      </c>
      <c r="G391" s="29">
        <f t="shared" si="31"/>
        <v>88.383186673448634</v>
      </c>
      <c r="H391" s="19">
        <f t="shared" si="32"/>
        <v>77227.264444444445</v>
      </c>
      <c r="I391" s="19">
        <f t="shared" si="33"/>
        <v>88.383186673448634</v>
      </c>
      <c r="J391" s="19">
        <f t="shared" si="34"/>
        <v>4243602.88</v>
      </c>
    </row>
    <row r="392" spans="1:10" x14ac:dyDescent="0.25">
      <c r="A392" s="25" t="s">
        <v>265</v>
      </c>
      <c r="B392" s="26">
        <f>VLOOKUP($A392,'receitas_e_despesas_PainelC (2)'!$A$1:$F$645,6)</f>
        <v>1380680.45</v>
      </c>
      <c r="C392" s="26">
        <f>VLOOKUP($A392,'receitas_e_despesas_PainelC (2)'!$A$1:$F$645,2)</f>
        <v>4761251.59</v>
      </c>
      <c r="D392" s="27">
        <f>VLOOKUP(TRIM(A392),[1]TSE!$K$2:$N$646,4,FALSE)</f>
        <v>9</v>
      </c>
      <c r="E392" s="27">
        <v>15690</v>
      </c>
      <c r="F392" s="28">
        <f t="shared" si="30"/>
        <v>0.28998267029195152</v>
      </c>
      <c r="G392" s="29">
        <f t="shared" si="31"/>
        <v>87.997479286169536</v>
      </c>
      <c r="H392" s="19">
        <f t="shared" si="32"/>
        <v>153408.93888888889</v>
      </c>
      <c r="I392" s="19">
        <f t="shared" si="33"/>
        <v>87.997479286169536</v>
      </c>
      <c r="J392" s="19">
        <f t="shared" si="34"/>
        <v>3380571.1399999997</v>
      </c>
    </row>
    <row r="393" spans="1:10" x14ac:dyDescent="0.25">
      <c r="A393" s="25" t="s">
        <v>485</v>
      </c>
      <c r="B393" s="26">
        <f>VLOOKUP($A393,'receitas_e_despesas_PainelC (2)'!$A$1:$F$645,6)</f>
        <v>1608321.76</v>
      </c>
      <c r="C393" s="26">
        <f>VLOOKUP($A393,'receitas_e_despesas_PainelC (2)'!$A$1:$F$645,2)</f>
        <v>12653769.98</v>
      </c>
      <c r="D393" s="27">
        <v>10</v>
      </c>
      <c r="E393" s="27">
        <v>18346</v>
      </c>
      <c r="F393" s="28">
        <f t="shared" si="30"/>
        <v>0.12710218081583935</v>
      </c>
      <c r="G393" s="29">
        <f t="shared" si="31"/>
        <v>87.666072168320071</v>
      </c>
      <c r="H393" s="19">
        <f t="shared" si="32"/>
        <v>160832.17600000001</v>
      </c>
      <c r="I393" s="19">
        <f t="shared" si="33"/>
        <v>87.666072168320071</v>
      </c>
      <c r="J393" s="19">
        <f t="shared" si="34"/>
        <v>11045448.220000001</v>
      </c>
    </row>
    <row r="394" spans="1:10" x14ac:dyDescent="0.25">
      <c r="A394" s="25" t="s">
        <v>214</v>
      </c>
      <c r="B394" s="26">
        <f>VLOOKUP($A394,'receitas_e_despesas_PainelC (2)'!$A$1:$F$645,6)</f>
        <v>1489415.3</v>
      </c>
      <c r="C394" s="26">
        <f>VLOOKUP($A394,'receitas_e_despesas_PainelC (2)'!$A$1:$F$645,2)</f>
        <v>3901769.06</v>
      </c>
      <c r="D394" s="27">
        <f>VLOOKUP(TRIM(A394),[1]TSE!$K$2:$N$646,4,FALSE)</f>
        <v>11</v>
      </c>
      <c r="E394" s="27">
        <v>17022</v>
      </c>
      <c r="F394" s="28">
        <f t="shared" si="30"/>
        <v>0.38172820510294375</v>
      </c>
      <c r="G394" s="29">
        <f t="shared" si="31"/>
        <v>87.499430149218668</v>
      </c>
      <c r="H394" s="19">
        <f t="shared" si="32"/>
        <v>135401.3909090909</v>
      </c>
      <c r="I394" s="19">
        <f t="shared" si="33"/>
        <v>87.499430149218668</v>
      </c>
      <c r="J394" s="19">
        <f t="shared" si="34"/>
        <v>2412353.7599999998</v>
      </c>
    </row>
    <row r="395" spans="1:10" x14ac:dyDescent="0.25">
      <c r="A395" s="25" t="s">
        <v>543</v>
      </c>
      <c r="B395" s="26">
        <f>VLOOKUP($A395,'receitas_e_despesas_PainelC (2)'!$A$1:$F$645,6)</f>
        <v>10609250.289999999</v>
      </c>
      <c r="C395" s="26">
        <f>VLOOKUP($A395,'receitas_e_despesas_PainelC (2)'!$A$1:$F$645,2)</f>
        <v>121242857.04000001</v>
      </c>
      <c r="D395" s="27">
        <f>VLOOKUP(TRIM(A395),[1]TSE!$K$2:$N$646,4,FALSE)</f>
        <v>17</v>
      </c>
      <c r="E395" s="27">
        <v>121344</v>
      </c>
      <c r="F395" s="28">
        <f t="shared" si="30"/>
        <v>8.7504126420411166E-2</v>
      </c>
      <c r="G395" s="29">
        <f t="shared" si="31"/>
        <v>87.431189758043246</v>
      </c>
      <c r="H395" s="19">
        <f t="shared" si="32"/>
        <v>624073.54647058819</v>
      </c>
      <c r="I395" s="19">
        <f t="shared" si="33"/>
        <v>87.431189758043246</v>
      </c>
      <c r="J395" s="19">
        <f t="shared" si="34"/>
        <v>110633606.75</v>
      </c>
    </row>
    <row r="396" spans="1:10" x14ac:dyDescent="0.25">
      <c r="A396" s="25" t="s">
        <v>391</v>
      </c>
      <c r="B396" s="26">
        <f>VLOOKUP($A396,'receitas_e_despesas_PainelC (2)'!$A$1:$F$645,6)</f>
        <v>2724568.42</v>
      </c>
      <c r="C396" s="26">
        <f>VLOOKUP($A396,'receitas_e_despesas_PainelC (2)'!$A$1:$F$645,2)</f>
        <v>13779099.050000001</v>
      </c>
      <c r="D396" s="27">
        <f>VLOOKUP(TRIM(A396),[1]TSE!$K$2:$N$646,4,FALSE)</f>
        <v>11</v>
      </c>
      <c r="E396" s="27">
        <v>31235</v>
      </c>
      <c r="F396" s="28">
        <f t="shared" si="30"/>
        <v>0.19773197145280699</v>
      </c>
      <c r="G396" s="29">
        <f t="shared" si="31"/>
        <v>87.228058908275969</v>
      </c>
      <c r="H396" s="19">
        <f t="shared" si="32"/>
        <v>247688.03818181818</v>
      </c>
      <c r="I396" s="19">
        <f t="shared" si="33"/>
        <v>87.228058908275969</v>
      </c>
      <c r="J396" s="19">
        <f t="shared" si="34"/>
        <v>11054530.630000001</v>
      </c>
    </row>
    <row r="397" spans="1:10" x14ac:dyDescent="0.25">
      <c r="A397" s="25" t="s">
        <v>541</v>
      </c>
      <c r="B397" s="26">
        <f>VLOOKUP($A397,'receitas_e_despesas_PainelC (2)'!$A$1:$F$645,6)</f>
        <v>27102154.32</v>
      </c>
      <c r="C397" s="26">
        <f>VLOOKUP($A397,'receitas_e_despesas_PainelC (2)'!$A$1:$F$645,2)</f>
        <v>290653601.55000001</v>
      </c>
      <c r="D397" s="27">
        <f>VLOOKUP(TRIM(A397),[1]TSE!$K$2:$N$646,4,FALSE)</f>
        <v>19</v>
      </c>
      <c r="E397" s="27">
        <v>311854</v>
      </c>
      <c r="F397" s="28">
        <f t="shared" si="30"/>
        <v>9.32455478806022E-2</v>
      </c>
      <c r="G397" s="29">
        <f t="shared" si="31"/>
        <v>86.906547038037033</v>
      </c>
      <c r="H397" s="19">
        <f t="shared" si="32"/>
        <v>1426429.174736842</v>
      </c>
      <c r="I397" s="19">
        <f t="shared" si="33"/>
        <v>86.906547038037033</v>
      </c>
      <c r="J397" s="19">
        <f t="shared" si="34"/>
        <v>263551447.23000002</v>
      </c>
    </row>
    <row r="398" spans="1:10" x14ac:dyDescent="0.25">
      <c r="A398" s="25" t="s">
        <v>408</v>
      </c>
      <c r="B398" s="26">
        <f>VLOOKUP($A398,'receitas_e_despesas_PainelC (2)'!$A$1:$F$645,6)</f>
        <v>1654004.09</v>
      </c>
      <c r="C398" s="26">
        <f>VLOOKUP($A398,'receitas_e_despesas_PainelC (2)'!$A$1:$F$645,2)</f>
        <v>10387832.460000001</v>
      </c>
      <c r="D398" s="27">
        <f>VLOOKUP(TRIM(A398),[1]TSE!$K$2:$N$646,4,FALSE)</f>
        <v>11</v>
      </c>
      <c r="E398" s="27">
        <v>19050</v>
      </c>
      <c r="F398" s="28">
        <f t="shared" si="30"/>
        <v>0.15922514118022268</v>
      </c>
      <c r="G398" s="29">
        <f t="shared" si="31"/>
        <v>86.82436167979003</v>
      </c>
      <c r="H398" s="19">
        <f t="shared" si="32"/>
        <v>150364.00818181818</v>
      </c>
      <c r="I398" s="19">
        <f t="shared" si="33"/>
        <v>86.82436167979003</v>
      </c>
      <c r="J398" s="19">
        <f t="shared" si="34"/>
        <v>8733828.370000001</v>
      </c>
    </row>
    <row r="399" spans="1:10" x14ac:dyDescent="0.25">
      <c r="A399" s="25" t="s">
        <v>379</v>
      </c>
      <c r="B399" s="26">
        <f>VLOOKUP($A399,'receitas_e_despesas_PainelC (2)'!$A$1:$F$645,6)</f>
        <v>5371103.6299999999</v>
      </c>
      <c r="C399" s="26">
        <f>VLOOKUP($A399,'receitas_e_despesas_PainelC (2)'!$A$1:$F$645,2)</f>
        <v>27972107.620000001</v>
      </c>
      <c r="D399" s="27">
        <f>VLOOKUP(TRIM(A399),[1]TSE!$K$2:$N$646,4,FALSE)</f>
        <v>15</v>
      </c>
      <c r="E399" s="27">
        <v>62024</v>
      </c>
      <c r="F399" s="28">
        <f t="shared" si="30"/>
        <v>0.19201640802209954</v>
      </c>
      <c r="G399" s="29">
        <f t="shared" si="31"/>
        <v>86.597182219785893</v>
      </c>
      <c r="H399" s="19">
        <f t="shared" si="32"/>
        <v>358073.57533333334</v>
      </c>
      <c r="I399" s="19">
        <f t="shared" si="33"/>
        <v>86.597182219785893</v>
      </c>
      <c r="J399" s="19">
        <f t="shared" si="34"/>
        <v>22601003.990000002</v>
      </c>
    </row>
    <row r="400" spans="1:10" x14ac:dyDescent="0.25">
      <c r="A400" s="25" t="s">
        <v>299</v>
      </c>
      <c r="B400" s="26">
        <f>VLOOKUP($A400,'receitas_e_despesas_PainelC (2)'!$A$1:$F$645,6)</f>
        <v>1764069.29</v>
      </c>
      <c r="C400" s="26">
        <f>VLOOKUP($A400,'receitas_e_despesas_PainelC (2)'!$A$1:$F$645,2)</f>
        <v>7762714.5599999996</v>
      </c>
      <c r="D400" s="27">
        <f>VLOOKUP(TRIM(A400),[1]TSE!$K$2:$N$646,4,FALSE)</f>
        <v>11</v>
      </c>
      <c r="E400" s="27">
        <v>20419</v>
      </c>
      <c r="F400" s="28">
        <f t="shared" si="30"/>
        <v>0.22724902176488118</v>
      </c>
      <c r="G400" s="29">
        <f t="shared" si="31"/>
        <v>86.39352025074686</v>
      </c>
      <c r="H400" s="19">
        <f t="shared" si="32"/>
        <v>160369.93545454546</v>
      </c>
      <c r="I400" s="19">
        <f t="shared" si="33"/>
        <v>86.39352025074686</v>
      </c>
      <c r="J400" s="19">
        <f t="shared" si="34"/>
        <v>5998645.2699999996</v>
      </c>
    </row>
    <row r="401" spans="1:10" x14ac:dyDescent="0.25">
      <c r="A401" s="25" t="s">
        <v>605</v>
      </c>
      <c r="B401" s="26">
        <f>VLOOKUP($A401,'receitas_e_despesas_PainelC (2)'!$A$1:$F$645,6)</f>
        <v>4454632.9000000004</v>
      </c>
      <c r="C401" s="26">
        <f>VLOOKUP($A401,'receitas_e_despesas_PainelC (2)'!$A$1:$F$645,2)</f>
        <v>80866013.290000007</v>
      </c>
      <c r="D401" s="27">
        <f>VLOOKUP(TRIM(A401),[1]TSE!$K$2:$N$646,4,FALSE)</f>
        <v>13</v>
      </c>
      <c r="E401" s="27">
        <v>51763</v>
      </c>
      <c r="F401" s="28">
        <f t="shared" si="30"/>
        <v>5.5086589764539139E-2</v>
      </c>
      <c r="G401" s="29">
        <f t="shared" si="31"/>
        <v>86.05824430577826</v>
      </c>
      <c r="H401" s="19">
        <f t="shared" si="32"/>
        <v>342664.06923076924</v>
      </c>
      <c r="I401" s="19">
        <f t="shared" si="33"/>
        <v>86.05824430577826</v>
      </c>
      <c r="J401" s="19">
        <f t="shared" si="34"/>
        <v>76411380.390000001</v>
      </c>
    </row>
    <row r="402" spans="1:10" x14ac:dyDescent="0.25">
      <c r="A402" s="25" t="s">
        <v>489</v>
      </c>
      <c r="B402" s="26">
        <f>VLOOKUP($A402,'receitas_e_despesas_PainelC (2)'!$A$1:$F$645,6)</f>
        <v>4010798.35</v>
      </c>
      <c r="C402" s="26">
        <f>VLOOKUP($A402,'receitas_e_despesas_PainelC (2)'!$A$1:$F$645,2)</f>
        <v>32191092.02</v>
      </c>
      <c r="D402" s="27">
        <f>VLOOKUP(TRIM(A402),[1]TSE!$K$2:$N$646,4,FALSE)</f>
        <v>9</v>
      </c>
      <c r="E402" s="27">
        <v>46642</v>
      </c>
      <c r="F402" s="28">
        <f t="shared" si="30"/>
        <v>0.12459342315905692</v>
      </c>
      <c r="G402" s="29">
        <f t="shared" si="31"/>
        <v>85.9911313837314</v>
      </c>
      <c r="H402" s="19">
        <f t="shared" si="32"/>
        <v>445644.26111111115</v>
      </c>
      <c r="I402" s="19">
        <f t="shared" si="33"/>
        <v>85.9911313837314</v>
      </c>
      <c r="J402" s="19">
        <f t="shared" si="34"/>
        <v>28180293.669999998</v>
      </c>
    </row>
    <row r="403" spans="1:10" x14ac:dyDescent="0.25">
      <c r="A403" s="25" t="s">
        <v>535</v>
      </c>
      <c r="B403" s="26">
        <f>VLOOKUP($A403,'receitas_e_despesas_PainelC (2)'!$A$1:$F$645,6)</f>
        <v>10688457.460000001</v>
      </c>
      <c r="C403" s="26">
        <f>VLOOKUP($A403,'receitas_e_despesas_PainelC (2)'!$A$1:$F$645,2)</f>
        <v>115878879.52000001</v>
      </c>
      <c r="D403" s="27">
        <f>VLOOKUP(TRIM(A403),[1]TSE!$K$2:$N$646,4,FALSE)</f>
        <v>17</v>
      </c>
      <c r="E403" s="27">
        <v>124453</v>
      </c>
      <c r="F403" s="28">
        <f t="shared" si="30"/>
        <v>9.2238184423894407E-2</v>
      </c>
      <c r="G403" s="29">
        <f t="shared" si="31"/>
        <v>85.883485813921723</v>
      </c>
      <c r="H403" s="19">
        <f t="shared" si="32"/>
        <v>628732.79176470591</v>
      </c>
      <c r="I403" s="19">
        <f t="shared" si="33"/>
        <v>85.883485813921723</v>
      </c>
      <c r="J403" s="19">
        <f t="shared" si="34"/>
        <v>105190422.06</v>
      </c>
    </row>
    <row r="404" spans="1:10" x14ac:dyDescent="0.25">
      <c r="A404" s="25" t="s">
        <v>301</v>
      </c>
      <c r="B404" s="26">
        <f>VLOOKUP($A404,'receitas_e_despesas_PainelC (2)'!$A$1:$F$645,6)</f>
        <v>2166498.87</v>
      </c>
      <c r="C404" s="26">
        <f>VLOOKUP($A404,'receitas_e_despesas_PainelC (2)'!$A$1:$F$645,2)</f>
        <v>8065122.8499999996</v>
      </c>
      <c r="D404" s="27">
        <f>VLOOKUP(TRIM(A404),[1]TSE!$K$2:$N$646,4,FALSE)</f>
        <v>11</v>
      </c>
      <c r="E404" s="27">
        <v>25259</v>
      </c>
      <c r="F404" s="28">
        <f t="shared" si="30"/>
        <v>0.26862565025900381</v>
      </c>
      <c r="G404" s="29">
        <f t="shared" si="31"/>
        <v>85.771363474405163</v>
      </c>
      <c r="H404" s="19">
        <f t="shared" si="32"/>
        <v>196954.44272727275</v>
      </c>
      <c r="I404" s="19">
        <f t="shared" si="33"/>
        <v>85.771363474405163</v>
      </c>
      <c r="J404" s="19">
        <f t="shared" si="34"/>
        <v>5898623.9799999995</v>
      </c>
    </row>
    <row r="405" spans="1:10" x14ac:dyDescent="0.25">
      <c r="A405" s="25" t="s">
        <v>452</v>
      </c>
      <c r="B405" s="26">
        <f>VLOOKUP($A405,'receitas_e_despesas_PainelC (2)'!$A$1:$F$645,6)</f>
        <v>1010280.45</v>
      </c>
      <c r="C405" s="26">
        <f>VLOOKUP($A405,'receitas_e_despesas_PainelC (2)'!$A$1:$F$645,2)</f>
        <v>7866891.6599999992</v>
      </c>
      <c r="D405" s="27">
        <f>VLOOKUP(TRIM(A405),[1]TSE!$K$2:$N$646,4,FALSE)</f>
        <v>9</v>
      </c>
      <c r="E405" s="27">
        <v>11779</v>
      </c>
      <c r="F405" s="28">
        <f t="shared" si="30"/>
        <v>0.12842180795966371</v>
      </c>
      <c r="G405" s="29">
        <f t="shared" si="31"/>
        <v>85.769628151795558</v>
      </c>
      <c r="H405" s="19">
        <f t="shared" si="32"/>
        <v>112253.38333333333</v>
      </c>
      <c r="I405" s="19">
        <f t="shared" si="33"/>
        <v>85.769628151795558</v>
      </c>
      <c r="J405" s="19">
        <f t="shared" si="34"/>
        <v>6856611.209999999</v>
      </c>
    </row>
    <row r="406" spans="1:10" x14ac:dyDescent="0.25">
      <c r="A406" s="25" t="s">
        <v>279</v>
      </c>
      <c r="B406" s="26">
        <f>VLOOKUP($A406,'receitas_e_despesas_PainelC (2)'!$A$1:$F$645,6)</f>
        <v>1455417.96</v>
      </c>
      <c r="C406" s="26">
        <f>VLOOKUP($A406,'receitas_e_despesas_PainelC (2)'!$A$1:$F$645,2)</f>
        <v>5554941.6699999999</v>
      </c>
      <c r="D406" s="27">
        <f>VLOOKUP(TRIM(A406),[1]TSE!$K$2:$N$646,4,FALSE)</f>
        <v>11</v>
      </c>
      <c r="E406" s="27">
        <v>17009</v>
      </c>
      <c r="F406" s="28">
        <f t="shared" si="30"/>
        <v>0.26200418410514109</v>
      </c>
      <c r="G406" s="29">
        <f t="shared" si="31"/>
        <v>85.567520724322421</v>
      </c>
      <c r="H406" s="19">
        <f t="shared" si="32"/>
        <v>132310.72363636363</v>
      </c>
      <c r="I406" s="19">
        <f t="shared" si="33"/>
        <v>85.567520724322421</v>
      </c>
      <c r="J406" s="19">
        <f t="shared" si="34"/>
        <v>4099523.71</v>
      </c>
    </row>
    <row r="407" spans="1:10" x14ac:dyDescent="0.25">
      <c r="A407" s="25" t="s">
        <v>506</v>
      </c>
      <c r="B407" s="26">
        <f>VLOOKUP($A407,'receitas_e_despesas_PainelC (2)'!$A$1:$F$645,6)</f>
        <v>25187088.039999999</v>
      </c>
      <c r="C407" s="26">
        <f>VLOOKUP($A407,'receitas_e_despesas_PainelC (2)'!$A$1:$F$645,2)</f>
        <v>229837705.66999999</v>
      </c>
      <c r="D407" s="27">
        <f>VLOOKUP(TRIM(A407),[1]TSE!$K$2:$N$646,4,FALSE)</f>
        <v>19</v>
      </c>
      <c r="E407" s="27">
        <v>294638</v>
      </c>
      <c r="F407" s="28">
        <f t="shared" si="30"/>
        <v>0.10958640561859556</v>
      </c>
      <c r="G407" s="29">
        <f t="shared" si="31"/>
        <v>85.48485952253273</v>
      </c>
      <c r="H407" s="19">
        <f t="shared" si="32"/>
        <v>1325636.2126315788</v>
      </c>
      <c r="I407" s="19">
        <f t="shared" si="33"/>
        <v>85.48485952253273</v>
      </c>
      <c r="J407" s="19">
        <f t="shared" si="34"/>
        <v>204650617.63</v>
      </c>
    </row>
    <row r="408" spans="1:10" x14ac:dyDescent="0.25">
      <c r="A408" s="25" t="s">
        <v>362</v>
      </c>
      <c r="B408" s="26">
        <f>VLOOKUP($A408,'receitas_e_despesas_PainelC (2)'!$A$1:$F$645,6)</f>
        <v>968557.8</v>
      </c>
      <c r="C408" s="26">
        <f>VLOOKUP($A408,'receitas_e_despesas_PainelC (2)'!$A$1:$F$645,2)</f>
        <v>4936697.1399999997</v>
      </c>
      <c r="D408" s="27">
        <f>VLOOKUP(TRIM(A408),[1]TSE!$K$2:$N$646,4,FALSE)</f>
        <v>9</v>
      </c>
      <c r="E408" s="27">
        <v>11362</v>
      </c>
      <c r="F408" s="28">
        <f t="shared" si="30"/>
        <v>0.19619550734684124</v>
      </c>
      <c r="G408" s="29">
        <f t="shared" si="31"/>
        <v>85.245361732089421</v>
      </c>
      <c r="H408" s="19">
        <f t="shared" si="32"/>
        <v>107617.53333333334</v>
      </c>
      <c r="I408" s="19">
        <f t="shared" si="33"/>
        <v>85.245361732089421</v>
      </c>
      <c r="J408" s="19">
        <f t="shared" si="34"/>
        <v>3968139.34</v>
      </c>
    </row>
    <row r="409" spans="1:10" x14ac:dyDescent="0.25">
      <c r="A409" s="25" t="s">
        <v>336</v>
      </c>
      <c r="B409" s="26">
        <f>VLOOKUP($A409,'receitas_e_despesas_PainelC (2)'!$A$1:$F$645,6)</f>
        <v>1684452.86</v>
      </c>
      <c r="C409" s="26">
        <f>VLOOKUP($A409,'receitas_e_despesas_PainelC (2)'!$A$1:$F$645,2)</f>
        <v>8336826.3299999991</v>
      </c>
      <c r="D409" s="27">
        <f>VLOOKUP(TRIM(A409),[1]TSE!$K$2:$N$646,4,FALSE)</f>
        <v>11</v>
      </c>
      <c r="E409" s="27">
        <v>19774</v>
      </c>
      <c r="F409" s="28">
        <f t="shared" si="30"/>
        <v>0.20204965214862528</v>
      </c>
      <c r="G409" s="29">
        <f t="shared" si="31"/>
        <v>85.185236168706382</v>
      </c>
      <c r="H409" s="19">
        <f t="shared" si="32"/>
        <v>153132.07818181819</v>
      </c>
      <c r="I409" s="19">
        <f t="shared" si="33"/>
        <v>85.185236168706382</v>
      </c>
      <c r="J409" s="19">
        <f t="shared" si="34"/>
        <v>6652373.4699999988</v>
      </c>
    </row>
    <row r="410" spans="1:10" x14ac:dyDescent="0.25">
      <c r="A410" s="25" t="s">
        <v>326</v>
      </c>
      <c r="B410" s="26">
        <f>VLOOKUP($A410,'receitas_e_despesas_PainelC (2)'!$A$1:$F$645,6)</f>
        <v>1380246.2</v>
      </c>
      <c r="C410" s="26">
        <f>VLOOKUP($A410,'receitas_e_despesas_PainelC (2)'!$A$1:$F$645,2)</f>
        <v>6643018.04</v>
      </c>
      <c r="D410" s="27">
        <f>VLOOKUP(TRIM(A410),[1]TSE!$K$2:$N$646,4,FALSE)</f>
        <v>9</v>
      </c>
      <c r="E410" s="27">
        <v>16209</v>
      </c>
      <c r="F410" s="28">
        <f t="shared" si="30"/>
        <v>0.20777396534060893</v>
      </c>
      <c r="G410" s="29">
        <f t="shared" si="31"/>
        <v>85.15307545190943</v>
      </c>
      <c r="H410" s="19">
        <f t="shared" si="32"/>
        <v>153360.68888888889</v>
      </c>
      <c r="I410" s="19">
        <f t="shared" si="33"/>
        <v>85.15307545190943</v>
      </c>
      <c r="J410" s="19">
        <f t="shared" si="34"/>
        <v>5262771.84</v>
      </c>
    </row>
    <row r="411" spans="1:10" x14ac:dyDescent="0.25">
      <c r="A411" s="25" t="s">
        <v>328</v>
      </c>
      <c r="B411" s="26">
        <f>VLOOKUP($A411,'receitas_e_despesas_PainelC (2)'!$A$1:$F$645,6)</f>
        <v>1308302.45</v>
      </c>
      <c r="C411" s="26">
        <f>VLOOKUP($A411,'receitas_e_despesas_PainelC (2)'!$A$1:$F$645,2)</f>
        <v>6038549.2300000004</v>
      </c>
      <c r="D411" s="27">
        <f>VLOOKUP(TRIM(A411),[1]TSE!$K$2:$N$646,4,FALSE)</f>
        <v>9</v>
      </c>
      <c r="E411" s="27">
        <v>15404</v>
      </c>
      <c r="F411" s="28">
        <f t="shared" si="30"/>
        <v>0.21665840588004942</v>
      </c>
      <c r="G411" s="29">
        <f t="shared" si="31"/>
        <v>84.932644118410806</v>
      </c>
      <c r="H411" s="19">
        <f t="shared" si="32"/>
        <v>145366.93888888889</v>
      </c>
      <c r="I411" s="19">
        <f t="shared" si="33"/>
        <v>84.932644118410806</v>
      </c>
      <c r="J411" s="19">
        <f t="shared" si="34"/>
        <v>4730246.78</v>
      </c>
    </row>
    <row r="412" spans="1:10" x14ac:dyDescent="0.25">
      <c r="A412" s="25" t="s">
        <v>287</v>
      </c>
      <c r="B412" s="26">
        <f>VLOOKUP($A412,'receitas_e_despesas_PainelC (2)'!$A$1:$F$645,6)</f>
        <v>922291.14</v>
      </c>
      <c r="C412" s="26">
        <f>VLOOKUP($A412,'receitas_e_despesas_PainelC (2)'!$A$1:$F$645,2)</f>
        <v>3525299.41</v>
      </c>
      <c r="D412" s="27">
        <f>VLOOKUP(TRIM(A412),[1]TSE!$K$2:$N$646,4,FALSE)</f>
        <v>9</v>
      </c>
      <c r="E412" s="27">
        <v>10864</v>
      </c>
      <c r="F412" s="28">
        <f t="shared" si="30"/>
        <v>0.2616206547970914</v>
      </c>
      <c r="G412" s="29">
        <f t="shared" si="31"/>
        <v>84.894250736377032</v>
      </c>
      <c r="H412" s="19">
        <f t="shared" si="32"/>
        <v>102476.79333333333</v>
      </c>
      <c r="I412" s="19">
        <f t="shared" si="33"/>
        <v>84.894250736377032</v>
      </c>
      <c r="J412" s="19">
        <f t="shared" si="34"/>
        <v>2603008.27</v>
      </c>
    </row>
    <row r="413" spans="1:10" x14ac:dyDescent="0.25">
      <c r="A413" s="25" t="s">
        <v>416</v>
      </c>
      <c r="B413" s="26">
        <f>VLOOKUP($A413,'receitas_e_despesas_PainelC (2)'!$A$1:$F$645,6)</f>
        <v>6570169.0999999996</v>
      </c>
      <c r="C413" s="26">
        <f>VLOOKUP($A413,'receitas_e_despesas_PainelC (2)'!$A$1:$F$645,2)</f>
        <v>46241996.810000002</v>
      </c>
      <c r="D413" s="27">
        <f>VLOOKUP(TRIM(A413),[1]TSE!$K$2:$N$646,4,FALSE)</f>
        <v>11</v>
      </c>
      <c r="E413" s="27">
        <v>77436</v>
      </c>
      <c r="F413" s="28">
        <f t="shared" si="30"/>
        <v>0.14208229646733544</v>
      </c>
      <c r="G413" s="29">
        <f t="shared" si="31"/>
        <v>84.846442223255323</v>
      </c>
      <c r="H413" s="19">
        <f t="shared" si="32"/>
        <v>597288.1</v>
      </c>
      <c r="I413" s="19">
        <f t="shared" si="33"/>
        <v>84.846442223255323</v>
      </c>
      <c r="J413" s="19">
        <f t="shared" si="34"/>
        <v>39671827.710000001</v>
      </c>
    </row>
    <row r="414" spans="1:10" x14ac:dyDescent="0.25">
      <c r="A414" s="25" t="s">
        <v>397</v>
      </c>
      <c r="B414" s="26">
        <f>VLOOKUP($A414,'receitas_e_despesas_PainelC (2)'!$A$1:$F$645,6)</f>
        <v>2842037.76</v>
      </c>
      <c r="C414" s="26">
        <f>VLOOKUP($A414,'receitas_e_despesas_PainelC (2)'!$A$1:$F$645,2)</f>
        <v>16560646.98</v>
      </c>
      <c r="D414" s="27">
        <f>VLOOKUP(TRIM(A414),[1]TSE!$K$2:$N$646,4,FALSE)</f>
        <v>11</v>
      </c>
      <c r="E414" s="27">
        <v>33520</v>
      </c>
      <c r="F414" s="28">
        <f t="shared" si="30"/>
        <v>0.17161393292377275</v>
      </c>
      <c r="G414" s="29">
        <f t="shared" si="31"/>
        <v>84.786329355608586</v>
      </c>
      <c r="H414" s="19">
        <f t="shared" si="32"/>
        <v>258367.06909090906</v>
      </c>
      <c r="I414" s="19">
        <f t="shared" si="33"/>
        <v>84.786329355608586</v>
      </c>
      <c r="J414" s="19">
        <f t="shared" si="34"/>
        <v>13718609.220000001</v>
      </c>
    </row>
    <row r="415" spans="1:10" x14ac:dyDescent="0.25">
      <c r="A415" s="25" t="s">
        <v>630</v>
      </c>
      <c r="B415" s="26">
        <f>VLOOKUP($A415,'receitas_e_despesas_PainelC (2)'!$A$1:$F$645,6)</f>
        <v>101005217.36</v>
      </c>
      <c r="C415" s="26">
        <f>VLOOKUP($A415,'receitas_e_despesas_PainelC (2)'!$A$1:$F$645,2)</f>
        <v>2517423815</v>
      </c>
      <c r="D415" s="27">
        <f>VLOOKUP(TRIM(A415),[1]TSE!$K$2:$N$646,4,FALSE)</f>
        <v>33</v>
      </c>
      <c r="E415" s="27">
        <v>1194094</v>
      </c>
      <c r="F415" s="28">
        <f t="shared" si="30"/>
        <v>4.0122452468338156E-2</v>
      </c>
      <c r="G415" s="29">
        <f t="shared" si="31"/>
        <v>84.587325084959815</v>
      </c>
      <c r="H415" s="19">
        <f t="shared" si="32"/>
        <v>3060764.1624242426</v>
      </c>
      <c r="I415" s="19">
        <f t="shared" si="33"/>
        <v>84.587325084959815</v>
      </c>
      <c r="J415" s="19">
        <f t="shared" si="34"/>
        <v>2416418597.6399999</v>
      </c>
    </row>
    <row r="416" spans="1:10" x14ac:dyDescent="0.25">
      <c r="A416" s="25" t="s">
        <v>468</v>
      </c>
      <c r="B416" s="26">
        <f>VLOOKUP($A416,'receitas_e_despesas_PainelC (2)'!$A$1:$F$645,6)</f>
        <v>10193784.6</v>
      </c>
      <c r="C416" s="26">
        <f>VLOOKUP($A416,'receitas_e_despesas_PainelC (2)'!$A$1:$F$645,2)</f>
        <v>78438957.950000003</v>
      </c>
      <c r="D416" s="27">
        <f>VLOOKUP(TRIM(A416),[1]TSE!$K$2:$N$646,4,FALSE)</f>
        <v>17</v>
      </c>
      <c r="E416" s="27">
        <v>120533</v>
      </c>
      <c r="F416" s="28">
        <f t="shared" si="30"/>
        <v>0.12995818489197561</v>
      </c>
      <c r="G416" s="29">
        <f t="shared" si="31"/>
        <v>84.57256187102287</v>
      </c>
      <c r="H416" s="19">
        <f t="shared" si="32"/>
        <v>599634.38823529414</v>
      </c>
      <c r="I416" s="19">
        <f t="shared" si="33"/>
        <v>84.57256187102287</v>
      </c>
      <c r="J416" s="19">
        <f t="shared" si="34"/>
        <v>68245173.350000009</v>
      </c>
    </row>
    <row r="417" spans="1:10" x14ac:dyDescent="0.25">
      <c r="A417" s="25" t="s">
        <v>441</v>
      </c>
      <c r="B417" s="26">
        <f>VLOOKUP($A417,'receitas_e_despesas_PainelC (2)'!$A$1:$F$645,6)</f>
        <v>962202.36</v>
      </c>
      <c r="C417" s="26">
        <f>VLOOKUP($A417,'receitas_e_despesas_PainelC (2)'!$A$1:$F$645,2)</f>
        <v>6436453.5299999993</v>
      </c>
      <c r="D417" s="27">
        <f>VLOOKUP(TRIM(A417),[1]TSE!$K$2:$N$646,4,FALSE)</f>
        <v>9</v>
      </c>
      <c r="E417" s="27">
        <v>11427</v>
      </c>
      <c r="F417" s="28">
        <f t="shared" si="30"/>
        <v>0.14949262905654817</v>
      </c>
      <c r="G417" s="29">
        <f t="shared" si="31"/>
        <v>84.204284589131007</v>
      </c>
      <c r="H417" s="19">
        <f t="shared" si="32"/>
        <v>106911.37333333334</v>
      </c>
      <c r="I417" s="19">
        <f t="shared" si="33"/>
        <v>84.204284589131007</v>
      </c>
      <c r="J417" s="19">
        <f t="shared" si="34"/>
        <v>5474251.169999999</v>
      </c>
    </row>
    <row r="418" spans="1:10" x14ac:dyDescent="0.25">
      <c r="A418" s="25" t="s">
        <v>530</v>
      </c>
      <c r="B418" s="26">
        <f>VLOOKUP($A418,'receitas_e_despesas_PainelC (2)'!$A$1:$F$645,6)</f>
        <v>8252590.5499999998</v>
      </c>
      <c r="C418" s="26">
        <f>VLOOKUP($A418,'receitas_e_despesas_PainelC (2)'!$A$1:$F$645,2)</f>
        <v>88016191.510000005</v>
      </c>
      <c r="D418" s="27">
        <f>VLOOKUP(TRIM(A418),[1]TSE!$K$2:$N$646,4,FALSE)</f>
        <v>13</v>
      </c>
      <c r="E418" s="27">
        <v>98374</v>
      </c>
      <c r="F418" s="28">
        <f t="shared" si="30"/>
        <v>9.3762186347978685E-2</v>
      </c>
      <c r="G418" s="29">
        <f t="shared" si="31"/>
        <v>83.889956187610551</v>
      </c>
      <c r="H418" s="19">
        <f t="shared" si="32"/>
        <v>634814.65769230772</v>
      </c>
      <c r="I418" s="19">
        <f t="shared" si="33"/>
        <v>83.889956187610551</v>
      </c>
      <c r="J418" s="19">
        <f t="shared" si="34"/>
        <v>79763600.960000008</v>
      </c>
    </row>
    <row r="419" spans="1:10" x14ac:dyDescent="0.25">
      <c r="A419" s="25" t="s">
        <v>359</v>
      </c>
      <c r="B419" s="26">
        <f>VLOOKUP($A419,'receitas_e_despesas_PainelC (2)'!$A$1:$F$645,6)</f>
        <v>1019605.16</v>
      </c>
      <c r="C419" s="26">
        <f>VLOOKUP($A419,'receitas_e_despesas_PainelC (2)'!$A$1:$F$645,2)</f>
        <v>6096794.1699999999</v>
      </c>
      <c r="D419" s="27">
        <f>VLOOKUP(TRIM(A419),[1]TSE!$K$2:$N$646,4,FALSE)</f>
        <v>9</v>
      </c>
      <c r="E419" s="27">
        <v>12204</v>
      </c>
      <c r="F419" s="28">
        <f t="shared" si="30"/>
        <v>0.16723627722534712</v>
      </c>
      <c r="G419" s="29">
        <f t="shared" si="31"/>
        <v>83.546801048836443</v>
      </c>
      <c r="H419" s="19">
        <f t="shared" si="32"/>
        <v>113289.46222222222</v>
      </c>
      <c r="I419" s="19">
        <f t="shared" si="33"/>
        <v>83.546801048836443</v>
      </c>
      <c r="J419" s="19">
        <f t="shared" si="34"/>
        <v>5077189.01</v>
      </c>
    </row>
    <row r="420" spans="1:10" x14ac:dyDescent="0.25">
      <c r="A420" s="25" t="s">
        <v>354</v>
      </c>
      <c r="B420" s="26">
        <f>VLOOKUP($A420,'receitas_e_despesas_PainelC (2)'!$A$1:$F$645,6)</f>
        <v>704499.89</v>
      </c>
      <c r="C420" s="26">
        <f>VLOOKUP($A420,'receitas_e_despesas_PainelC (2)'!$A$1:$F$645,2)</f>
        <v>3051980.54</v>
      </c>
      <c r="D420" s="27">
        <f>VLOOKUP(TRIM(A420),[1]TSE!$K$2:$N$646,4,FALSE)</f>
        <v>9</v>
      </c>
      <c r="E420" s="27">
        <v>8472</v>
      </c>
      <c r="F420" s="28">
        <f t="shared" si="30"/>
        <v>0.23083367694081039</v>
      </c>
      <c r="G420" s="29">
        <f t="shared" si="31"/>
        <v>83.156266525023611</v>
      </c>
      <c r="H420" s="19">
        <f t="shared" si="32"/>
        <v>78277.765555555554</v>
      </c>
      <c r="I420" s="19">
        <f t="shared" si="33"/>
        <v>83.156266525023611</v>
      </c>
      <c r="J420" s="19">
        <f t="shared" si="34"/>
        <v>2347480.65</v>
      </c>
    </row>
    <row r="421" spans="1:10" x14ac:dyDescent="0.25">
      <c r="A421" s="25" t="s">
        <v>606</v>
      </c>
      <c r="B421" s="26">
        <f>VLOOKUP($A421,'receitas_e_despesas_PainelC (2)'!$A$1:$F$645,6)</f>
        <v>11750269.960000001</v>
      </c>
      <c r="C421" s="26">
        <f>VLOOKUP($A421,'receitas_e_despesas_PainelC (2)'!$A$1:$F$645,2)</f>
        <v>214271563.77000001</v>
      </c>
      <c r="D421" s="27">
        <f>VLOOKUP(TRIM(A421),[1]TSE!$K$2:$N$646,4,FALSE)</f>
        <v>11</v>
      </c>
      <c r="E421" s="27">
        <v>141398</v>
      </c>
      <c r="F421" s="28">
        <f t="shared" si="30"/>
        <v>5.4838214428736751E-2</v>
      </c>
      <c r="G421" s="29">
        <f t="shared" si="31"/>
        <v>83.100680066196134</v>
      </c>
      <c r="H421" s="19">
        <f t="shared" si="32"/>
        <v>1068206.3600000001</v>
      </c>
      <c r="I421" s="19">
        <f t="shared" si="33"/>
        <v>83.100680066196134</v>
      </c>
      <c r="J421" s="19">
        <f t="shared" si="34"/>
        <v>202521293.81</v>
      </c>
    </row>
    <row r="422" spans="1:10" x14ac:dyDescent="0.25">
      <c r="A422" s="25" t="s">
        <v>368</v>
      </c>
      <c r="B422" s="26">
        <f>VLOOKUP($A422,'receitas_e_despesas_PainelC (2)'!$A$1:$F$645,6)</f>
        <v>3382238.08</v>
      </c>
      <c r="C422" s="26">
        <f>VLOOKUP($A422,'receitas_e_despesas_PainelC (2)'!$A$1:$F$645,2)</f>
        <v>18864712.280000001</v>
      </c>
      <c r="D422" s="27">
        <f>VLOOKUP(TRIM(A422),[1]TSE!$K$2:$N$646,4,FALSE)</f>
        <v>13</v>
      </c>
      <c r="E422" s="27">
        <v>40781</v>
      </c>
      <c r="F422" s="28">
        <f t="shared" si="30"/>
        <v>0.17928914206583382</v>
      </c>
      <c r="G422" s="29">
        <f t="shared" si="31"/>
        <v>82.936614599936249</v>
      </c>
      <c r="H422" s="19">
        <f t="shared" si="32"/>
        <v>260172.16</v>
      </c>
      <c r="I422" s="19">
        <f t="shared" si="33"/>
        <v>82.936614599936249</v>
      </c>
      <c r="J422" s="19">
        <f t="shared" si="34"/>
        <v>15482474.200000001</v>
      </c>
    </row>
    <row r="423" spans="1:10" x14ac:dyDescent="0.25">
      <c r="A423" s="25" t="s">
        <v>207</v>
      </c>
      <c r="B423" s="26">
        <f>VLOOKUP($A423,'receitas_e_despesas_PainelC (2)'!$A$1:$F$645,6)</f>
        <v>784719.23</v>
      </c>
      <c r="C423" s="26">
        <f>VLOOKUP($A423,'receitas_e_despesas_PainelC (2)'!$A$1:$F$645,2)</f>
        <v>1506530.7</v>
      </c>
      <c r="D423" s="27">
        <f>VLOOKUP(TRIM(A423),[1]TSE!$K$2:$N$646,4,FALSE)</f>
        <v>9</v>
      </c>
      <c r="E423" s="27">
        <v>9462</v>
      </c>
      <c r="F423" s="28">
        <f t="shared" si="30"/>
        <v>0.52087835315934816</v>
      </c>
      <c r="G423" s="29">
        <f t="shared" si="31"/>
        <v>82.933759247516377</v>
      </c>
      <c r="H423" s="19">
        <f t="shared" si="32"/>
        <v>87191.025555555549</v>
      </c>
      <c r="I423" s="19">
        <f t="shared" si="33"/>
        <v>82.933759247516377</v>
      </c>
      <c r="J423" s="19">
        <f t="shared" si="34"/>
        <v>721811.47</v>
      </c>
    </row>
    <row r="424" spans="1:10" x14ac:dyDescent="0.25">
      <c r="A424" s="25" t="s">
        <v>404</v>
      </c>
      <c r="B424" s="26">
        <f>VLOOKUP($A424,'receitas_e_despesas_PainelC (2)'!$A$1:$F$645,6)</f>
        <v>1262381.68</v>
      </c>
      <c r="C424" s="26">
        <f>VLOOKUP($A424,'receitas_e_despesas_PainelC (2)'!$A$1:$F$645,2)</f>
        <v>8525081.1099999994</v>
      </c>
      <c r="D424" s="27">
        <f>VLOOKUP(TRIM(A424),[1]TSE!$K$2:$N$646,4,FALSE)</f>
        <v>9</v>
      </c>
      <c r="E424" s="27">
        <v>15226</v>
      </c>
      <c r="F424" s="28">
        <f t="shared" si="30"/>
        <v>0.14807855358926902</v>
      </c>
      <c r="G424" s="29">
        <f t="shared" si="31"/>
        <v>82.909607250755286</v>
      </c>
      <c r="H424" s="19">
        <f t="shared" si="32"/>
        <v>140264.63111111111</v>
      </c>
      <c r="I424" s="19">
        <f t="shared" si="33"/>
        <v>82.909607250755286</v>
      </c>
      <c r="J424" s="19">
        <f t="shared" si="34"/>
        <v>7262699.4299999997</v>
      </c>
    </row>
    <row r="425" spans="1:10" x14ac:dyDescent="0.25">
      <c r="A425" s="25" t="s">
        <v>193</v>
      </c>
      <c r="B425" s="26">
        <f>VLOOKUP($A425,'receitas_e_despesas_PainelC (2)'!$A$1:$F$645,6)</f>
        <v>503019.03</v>
      </c>
      <c r="C425" s="26">
        <f>VLOOKUP($A425,'receitas_e_despesas_PainelC (2)'!$A$1:$F$645,2)</f>
        <v>1279652.1399999999</v>
      </c>
      <c r="D425" s="27">
        <f>VLOOKUP(TRIM(A425),[1]TSE!$K$2:$N$646,4,FALSE)</f>
        <v>9</v>
      </c>
      <c r="E425" s="27">
        <v>6075</v>
      </c>
      <c r="F425" s="28">
        <f t="shared" si="30"/>
        <v>0.39309044565814588</v>
      </c>
      <c r="G425" s="29">
        <f t="shared" si="31"/>
        <v>82.80148641975309</v>
      </c>
      <c r="H425" s="19">
        <f t="shared" si="32"/>
        <v>55891.003333333334</v>
      </c>
      <c r="I425" s="19">
        <f t="shared" si="33"/>
        <v>82.80148641975309</v>
      </c>
      <c r="J425" s="19">
        <f t="shared" si="34"/>
        <v>776633.10999999987</v>
      </c>
    </row>
    <row r="426" spans="1:10" x14ac:dyDescent="0.25">
      <c r="A426" s="25" t="s">
        <v>395</v>
      </c>
      <c r="B426" s="26">
        <f>VLOOKUP($A426,'receitas_e_despesas_PainelC (2)'!$A$1:$F$645,6)</f>
        <v>3251949</v>
      </c>
      <c r="C426" s="26">
        <f>VLOOKUP($A426,'receitas_e_despesas_PainelC (2)'!$A$1:$F$645,2)</f>
        <v>18981072.640000001</v>
      </c>
      <c r="D426" s="27">
        <f>VLOOKUP(TRIM(A426),[1]TSE!$K$2:$N$646,4,FALSE)</f>
        <v>13</v>
      </c>
      <c r="E426" s="27">
        <v>39349</v>
      </c>
      <c r="F426" s="28">
        <f t="shared" si="30"/>
        <v>0.17132588140182156</v>
      </c>
      <c r="G426" s="29">
        <f t="shared" si="31"/>
        <v>82.643752064855519</v>
      </c>
      <c r="H426" s="19">
        <f t="shared" si="32"/>
        <v>250149.92307692306</v>
      </c>
      <c r="I426" s="19">
        <f t="shared" si="33"/>
        <v>82.643752064855519</v>
      </c>
      <c r="J426" s="19">
        <f t="shared" si="34"/>
        <v>15729123.640000001</v>
      </c>
    </row>
    <row r="427" spans="1:10" x14ac:dyDescent="0.25">
      <c r="A427" s="25" t="s">
        <v>399</v>
      </c>
      <c r="B427" s="26">
        <f>VLOOKUP($A427,'receitas_e_despesas_PainelC (2)'!$A$1:$F$645,6)</f>
        <v>1011449.3</v>
      </c>
      <c r="C427" s="26">
        <f>VLOOKUP($A427,'receitas_e_despesas_PainelC (2)'!$A$1:$F$645,2)</f>
        <v>5991888.0599999996</v>
      </c>
      <c r="D427" s="27">
        <f>VLOOKUP(TRIM(A427),[1]TSE!$K$2:$N$646,4,FALSE)</f>
        <v>9</v>
      </c>
      <c r="E427" s="27">
        <v>12264</v>
      </c>
      <c r="F427" s="28">
        <f t="shared" si="30"/>
        <v>0.16880310344115476</v>
      </c>
      <c r="G427" s="29">
        <f t="shared" si="31"/>
        <v>82.473034898891072</v>
      </c>
      <c r="H427" s="19">
        <f t="shared" si="32"/>
        <v>112383.25555555556</v>
      </c>
      <c r="I427" s="19">
        <f t="shared" si="33"/>
        <v>82.473034898891072</v>
      </c>
      <c r="J427" s="19">
        <f t="shared" si="34"/>
        <v>4980438.76</v>
      </c>
    </row>
    <row r="428" spans="1:10" x14ac:dyDescent="0.25">
      <c r="A428" s="25" t="s">
        <v>372</v>
      </c>
      <c r="B428" s="26">
        <f>VLOOKUP($A428,'receitas_e_despesas_PainelC (2)'!$A$1:$F$645,6)</f>
        <v>1800223.93</v>
      </c>
      <c r="C428" s="26">
        <f>VLOOKUP($A428,'receitas_e_despesas_PainelC (2)'!$A$1:$F$645,2)</f>
        <v>9258011.0399999991</v>
      </c>
      <c r="D428" s="27">
        <f>VLOOKUP(TRIM(A428),[1]TSE!$K$2:$N$646,4,FALSE)</f>
        <v>11</v>
      </c>
      <c r="E428" s="27">
        <v>21851</v>
      </c>
      <c r="F428" s="28">
        <f t="shared" si="30"/>
        <v>0.19445039784700885</v>
      </c>
      <c r="G428" s="29">
        <f t="shared" si="31"/>
        <v>82.386340670907501</v>
      </c>
      <c r="H428" s="19">
        <f t="shared" si="32"/>
        <v>163656.72090909092</v>
      </c>
      <c r="I428" s="19">
        <f t="shared" si="33"/>
        <v>82.386340670907501</v>
      </c>
      <c r="J428" s="19">
        <f t="shared" si="34"/>
        <v>7457787.1099999994</v>
      </c>
    </row>
    <row r="429" spans="1:10" x14ac:dyDescent="0.25">
      <c r="A429" s="25" t="s">
        <v>206</v>
      </c>
      <c r="B429" s="26">
        <f>VLOOKUP($A429,'receitas_e_despesas_PainelC (2)'!$A$1:$F$645,6)</f>
        <v>1191985.8400000001</v>
      </c>
      <c r="C429" s="26">
        <f>VLOOKUP($A429,'receitas_e_despesas_PainelC (2)'!$A$1:$F$645,2)</f>
        <v>3195075.39</v>
      </c>
      <c r="D429" s="27">
        <f>VLOOKUP(TRIM(A429),[1]TSE!$K$2:$N$646,4,FALSE)</f>
        <v>9</v>
      </c>
      <c r="E429" s="27">
        <v>14486</v>
      </c>
      <c r="F429" s="28">
        <f t="shared" si="30"/>
        <v>0.37306970712825654</v>
      </c>
      <c r="G429" s="29">
        <f t="shared" si="31"/>
        <v>82.28536794146072</v>
      </c>
      <c r="H429" s="19">
        <f t="shared" si="32"/>
        <v>132442.87111111113</v>
      </c>
      <c r="I429" s="19">
        <f t="shared" si="33"/>
        <v>82.28536794146072</v>
      </c>
      <c r="J429" s="19">
        <f t="shared" si="34"/>
        <v>2003089.55</v>
      </c>
    </row>
    <row r="430" spans="1:10" x14ac:dyDescent="0.25">
      <c r="A430" s="25" t="s">
        <v>366</v>
      </c>
      <c r="B430" s="26">
        <f>VLOOKUP($A430,'receitas_e_despesas_PainelC (2)'!$A$1:$F$645,6)</f>
        <v>1777117.36</v>
      </c>
      <c r="C430" s="26">
        <f>VLOOKUP($A430,'receitas_e_despesas_PainelC (2)'!$A$1:$F$645,2)</f>
        <v>8732897.2200000007</v>
      </c>
      <c r="D430" s="27">
        <f>VLOOKUP(TRIM(A430),[1]TSE!$K$2:$N$646,4,FALSE)</f>
        <v>11</v>
      </c>
      <c r="E430" s="27">
        <v>21604</v>
      </c>
      <c r="F430" s="28">
        <f t="shared" si="30"/>
        <v>0.20349688256150117</v>
      </c>
      <c r="G430" s="29">
        <f t="shared" si="31"/>
        <v>82.258718755785964</v>
      </c>
      <c r="H430" s="19">
        <f t="shared" si="32"/>
        <v>161556.12363636366</v>
      </c>
      <c r="I430" s="19">
        <f t="shared" si="33"/>
        <v>82.258718755785964</v>
      </c>
      <c r="J430" s="19">
        <f t="shared" si="34"/>
        <v>6955779.8600000003</v>
      </c>
    </row>
    <row r="431" spans="1:10" x14ac:dyDescent="0.25">
      <c r="A431" s="25" t="s">
        <v>329</v>
      </c>
      <c r="B431" s="26">
        <f>VLOOKUP($A431,'receitas_e_despesas_PainelC (2)'!$A$1:$F$645,6)</f>
        <v>1093693.6100000001</v>
      </c>
      <c r="C431" s="26">
        <f>VLOOKUP($A431,'receitas_e_despesas_PainelC (2)'!$A$1:$F$645,2)</f>
        <v>4917945.72</v>
      </c>
      <c r="D431" s="27">
        <f>VLOOKUP(TRIM(A431),[1]TSE!$K$2:$N$646,4,FALSE)</f>
        <v>9</v>
      </c>
      <c r="E431" s="27">
        <v>13433</v>
      </c>
      <c r="F431" s="28">
        <f t="shared" si="30"/>
        <v>0.22238830444025318</v>
      </c>
      <c r="G431" s="29">
        <f t="shared" si="31"/>
        <v>81.418418074890198</v>
      </c>
      <c r="H431" s="19">
        <f t="shared" si="32"/>
        <v>121521.51222222223</v>
      </c>
      <c r="I431" s="19">
        <f t="shared" si="33"/>
        <v>81.418418074890198</v>
      </c>
      <c r="J431" s="19">
        <f t="shared" si="34"/>
        <v>3824252.1099999994</v>
      </c>
    </row>
    <row r="432" spans="1:10" x14ac:dyDescent="0.25">
      <c r="A432" s="25" t="s">
        <v>355</v>
      </c>
      <c r="B432" s="26">
        <f>VLOOKUP($A432,'receitas_e_despesas_PainelC (2)'!$A$1:$F$645,6)</f>
        <v>7637871.3300000001</v>
      </c>
      <c r="C432" s="26">
        <f>VLOOKUP($A432,'receitas_e_despesas_PainelC (2)'!$A$1:$F$645,2)</f>
        <v>37490904.219999999</v>
      </c>
      <c r="D432" s="27">
        <f>VLOOKUP(TRIM(A432),[1]TSE!$K$2:$N$646,4,FALSE)</f>
        <v>15</v>
      </c>
      <c r="E432" s="27">
        <v>93892</v>
      </c>
      <c r="F432" s="28">
        <f t="shared" si="30"/>
        <v>0.20372598337933606</v>
      </c>
      <c r="G432" s="29">
        <f t="shared" si="31"/>
        <v>81.347413304647901</v>
      </c>
      <c r="H432" s="19">
        <f t="shared" si="32"/>
        <v>509191.42200000002</v>
      </c>
      <c r="I432" s="19">
        <f t="shared" si="33"/>
        <v>81.347413304647901</v>
      </c>
      <c r="J432" s="19">
        <f t="shared" si="34"/>
        <v>29853032.890000001</v>
      </c>
    </row>
    <row r="433" spans="1:10" x14ac:dyDescent="0.25">
      <c r="A433" s="25" t="s">
        <v>580</v>
      </c>
      <c r="B433" s="26">
        <f>VLOOKUP($A433,'receitas_e_despesas_PainelC (2)'!$A$1:$F$645,6)</f>
        <v>32541825.949999999</v>
      </c>
      <c r="C433" s="26">
        <f>VLOOKUP($A433,'receitas_e_despesas_PainelC (2)'!$A$1:$F$645,2)</f>
        <v>455943839.04000002</v>
      </c>
      <c r="D433" s="27">
        <f>VLOOKUP(TRIM(A433),[1]TSE!$K$2:$N$646,4,FALSE)</f>
        <v>23</v>
      </c>
      <c r="E433" s="27">
        <v>400949</v>
      </c>
      <c r="F433" s="28">
        <f t="shared" si="30"/>
        <v>7.1372443629280177E-2</v>
      </c>
      <c r="G433" s="29">
        <f t="shared" si="31"/>
        <v>81.162008010993915</v>
      </c>
      <c r="H433" s="19">
        <f t="shared" si="32"/>
        <v>1414861.9978260868</v>
      </c>
      <c r="I433" s="19">
        <f t="shared" si="33"/>
        <v>81.162008010993915</v>
      </c>
      <c r="J433" s="19">
        <f t="shared" si="34"/>
        <v>423402013.09000003</v>
      </c>
    </row>
    <row r="434" spans="1:10" x14ac:dyDescent="0.25">
      <c r="A434" s="25" t="s">
        <v>405</v>
      </c>
      <c r="B434" s="26">
        <f>VLOOKUP($A434,'receitas_e_despesas_PainelC (2)'!$A$1:$F$645,6)</f>
        <v>640423.06000000006</v>
      </c>
      <c r="C434" s="26">
        <f>VLOOKUP($A434,'receitas_e_despesas_PainelC (2)'!$A$1:$F$645,2)</f>
        <v>3790550.4299999997</v>
      </c>
      <c r="D434" s="27">
        <f>VLOOKUP(TRIM(A434),[1]TSE!$K$2:$N$646,4,FALSE)</f>
        <v>9</v>
      </c>
      <c r="E434" s="27">
        <v>7949</v>
      </c>
      <c r="F434" s="28">
        <f t="shared" si="30"/>
        <v>0.16895252334104946</v>
      </c>
      <c r="G434" s="29">
        <f t="shared" si="31"/>
        <v>80.566493898603611</v>
      </c>
      <c r="H434" s="19">
        <f t="shared" si="32"/>
        <v>71158.117777777778</v>
      </c>
      <c r="I434" s="19">
        <f t="shared" si="33"/>
        <v>80.566493898603611</v>
      </c>
      <c r="J434" s="19">
        <f t="shared" si="34"/>
        <v>3150127.3699999996</v>
      </c>
    </row>
    <row r="435" spans="1:10" x14ac:dyDescent="0.25">
      <c r="A435" s="25" t="s">
        <v>414</v>
      </c>
      <c r="B435" s="26">
        <f>VLOOKUP($A435,'receitas_e_despesas_PainelC (2)'!$A$1:$F$645,6)</f>
        <v>1980214.09</v>
      </c>
      <c r="C435" s="26">
        <f>VLOOKUP($A435,'receitas_e_despesas_PainelC (2)'!$A$1:$F$645,2)</f>
        <v>13474527.91</v>
      </c>
      <c r="D435" s="27">
        <f>VLOOKUP(TRIM(A435),[1]TSE!$K$2:$N$646,4,FALSE)</f>
        <v>11</v>
      </c>
      <c r="E435" s="27">
        <v>24592</v>
      </c>
      <c r="F435" s="28">
        <f t="shared" si="30"/>
        <v>0.14695981211559939</v>
      </c>
      <c r="G435" s="29">
        <f t="shared" si="31"/>
        <v>80.522693965517249</v>
      </c>
      <c r="H435" s="19">
        <f t="shared" si="32"/>
        <v>180019.46272727274</v>
      </c>
      <c r="I435" s="19">
        <f t="shared" si="33"/>
        <v>80.522693965517249</v>
      </c>
      <c r="J435" s="19">
        <f t="shared" si="34"/>
        <v>11494313.82</v>
      </c>
    </row>
    <row r="436" spans="1:10" x14ac:dyDescent="0.25">
      <c r="A436" s="25" t="s">
        <v>444</v>
      </c>
      <c r="B436" s="26">
        <f>VLOOKUP($A436,'receitas_e_despesas_PainelC (2)'!$A$1:$F$645,6)</f>
        <v>2197349.54</v>
      </c>
      <c r="C436" s="26">
        <f>VLOOKUP($A436,'receitas_e_despesas_PainelC (2)'!$A$1:$F$645,2)</f>
        <v>14518211.539999999</v>
      </c>
      <c r="D436" s="27">
        <f>VLOOKUP(TRIM(A436),[1]TSE!$K$2:$N$646,4,FALSE)</f>
        <v>11</v>
      </c>
      <c r="E436" s="27">
        <v>27295</v>
      </c>
      <c r="F436" s="28">
        <f t="shared" si="30"/>
        <v>0.15135125521114981</v>
      </c>
      <c r="G436" s="29">
        <f t="shared" si="31"/>
        <v>80.503738413628867</v>
      </c>
      <c r="H436" s="19">
        <f t="shared" si="32"/>
        <v>199759.0490909091</v>
      </c>
      <c r="I436" s="19">
        <f t="shared" si="33"/>
        <v>80.503738413628867</v>
      </c>
      <c r="J436" s="19">
        <f t="shared" si="34"/>
        <v>12320862</v>
      </c>
    </row>
    <row r="437" spans="1:10" x14ac:dyDescent="0.25">
      <c r="A437" s="25" t="s">
        <v>233</v>
      </c>
      <c r="B437" s="26">
        <f>VLOOKUP($A437,'receitas_e_despesas_PainelC (2)'!$A$1:$F$645,6)</f>
        <v>833600.09</v>
      </c>
      <c r="C437" s="26">
        <f>VLOOKUP($A437,'receitas_e_despesas_PainelC (2)'!$A$1:$F$645,2)</f>
        <v>2531711.04</v>
      </c>
      <c r="D437" s="27">
        <f>VLOOKUP(TRIM(A437),[1]TSE!$K$2:$N$646,4,FALSE)</f>
        <v>9</v>
      </c>
      <c r="E437" s="27">
        <v>10378</v>
      </c>
      <c r="F437" s="28">
        <f t="shared" si="30"/>
        <v>0.32926352053194818</v>
      </c>
      <c r="G437" s="29">
        <f t="shared" si="31"/>
        <v>80.323770476006928</v>
      </c>
      <c r="H437" s="19">
        <f t="shared" si="32"/>
        <v>92622.232222222214</v>
      </c>
      <c r="I437" s="19">
        <f t="shared" si="33"/>
        <v>80.323770476006928</v>
      </c>
      <c r="J437" s="19">
        <f t="shared" si="34"/>
        <v>1698110.9500000002</v>
      </c>
    </row>
    <row r="438" spans="1:10" x14ac:dyDescent="0.25">
      <c r="A438" s="25" t="s">
        <v>600</v>
      </c>
      <c r="B438" s="26">
        <f>VLOOKUP($A438,'receitas_e_despesas_PainelC (2)'!$A$1:$F$645,6)</f>
        <v>7446396.0999999996</v>
      </c>
      <c r="C438" s="26">
        <f>VLOOKUP($A438,'receitas_e_despesas_PainelC (2)'!$A$1:$F$645,2)</f>
        <v>122292166.23</v>
      </c>
      <c r="D438" s="27">
        <f>VLOOKUP(TRIM(A438),[1]TSE!$K$2:$N$646,4,FALSE)</f>
        <v>17</v>
      </c>
      <c r="E438" s="27">
        <v>92715</v>
      </c>
      <c r="F438" s="28">
        <f t="shared" si="30"/>
        <v>6.0890213409052305E-2</v>
      </c>
      <c r="G438" s="29">
        <f t="shared" si="31"/>
        <v>80.314901580111083</v>
      </c>
      <c r="H438" s="19">
        <f t="shared" si="32"/>
        <v>438023.3</v>
      </c>
      <c r="I438" s="19">
        <f t="shared" si="33"/>
        <v>80.314901580111083</v>
      </c>
      <c r="J438" s="19">
        <f t="shared" si="34"/>
        <v>114845770.13000001</v>
      </c>
    </row>
    <row r="439" spans="1:10" x14ac:dyDescent="0.25">
      <c r="A439" s="25" t="s">
        <v>576</v>
      </c>
      <c r="B439" s="26">
        <f>VLOOKUP($A439,'receitas_e_despesas_PainelC (2)'!$A$1:$F$645,6)</f>
        <v>19989276.210000001</v>
      </c>
      <c r="C439" s="26">
        <f>VLOOKUP($A439,'receitas_e_despesas_PainelC (2)'!$A$1:$F$645,2)</f>
        <v>274826308.10000002</v>
      </c>
      <c r="D439" s="27">
        <f>VLOOKUP(TRIM(A439),[1]TSE!$K$2:$N$646,4,FALSE)</f>
        <v>21</v>
      </c>
      <c r="E439" s="27">
        <v>249415</v>
      </c>
      <c r="F439" s="28">
        <f t="shared" si="30"/>
        <v>7.2734216560979947E-2</v>
      </c>
      <c r="G439" s="29">
        <f t="shared" si="31"/>
        <v>80.144643305334483</v>
      </c>
      <c r="H439" s="19">
        <f t="shared" si="32"/>
        <v>951870.29571428581</v>
      </c>
      <c r="I439" s="19">
        <f t="shared" si="33"/>
        <v>80.144643305334483</v>
      </c>
      <c r="J439" s="19">
        <f t="shared" si="34"/>
        <v>254837031.89000002</v>
      </c>
    </row>
    <row r="440" spans="1:10" x14ac:dyDescent="0.25">
      <c r="A440" s="25" t="s">
        <v>462</v>
      </c>
      <c r="B440" s="26">
        <f>VLOOKUP($A440,'receitas_e_despesas_PainelC (2)'!$A$1:$F$645,6)</f>
        <v>6200556.5700000003</v>
      </c>
      <c r="C440" s="26">
        <f>VLOOKUP($A440,'receitas_e_despesas_PainelC (2)'!$A$1:$F$645,2)</f>
        <v>45216505.480000004</v>
      </c>
      <c r="D440" s="27">
        <f>VLOOKUP(TRIM(A440),[1]TSE!$K$2:$N$646,4,FALSE)</f>
        <v>15</v>
      </c>
      <c r="E440" s="27">
        <v>77510</v>
      </c>
      <c r="F440" s="28">
        <f t="shared" si="30"/>
        <v>0.13713037980660861</v>
      </c>
      <c r="G440" s="29">
        <f t="shared" si="31"/>
        <v>79.996859372984133</v>
      </c>
      <c r="H440" s="19">
        <f t="shared" si="32"/>
        <v>413370.43800000002</v>
      </c>
      <c r="I440" s="19">
        <f t="shared" si="33"/>
        <v>79.996859372984133</v>
      </c>
      <c r="J440" s="19">
        <f t="shared" si="34"/>
        <v>39015948.910000004</v>
      </c>
    </row>
    <row r="441" spans="1:10" x14ac:dyDescent="0.25">
      <c r="A441" s="25" t="s">
        <v>623</v>
      </c>
      <c r="B441" s="26">
        <f>VLOOKUP($A441,'receitas_e_despesas_PainelC (2)'!$A$1:$F$645,6)</f>
        <v>7957093.8300000001</v>
      </c>
      <c r="C441" s="26">
        <f>VLOOKUP($A441,'receitas_e_despesas_PainelC (2)'!$A$1:$F$645,2)</f>
        <v>166674874.31999999</v>
      </c>
      <c r="D441" s="27">
        <f>VLOOKUP(TRIM(A441),[1]TSE!$K$2:$N$646,4,FALSE)</f>
        <v>10</v>
      </c>
      <c r="E441" s="27">
        <v>100496</v>
      </c>
      <c r="F441" s="28">
        <f t="shared" si="30"/>
        <v>4.7740211969340578E-2</v>
      </c>
      <c r="G441" s="29">
        <f t="shared" si="31"/>
        <v>79.17821435679032</v>
      </c>
      <c r="H441" s="19">
        <f t="shared" si="32"/>
        <v>795709.38300000003</v>
      </c>
      <c r="I441" s="19">
        <f t="shared" si="33"/>
        <v>79.17821435679032</v>
      </c>
      <c r="J441" s="19">
        <f t="shared" si="34"/>
        <v>158717780.48999998</v>
      </c>
    </row>
    <row r="442" spans="1:10" x14ac:dyDescent="0.25">
      <c r="A442" s="25" t="s">
        <v>297</v>
      </c>
      <c r="B442" s="26">
        <f>VLOOKUP($A442,'receitas_e_despesas_PainelC (2)'!$A$1:$F$645,6)</f>
        <v>965664.27</v>
      </c>
      <c r="C442" s="26">
        <f>VLOOKUP($A442,'receitas_e_despesas_PainelC (2)'!$A$1:$F$645,2)</f>
        <v>4318928.3500000006</v>
      </c>
      <c r="D442" s="27">
        <f>VLOOKUP(TRIM(A442),[1]TSE!$K$2:$N$646,4,FALSE)</f>
        <v>9</v>
      </c>
      <c r="E442" s="27">
        <v>12205</v>
      </c>
      <c r="F442" s="28">
        <f t="shared" si="30"/>
        <v>0.22358886088026902</v>
      </c>
      <c r="G442" s="29">
        <f t="shared" si="31"/>
        <v>79.120382630069642</v>
      </c>
      <c r="H442" s="19">
        <f t="shared" si="32"/>
        <v>107296.03</v>
      </c>
      <c r="I442" s="19">
        <f t="shared" si="33"/>
        <v>79.120382630069642</v>
      </c>
      <c r="J442" s="19">
        <f t="shared" si="34"/>
        <v>3353264.0800000005</v>
      </c>
    </row>
    <row r="443" spans="1:10" x14ac:dyDescent="0.25">
      <c r="A443" s="25" t="s">
        <v>289</v>
      </c>
      <c r="B443" s="26">
        <f>VLOOKUP($A443,'receitas_e_despesas_PainelC (2)'!$A$1:$F$645,6)</f>
        <v>483073.14</v>
      </c>
      <c r="C443" s="26">
        <f>VLOOKUP($A443,'receitas_e_despesas_PainelC (2)'!$A$1:$F$645,2)</f>
        <v>1823633.2</v>
      </c>
      <c r="D443" s="27">
        <f>VLOOKUP(TRIM(A443),[1]TSE!$K$2:$N$646,4,FALSE)</f>
        <v>9</v>
      </c>
      <c r="E443" s="27">
        <v>6107</v>
      </c>
      <c r="F443" s="28">
        <f t="shared" si="30"/>
        <v>0.26489599991928203</v>
      </c>
      <c r="G443" s="29">
        <f t="shared" si="31"/>
        <v>79.101545767152444</v>
      </c>
      <c r="H443" s="19">
        <f t="shared" si="32"/>
        <v>53674.793333333335</v>
      </c>
      <c r="I443" s="19">
        <f t="shared" si="33"/>
        <v>79.101545767152444</v>
      </c>
      <c r="J443" s="19">
        <f t="shared" si="34"/>
        <v>1340560.06</v>
      </c>
    </row>
    <row r="444" spans="1:10" x14ac:dyDescent="0.25">
      <c r="A444" s="25" t="s">
        <v>540</v>
      </c>
      <c r="B444" s="26">
        <f>VLOOKUP($A444,'receitas_e_despesas_PainelC (2)'!$A$1:$F$645,6)</f>
        <v>4693171.16</v>
      </c>
      <c r="C444" s="26">
        <f>VLOOKUP($A444,'receitas_e_despesas_PainelC (2)'!$A$1:$F$645,2)</f>
        <v>52538158.850000001</v>
      </c>
      <c r="D444" s="27">
        <f>VLOOKUP(TRIM(A444),[1]TSE!$K$2:$N$646,4,FALSE)</f>
        <v>9</v>
      </c>
      <c r="E444" s="27">
        <v>59371</v>
      </c>
      <c r="F444" s="28">
        <f t="shared" si="30"/>
        <v>8.9328809054754307E-2</v>
      </c>
      <c r="G444" s="29">
        <f t="shared" si="31"/>
        <v>79.048208047700058</v>
      </c>
      <c r="H444" s="19">
        <f t="shared" si="32"/>
        <v>521463.46222222224</v>
      </c>
      <c r="I444" s="19">
        <f t="shared" si="33"/>
        <v>79.048208047700058</v>
      </c>
      <c r="J444" s="19">
        <f t="shared" si="34"/>
        <v>47844987.689999998</v>
      </c>
    </row>
    <row r="445" spans="1:10" x14ac:dyDescent="0.25">
      <c r="A445" s="25" t="s">
        <v>173</v>
      </c>
      <c r="B445" s="26">
        <f>VLOOKUP($A445,'receitas_e_despesas_PainelC (2)'!$A$1:$F$645,6)</f>
        <v>826414.7</v>
      </c>
      <c r="C445" s="26">
        <f>VLOOKUP($A445,'receitas_e_despesas_PainelC (2)'!$A$1:$F$645,2)</f>
        <v>1832873.32</v>
      </c>
      <c r="D445" s="27">
        <f>VLOOKUP(TRIM(A445),[1]TSE!$K$2:$N$646,4,FALSE)</f>
        <v>9</v>
      </c>
      <c r="E445" s="27">
        <v>10486</v>
      </c>
      <c r="F445" s="28">
        <f t="shared" si="30"/>
        <v>0.45088478891710854</v>
      </c>
      <c r="G445" s="29">
        <f t="shared" si="31"/>
        <v>78.811243562845689</v>
      </c>
      <c r="H445" s="19">
        <f t="shared" si="32"/>
        <v>91823.85555555555</v>
      </c>
      <c r="I445" s="19">
        <f t="shared" si="33"/>
        <v>78.811243562845689</v>
      </c>
      <c r="J445" s="19">
        <f t="shared" si="34"/>
        <v>1006458.6200000001</v>
      </c>
    </row>
    <row r="446" spans="1:10" x14ac:dyDescent="0.25">
      <c r="A446" s="25" t="s">
        <v>222</v>
      </c>
      <c r="B446" s="26">
        <f>VLOOKUP($A446,'receitas_e_despesas_PainelC (2)'!$A$1:$F$645,6)</f>
        <v>2552642.42</v>
      </c>
      <c r="C446" s="26">
        <f>VLOOKUP($A446,'receitas_e_despesas_PainelC (2)'!$A$1:$F$645,2)</f>
        <v>7311089.5800000001</v>
      </c>
      <c r="D446" s="27">
        <f>VLOOKUP(TRIM(A446),[1]TSE!$K$2:$N$646,4,FALSE)</f>
        <v>11</v>
      </c>
      <c r="E446" s="27">
        <v>32434</v>
      </c>
      <c r="F446" s="28">
        <f t="shared" si="30"/>
        <v>0.34914664798841105</v>
      </c>
      <c r="G446" s="29">
        <f t="shared" si="31"/>
        <v>78.702670654251705</v>
      </c>
      <c r="H446" s="19">
        <f t="shared" si="32"/>
        <v>232058.40181818182</v>
      </c>
      <c r="I446" s="19">
        <f t="shared" si="33"/>
        <v>78.702670654251705</v>
      </c>
      <c r="J446" s="19">
        <f t="shared" si="34"/>
        <v>4758447.16</v>
      </c>
    </row>
    <row r="447" spans="1:10" x14ac:dyDescent="0.25">
      <c r="A447" s="25" t="s">
        <v>319</v>
      </c>
      <c r="B447" s="26">
        <f>VLOOKUP($A447,'receitas_e_despesas_PainelC (2)'!$A$1:$F$645,6)</f>
        <v>6432193.6200000001</v>
      </c>
      <c r="C447" s="26">
        <f>VLOOKUP($A447,'receitas_e_despesas_PainelC (2)'!$A$1:$F$645,2)</f>
        <v>29095312.100000001</v>
      </c>
      <c r="D447" s="27">
        <f>VLOOKUP(TRIM(A447),[1]TSE!$K$2:$N$646,4,FALSE)</f>
        <v>10</v>
      </c>
      <c r="E447" s="27">
        <v>81895</v>
      </c>
      <c r="F447" s="28">
        <f t="shared" si="30"/>
        <v>0.22107319549942203</v>
      </c>
      <c r="G447" s="29">
        <f t="shared" si="31"/>
        <v>78.541957628670858</v>
      </c>
      <c r="H447" s="19">
        <f t="shared" si="32"/>
        <v>643219.36199999996</v>
      </c>
      <c r="I447" s="19">
        <f t="shared" si="33"/>
        <v>78.541957628670858</v>
      </c>
      <c r="J447" s="19">
        <f t="shared" si="34"/>
        <v>22663118.48</v>
      </c>
    </row>
    <row r="448" spans="1:10" x14ac:dyDescent="0.25">
      <c r="A448" s="25" t="s">
        <v>228</v>
      </c>
      <c r="B448" s="26">
        <f>VLOOKUP($A448,'receitas_e_despesas_PainelC (2)'!$A$1:$F$645,6)</f>
        <v>2532880.2599999998</v>
      </c>
      <c r="C448" s="26">
        <f>VLOOKUP($A448,'receitas_e_despesas_PainelC (2)'!$A$1:$F$645,2)</f>
        <v>7015232.71</v>
      </c>
      <c r="D448" s="27">
        <f>VLOOKUP(TRIM(A448),[1]TSE!$K$2:$N$646,4,FALSE)</f>
        <v>13</v>
      </c>
      <c r="E448" s="27">
        <v>32251</v>
      </c>
      <c r="F448" s="28">
        <f t="shared" si="30"/>
        <v>0.36105434626415978</v>
      </c>
      <c r="G448" s="29">
        <f t="shared" si="31"/>
        <v>78.536487550773614</v>
      </c>
      <c r="H448" s="19">
        <f t="shared" si="32"/>
        <v>194836.94307692305</v>
      </c>
      <c r="I448" s="19">
        <f t="shared" si="33"/>
        <v>78.536487550773614</v>
      </c>
      <c r="J448" s="19">
        <f t="shared" si="34"/>
        <v>4482352.45</v>
      </c>
    </row>
    <row r="449" spans="1:10" x14ac:dyDescent="0.25">
      <c r="A449" s="25" t="s">
        <v>371</v>
      </c>
      <c r="B449" s="26">
        <f>VLOOKUP($A449,'receitas_e_despesas_PainelC (2)'!$A$1:$F$645,6)</f>
        <v>2027181.28</v>
      </c>
      <c r="C449" s="26">
        <f>VLOOKUP($A449,'receitas_e_despesas_PainelC (2)'!$A$1:$F$645,2)</f>
        <v>10949353.699999999</v>
      </c>
      <c r="D449" s="27">
        <f>VLOOKUP(TRIM(A449),[1]TSE!$K$2:$N$646,4,FALSE)</f>
        <v>11</v>
      </c>
      <c r="E449" s="27">
        <v>25830</v>
      </c>
      <c r="F449" s="28">
        <f t="shared" si="30"/>
        <v>0.18514163808590822</v>
      </c>
      <c r="G449" s="29">
        <f t="shared" si="31"/>
        <v>78.48166008517228</v>
      </c>
      <c r="H449" s="19">
        <f t="shared" si="32"/>
        <v>184289.20727272728</v>
      </c>
      <c r="I449" s="19">
        <f t="shared" si="33"/>
        <v>78.48166008517228</v>
      </c>
      <c r="J449" s="19">
        <f t="shared" si="34"/>
        <v>8922172.4199999999</v>
      </c>
    </row>
    <row r="450" spans="1:10" x14ac:dyDescent="0.25">
      <c r="A450" s="25" t="s">
        <v>356</v>
      </c>
      <c r="B450" s="26">
        <f>VLOOKUP($A450,'receitas_e_despesas_PainelC (2)'!$A$1:$F$645,6)</f>
        <v>5397772.6799999997</v>
      </c>
      <c r="C450" s="26">
        <f>VLOOKUP($A450,'receitas_e_despesas_PainelC (2)'!$A$1:$F$645,2)</f>
        <v>26865582.300000001</v>
      </c>
      <c r="D450" s="27">
        <f>VLOOKUP(TRIM(A450),[1]TSE!$K$2:$N$646,4,FALSE)</f>
        <v>13</v>
      </c>
      <c r="E450" s="27">
        <v>68856</v>
      </c>
      <c r="F450" s="28">
        <f t="shared" si="30"/>
        <v>0.20091776235201869</v>
      </c>
      <c r="G450" s="29">
        <f t="shared" si="31"/>
        <v>78.392190658766111</v>
      </c>
      <c r="H450" s="19">
        <f t="shared" si="32"/>
        <v>415213.28307692305</v>
      </c>
      <c r="I450" s="19">
        <f t="shared" si="33"/>
        <v>78.392190658766111</v>
      </c>
      <c r="J450" s="19">
        <f t="shared" si="34"/>
        <v>21467809.620000001</v>
      </c>
    </row>
    <row r="451" spans="1:10" x14ac:dyDescent="0.25">
      <c r="A451" s="25" t="s">
        <v>357</v>
      </c>
      <c r="B451" s="26">
        <f>VLOOKUP($A451,'receitas_e_despesas_PainelC (2)'!$A$1:$F$645,6)</f>
        <v>728367.57</v>
      </c>
      <c r="C451" s="26">
        <f>VLOOKUP($A451,'receitas_e_despesas_PainelC (2)'!$A$1:$F$645,2)</f>
        <v>3668415.75</v>
      </c>
      <c r="D451" s="27">
        <f>VLOOKUP(TRIM(A451),[1]TSE!$K$2:$N$646,4,FALSE)</f>
        <v>9</v>
      </c>
      <c r="E451" s="27">
        <v>9297</v>
      </c>
      <c r="F451" s="28">
        <f t="shared" ref="F451:F514" si="35">B451/C451</f>
        <v>0.19855098757549494</v>
      </c>
      <c r="G451" s="29">
        <f t="shared" ref="G451:G514" si="36">B451/E451</f>
        <v>78.344365924491768</v>
      </c>
      <c r="H451" s="19">
        <f t="shared" ref="H451:H514" si="37">B451/D451</f>
        <v>80929.73</v>
      </c>
      <c r="I451" s="19">
        <f t="shared" ref="I451:I514" si="38">B451/E451</f>
        <v>78.344365924491768</v>
      </c>
      <c r="J451" s="19">
        <f t="shared" ref="J451:J514" si="39">C451-B451</f>
        <v>2940048.18</v>
      </c>
    </row>
    <row r="452" spans="1:10" x14ac:dyDescent="0.25">
      <c r="A452" s="25" t="s">
        <v>518</v>
      </c>
      <c r="B452" s="26">
        <f>VLOOKUP($A452,'receitas_e_despesas_PainelC (2)'!$A$1:$F$645,6)</f>
        <v>1057056.51</v>
      </c>
      <c r="C452" s="26">
        <f>VLOOKUP($A452,'receitas_e_despesas_PainelC (2)'!$A$1:$F$645,2)</f>
        <v>9830290.2100000009</v>
      </c>
      <c r="D452" s="27">
        <f>VLOOKUP(TRIM(A452),[1]TSE!$K$2:$N$646,4,FALSE)</f>
        <v>9</v>
      </c>
      <c r="E452" s="27">
        <v>13503</v>
      </c>
      <c r="F452" s="28">
        <f t="shared" si="35"/>
        <v>0.10753054970083126</v>
      </c>
      <c r="G452" s="29">
        <f t="shared" si="36"/>
        <v>78.283085980893134</v>
      </c>
      <c r="H452" s="19">
        <f t="shared" si="37"/>
        <v>117450.72333333333</v>
      </c>
      <c r="I452" s="19">
        <f t="shared" si="38"/>
        <v>78.283085980893134</v>
      </c>
      <c r="J452" s="19">
        <f t="shared" si="39"/>
        <v>8773233.7000000011</v>
      </c>
    </row>
    <row r="453" spans="1:10" x14ac:dyDescent="0.25">
      <c r="A453" s="25" t="s">
        <v>431</v>
      </c>
      <c r="B453" s="26">
        <f>VLOOKUP($A453,'receitas_e_despesas_PainelC (2)'!$A$1:$F$645,6)</f>
        <v>1264436.57</v>
      </c>
      <c r="C453" s="26">
        <f>VLOOKUP($A453,'receitas_e_despesas_PainelC (2)'!$A$1:$F$645,2)</f>
        <v>8056199.4100000001</v>
      </c>
      <c r="D453" s="27">
        <f>VLOOKUP(TRIM(A453),[1]TSE!$K$2:$N$646,4,FALSE)</f>
        <v>11</v>
      </c>
      <c r="E453" s="27">
        <v>16164</v>
      </c>
      <c r="F453" s="28">
        <f t="shared" si="35"/>
        <v>0.15695199505991375</v>
      </c>
      <c r="G453" s="29">
        <f t="shared" si="36"/>
        <v>78.225474511259591</v>
      </c>
      <c r="H453" s="19">
        <f t="shared" si="37"/>
        <v>114948.7790909091</v>
      </c>
      <c r="I453" s="19">
        <f t="shared" si="38"/>
        <v>78.225474511259591</v>
      </c>
      <c r="J453" s="19">
        <f t="shared" si="39"/>
        <v>6791762.8399999999</v>
      </c>
    </row>
    <row r="454" spans="1:10" x14ac:dyDescent="0.25">
      <c r="A454" s="25" t="s">
        <v>458</v>
      </c>
      <c r="B454" s="26">
        <f>VLOOKUP($A454,'receitas_e_despesas_PainelC (2)'!$A$1:$F$645,6)</f>
        <v>757488.07</v>
      </c>
      <c r="C454" s="26">
        <f>VLOOKUP($A454,'receitas_e_despesas_PainelC (2)'!$A$1:$F$645,2)</f>
        <v>5676608.1699999999</v>
      </c>
      <c r="D454" s="27">
        <f>VLOOKUP(TRIM(A454),[1]TSE!$K$2:$N$646,4,FALSE)</f>
        <v>9</v>
      </c>
      <c r="E454" s="27">
        <v>9708</v>
      </c>
      <c r="F454" s="28">
        <f t="shared" si="35"/>
        <v>0.13344025997834547</v>
      </c>
      <c r="G454" s="29">
        <f t="shared" si="36"/>
        <v>78.027201277297067</v>
      </c>
      <c r="H454" s="19">
        <f t="shared" si="37"/>
        <v>84165.341111111105</v>
      </c>
      <c r="I454" s="19">
        <f t="shared" si="38"/>
        <v>78.027201277297067</v>
      </c>
      <c r="J454" s="19">
        <f t="shared" si="39"/>
        <v>4919120.0999999996</v>
      </c>
    </row>
    <row r="455" spans="1:10" x14ac:dyDescent="0.25">
      <c r="A455" s="25" t="s">
        <v>550</v>
      </c>
      <c r="B455" s="26">
        <f>VLOOKUP($A455,'receitas_e_despesas_PainelC (2)'!$A$1:$F$645,6)</f>
        <v>32842303.510000002</v>
      </c>
      <c r="C455" s="26">
        <f>VLOOKUP($A455,'receitas_e_despesas_PainelC (2)'!$A$1:$F$645,2)</f>
        <v>383135974.22000003</v>
      </c>
      <c r="D455" s="27">
        <f>VLOOKUP(TRIM(A455),[1]TSE!$K$2:$N$646,4,FALSE)</f>
        <v>21</v>
      </c>
      <c r="E455" s="27">
        <v>420934</v>
      </c>
      <c r="F455" s="28">
        <f t="shared" si="35"/>
        <v>8.5719707153214655E-2</v>
      </c>
      <c r="G455" s="29">
        <f t="shared" si="36"/>
        <v>78.022453662569433</v>
      </c>
      <c r="H455" s="19">
        <f t="shared" si="37"/>
        <v>1563919.2147619049</v>
      </c>
      <c r="I455" s="19">
        <f t="shared" si="38"/>
        <v>78.022453662569433</v>
      </c>
      <c r="J455" s="19">
        <f t="shared" si="39"/>
        <v>350293670.71000004</v>
      </c>
    </row>
    <row r="456" spans="1:10" x14ac:dyDescent="0.25">
      <c r="A456" s="25" t="s">
        <v>561</v>
      </c>
      <c r="B456" s="26">
        <f>VLOOKUP($A456,'receitas_e_despesas_PainelC (2)'!$A$1:$F$645,6)</f>
        <v>23603355.960000001</v>
      </c>
      <c r="C456" s="26">
        <f>VLOOKUP($A456,'receitas_e_despesas_PainelC (2)'!$A$1:$F$645,2)</f>
        <v>281980172.63</v>
      </c>
      <c r="D456" s="27">
        <f>VLOOKUP(TRIM(A456),[1]TSE!$K$2:$N$646,4,FALSE)</f>
        <v>21</v>
      </c>
      <c r="E456" s="27">
        <v>303682</v>
      </c>
      <c r="F456" s="28">
        <f t="shared" si="35"/>
        <v>8.3705729164763376E-2</v>
      </c>
      <c r="G456" s="29">
        <f t="shared" si="36"/>
        <v>77.72392160220231</v>
      </c>
      <c r="H456" s="19">
        <f t="shared" si="37"/>
        <v>1123969.3314285714</v>
      </c>
      <c r="I456" s="19">
        <f t="shared" si="38"/>
        <v>77.72392160220231</v>
      </c>
      <c r="J456" s="19">
        <f t="shared" si="39"/>
        <v>258376816.66999999</v>
      </c>
    </row>
    <row r="457" spans="1:10" x14ac:dyDescent="0.25">
      <c r="A457" s="25" t="s">
        <v>325</v>
      </c>
      <c r="B457" s="26">
        <f>VLOOKUP($A457,'receitas_e_despesas_PainelC (2)'!$A$1:$F$645,6)</f>
        <v>3077964.84</v>
      </c>
      <c r="C457" s="26">
        <f>VLOOKUP($A457,'receitas_e_despesas_PainelC (2)'!$A$1:$F$645,2)</f>
        <v>13984993.789999999</v>
      </c>
      <c r="D457" s="27">
        <f>VLOOKUP(TRIM(A457),[1]TSE!$K$2:$N$646,4,FALSE)</f>
        <v>11</v>
      </c>
      <c r="E457" s="27">
        <v>39714</v>
      </c>
      <c r="F457" s="28">
        <f t="shared" si="35"/>
        <v>0.22009054034767647</v>
      </c>
      <c r="G457" s="29">
        <f t="shared" si="36"/>
        <v>77.503269376038673</v>
      </c>
      <c r="H457" s="19">
        <f t="shared" si="37"/>
        <v>279814.98545454541</v>
      </c>
      <c r="I457" s="19">
        <f t="shared" si="38"/>
        <v>77.503269376038673</v>
      </c>
      <c r="J457" s="19">
        <f t="shared" si="39"/>
        <v>10907028.949999999</v>
      </c>
    </row>
    <row r="458" spans="1:10" x14ac:dyDescent="0.25">
      <c r="A458" s="25" t="s">
        <v>230</v>
      </c>
      <c r="B458" s="26">
        <f>VLOOKUP($A458,'receitas_e_despesas_PainelC (2)'!$A$1:$F$645,6)</f>
        <v>903674.1</v>
      </c>
      <c r="C458" s="26">
        <f>VLOOKUP($A458,'receitas_e_despesas_PainelC (2)'!$A$1:$F$645,2)</f>
        <v>2578678.31</v>
      </c>
      <c r="D458" s="27">
        <f>VLOOKUP(TRIM(A458),[1]TSE!$K$2:$N$646,4,FALSE)</f>
        <v>9</v>
      </c>
      <c r="E458" s="27">
        <v>11667</v>
      </c>
      <c r="F458" s="28">
        <f t="shared" si="35"/>
        <v>0.3504408039171043</v>
      </c>
      <c r="G458" s="29">
        <f t="shared" si="36"/>
        <v>77.455566983800466</v>
      </c>
      <c r="H458" s="19">
        <f t="shared" si="37"/>
        <v>100408.23333333334</v>
      </c>
      <c r="I458" s="19">
        <f t="shared" si="38"/>
        <v>77.455566983800466</v>
      </c>
      <c r="J458" s="19">
        <f t="shared" si="39"/>
        <v>1675004.21</v>
      </c>
    </row>
    <row r="459" spans="1:10" x14ac:dyDescent="0.25">
      <c r="A459" s="25" t="s">
        <v>269</v>
      </c>
      <c r="B459" s="26">
        <f>VLOOKUP($A459,'receitas_e_despesas_PainelC (2)'!$A$1:$F$645,6)</f>
        <v>658281.38</v>
      </c>
      <c r="C459" s="26">
        <f>VLOOKUP($A459,'receitas_e_despesas_PainelC (2)'!$A$1:$F$645,2)</f>
        <v>2382283.6800000002</v>
      </c>
      <c r="D459" s="27">
        <f>VLOOKUP(TRIM(A459),[1]TSE!$K$2:$N$646,4,FALSE)</f>
        <v>9</v>
      </c>
      <c r="E459" s="27">
        <v>8505</v>
      </c>
      <c r="F459" s="28">
        <f t="shared" si="35"/>
        <v>0.27632367443326478</v>
      </c>
      <c r="G459" s="29">
        <f t="shared" si="36"/>
        <v>77.399339212228099</v>
      </c>
      <c r="H459" s="19">
        <f t="shared" si="37"/>
        <v>73142.375555555554</v>
      </c>
      <c r="I459" s="19">
        <f t="shared" si="38"/>
        <v>77.399339212228099</v>
      </c>
      <c r="J459" s="19">
        <f t="shared" si="39"/>
        <v>1724002.3000000003</v>
      </c>
    </row>
    <row r="460" spans="1:10" x14ac:dyDescent="0.25">
      <c r="A460" s="25" t="s">
        <v>307</v>
      </c>
      <c r="B460" s="26">
        <f>VLOOKUP($A460,'receitas_e_despesas_PainelC (2)'!$A$1:$F$645,6)</f>
        <v>1078671.3</v>
      </c>
      <c r="C460" s="26">
        <f>VLOOKUP($A460,'receitas_e_despesas_PainelC (2)'!$A$1:$F$645,2)</f>
        <v>5119882.96</v>
      </c>
      <c r="D460" s="27">
        <f>VLOOKUP(TRIM(A460),[1]TSE!$K$2:$N$646,4,FALSE)</f>
        <v>9</v>
      </c>
      <c r="E460" s="27">
        <v>13967</v>
      </c>
      <c r="F460" s="28">
        <f t="shared" si="35"/>
        <v>0.21068280435848089</v>
      </c>
      <c r="G460" s="29">
        <f t="shared" si="36"/>
        <v>77.229992124292977</v>
      </c>
      <c r="H460" s="19">
        <f t="shared" si="37"/>
        <v>119852.36666666667</v>
      </c>
      <c r="I460" s="19">
        <f t="shared" si="38"/>
        <v>77.229992124292977</v>
      </c>
      <c r="J460" s="19">
        <f t="shared" si="39"/>
        <v>4041211.66</v>
      </c>
    </row>
    <row r="461" spans="1:10" x14ac:dyDescent="0.25">
      <c r="A461" s="25" t="s">
        <v>631</v>
      </c>
      <c r="B461" s="26">
        <f>VLOOKUP($A461,'receitas_e_despesas_PainelC (2)'!$A$1:$F$645,6)</f>
        <v>53756156.969999999</v>
      </c>
      <c r="C461" s="26">
        <f>VLOOKUP($A461,'receitas_e_despesas_PainelC (2)'!$A$1:$F$645,2)</f>
        <v>1412506378.1800001</v>
      </c>
      <c r="D461" s="27">
        <f>VLOOKUP(TRIM(A461),[1]TSE!$K$2:$N$646,4,FALSE)</f>
        <v>21</v>
      </c>
      <c r="E461" s="27">
        <v>696850</v>
      </c>
      <c r="F461" s="28">
        <f t="shared" si="35"/>
        <v>3.8057284413302438E-2</v>
      </c>
      <c r="G461" s="29">
        <f t="shared" si="36"/>
        <v>77.141647370309244</v>
      </c>
      <c r="H461" s="19">
        <f t="shared" si="37"/>
        <v>2559816.9985714285</v>
      </c>
      <c r="I461" s="19">
        <f t="shared" si="38"/>
        <v>77.141647370309244</v>
      </c>
      <c r="J461" s="19">
        <f t="shared" si="39"/>
        <v>1358750221.21</v>
      </c>
    </row>
    <row r="462" spans="1:10" x14ac:dyDescent="0.25">
      <c r="A462" s="25" t="s">
        <v>235</v>
      </c>
      <c r="B462" s="26">
        <f>VLOOKUP($A462,'receitas_e_despesas_PainelC (2)'!$A$1:$F$645,6)</f>
        <v>1059565.97</v>
      </c>
      <c r="C462" s="26">
        <f>VLOOKUP($A462,'receitas_e_despesas_PainelC (2)'!$A$1:$F$645,2)</f>
        <v>3134923.21</v>
      </c>
      <c r="D462" s="27">
        <f>VLOOKUP(TRIM(A462),[1]TSE!$K$2:$N$646,4,FALSE)</f>
        <v>9</v>
      </c>
      <c r="E462" s="27">
        <v>13742</v>
      </c>
      <c r="F462" s="28">
        <f t="shared" si="35"/>
        <v>0.33798785457331826</v>
      </c>
      <c r="G462" s="29">
        <f t="shared" si="36"/>
        <v>77.104203900451168</v>
      </c>
      <c r="H462" s="19">
        <f t="shared" si="37"/>
        <v>117729.55222222222</v>
      </c>
      <c r="I462" s="19">
        <f t="shared" si="38"/>
        <v>77.104203900451168</v>
      </c>
      <c r="J462" s="19">
        <f t="shared" si="39"/>
        <v>2075357.24</v>
      </c>
    </row>
    <row r="463" spans="1:10" x14ac:dyDescent="0.25">
      <c r="A463" s="25" t="s">
        <v>512</v>
      </c>
      <c r="B463" s="26">
        <f>VLOOKUP($A463,'receitas_e_despesas_PainelC (2)'!$A$1:$F$645,6)</f>
        <v>9431989.5199999996</v>
      </c>
      <c r="C463" s="26">
        <f>VLOOKUP($A463,'receitas_e_despesas_PainelC (2)'!$A$1:$F$645,2)</f>
        <v>85247160.640000001</v>
      </c>
      <c r="D463" s="27">
        <f>VLOOKUP(TRIM(A463),[1]TSE!$K$2:$N$646,4,FALSE)</f>
        <v>17</v>
      </c>
      <c r="E463" s="27">
        <v>122607</v>
      </c>
      <c r="F463" s="28">
        <f t="shared" si="35"/>
        <v>0.11064285835667217</v>
      </c>
      <c r="G463" s="29">
        <f t="shared" si="36"/>
        <v>76.928638005986599</v>
      </c>
      <c r="H463" s="19">
        <f t="shared" si="37"/>
        <v>554822.91294117644</v>
      </c>
      <c r="I463" s="19">
        <f t="shared" si="38"/>
        <v>76.928638005986599</v>
      </c>
      <c r="J463" s="19">
        <f t="shared" si="39"/>
        <v>75815171.120000005</v>
      </c>
    </row>
    <row r="464" spans="1:10" x14ac:dyDescent="0.25">
      <c r="A464" s="25" t="s">
        <v>393</v>
      </c>
      <c r="B464" s="26">
        <f>VLOOKUP($A464,'receitas_e_despesas_PainelC (2)'!$A$1:$F$645,6)</f>
        <v>3108163.55</v>
      </c>
      <c r="C464" s="26">
        <f>VLOOKUP($A464,'receitas_e_despesas_PainelC (2)'!$A$1:$F$645,2)</f>
        <v>18548600.079999998</v>
      </c>
      <c r="D464" s="27">
        <f>VLOOKUP(TRIM(A464),[1]TSE!$K$2:$N$646,4,FALSE)</f>
        <v>13</v>
      </c>
      <c r="E464" s="27">
        <v>40680</v>
      </c>
      <c r="F464" s="28">
        <f t="shared" si="35"/>
        <v>0.16756863248948758</v>
      </c>
      <c r="G464" s="29">
        <f t="shared" si="36"/>
        <v>76.405200344149449</v>
      </c>
      <c r="H464" s="19">
        <f t="shared" si="37"/>
        <v>239089.50384615382</v>
      </c>
      <c r="I464" s="19">
        <f t="shared" si="38"/>
        <v>76.405200344149449</v>
      </c>
      <c r="J464" s="19">
        <f t="shared" si="39"/>
        <v>15440436.529999997</v>
      </c>
    </row>
    <row r="465" spans="1:10" x14ac:dyDescent="0.25">
      <c r="A465" s="25" t="s">
        <v>392</v>
      </c>
      <c r="B465" s="26">
        <f>VLOOKUP($A465,'receitas_e_despesas_PainelC (2)'!$A$1:$F$645,6)</f>
        <v>1147000.43</v>
      </c>
      <c r="C465" s="26">
        <f>VLOOKUP($A465,'receitas_e_despesas_PainelC (2)'!$A$1:$F$645,2)</f>
        <v>5506530.6100000003</v>
      </c>
      <c r="D465" s="27">
        <f>VLOOKUP(TRIM(A465),[1]TSE!$K$2:$N$646,4,FALSE)</f>
        <v>9</v>
      </c>
      <c r="E465" s="27">
        <v>15021</v>
      </c>
      <c r="F465" s="28">
        <f t="shared" si="35"/>
        <v>0.20829820284972497</v>
      </c>
      <c r="G465" s="29">
        <f t="shared" si="36"/>
        <v>76.35979162505825</v>
      </c>
      <c r="H465" s="19">
        <f t="shared" si="37"/>
        <v>127444.49222222221</v>
      </c>
      <c r="I465" s="19">
        <f t="shared" si="38"/>
        <v>76.35979162505825</v>
      </c>
      <c r="J465" s="19">
        <f t="shared" si="39"/>
        <v>4359530.1800000006</v>
      </c>
    </row>
    <row r="466" spans="1:10" x14ac:dyDescent="0.25">
      <c r="A466" s="25" t="s">
        <v>470</v>
      </c>
      <c r="B466" s="26">
        <f>VLOOKUP($A466,'receitas_e_despesas_PainelC (2)'!$A$1:$F$645,6)</f>
        <v>2790092.86</v>
      </c>
      <c r="C466" s="26">
        <f>VLOOKUP($A466,'receitas_e_despesas_PainelC (2)'!$A$1:$F$645,2)</f>
        <v>22072226.629999999</v>
      </c>
      <c r="D466" s="27">
        <f>VLOOKUP(TRIM(A466),[1]TSE!$K$2:$N$646,4,FALSE)</f>
        <v>9</v>
      </c>
      <c r="E466" s="27">
        <v>36655</v>
      </c>
      <c r="F466" s="28">
        <f t="shared" si="35"/>
        <v>0.12640740360140096</v>
      </c>
      <c r="G466" s="29">
        <f t="shared" si="36"/>
        <v>76.117660892102023</v>
      </c>
      <c r="H466" s="19">
        <f t="shared" si="37"/>
        <v>310010.31777777779</v>
      </c>
      <c r="I466" s="19">
        <f t="shared" si="38"/>
        <v>76.117660892102023</v>
      </c>
      <c r="J466" s="19">
        <f t="shared" si="39"/>
        <v>19282133.77</v>
      </c>
    </row>
    <row r="467" spans="1:10" x14ac:dyDescent="0.25">
      <c r="A467" s="25" t="s">
        <v>360</v>
      </c>
      <c r="B467" s="26">
        <f>VLOOKUP($A467,'receitas_e_despesas_PainelC (2)'!$A$1:$F$645,6)</f>
        <v>1001887.53</v>
      </c>
      <c r="C467" s="26">
        <f>VLOOKUP($A467,'receitas_e_despesas_PainelC (2)'!$A$1:$F$645,2)</f>
        <v>5126994.93</v>
      </c>
      <c r="D467" s="27">
        <f>VLOOKUP(TRIM(A467),[1]TSE!$K$2:$N$646,4,FALSE)</f>
        <v>9</v>
      </c>
      <c r="E467" s="27">
        <v>13228</v>
      </c>
      <c r="F467" s="28">
        <f t="shared" si="35"/>
        <v>0.19541418387944459</v>
      </c>
      <c r="G467" s="29">
        <f t="shared" si="36"/>
        <v>75.739910039310558</v>
      </c>
      <c r="H467" s="19">
        <f t="shared" si="37"/>
        <v>111320.83666666667</v>
      </c>
      <c r="I467" s="19">
        <f t="shared" si="38"/>
        <v>75.739910039310558</v>
      </c>
      <c r="J467" s="19">
        <f t="shared" si="39"/>
        <v>4125107.3999999994</v>
      </c>
    </row>
    <row r="468" spans="1:10" x14ac:dyDescent="0.25">
      <c r="A468" s="25" t="s">
        <v>435</v>
      </c>
      <c r="B468" s="26">
        <f>VLOOKUP($A468,'receitas_e_despesas_PainelC (2)'!$A$1:$F$645,6)</f>
        <v>6311483.4900000002</v>
      </c>
      <c r="C468" s="26">
        <f>VLOOKUP($A468,'receitas_e_despesas_PainelC (2)'!$A$1:$F$645,2)</f>
        <v>50128988.200000003</v>
      </c>
      <c r="D468" s="27">
        <f>VLOOKUP(TRIM(A468),[1]TSE!$K$2:$N$646,4,FALSE)</f>
        <v>13</v>
      </c>
      <c r="E468" s="27">
        <v>83735</v>
      </c>
      <c r="F468" s="28">
        <f t="shared" si="35"/>
        <v>0.12590486496194631</v>
      </c>
      <c r="G468" s="29">
        <f t="shared" si="36"/>
        <v>75.374496805397982</v>
      </c>
      <c r="H468" s="19">
        <f t="shared" si="37"/>
        <v>485498.73000000004</v>
      </c>
      <c r="I468" s="19">
        <f t="shared" si="38"/>
        <v>75.374496805397982</v>
      </c>
      <c r="J468" s="19">
        <f t="shared" si="39"/>
        <v>43817504.710000001</v>
      </c>
    </row>
    <row r="469" spans="1:10" x14ac:dyDescent="0.25">
      <c r="A469" s="25" t="s">
        <v>250</v>
      </c>
      <c r="B469" s="26">
        <f>VLOOKUP($A469,'receitas_e_despesas_PainelC (2)'!$A$1:$F$645,6)</f>
        <v>974179.24</v>
      </c>
      <c r="C469" s="26">
        <f>VLOOKUP($A469,'receitas_e_despesas_PainelC (2)'!$A$1:$F$645,2)</f>
        <v>3381437.25</v>
      </c>
      <c r="D469" s="27">
        <f>VLOOKUP(TRIM(A469),[1]TSE!$K$2:$N$646,4,FALSE)</f>
        <v>9</v>
      </c>
      <c r="E469" s="27">
        <v>12970</v>
      </c>
      <c r="F469" s="28">
        <f t="shared" si="35"/>
        <v>0.28809620524526958</v>
      </c>
      <c r="G469" s="29">
        <f t="shared" si="36"/>
        <v>75.11019583654587</v>
      </c>
      <c r="H469" s="19">
        <f t="shared" si="37"/>
        <v>108242.13777777778</v>
      </c>
      <c r="I469" s="19">
        <f t="shared" si="38"/>
        <v>75.11019583654587</v>
      </c>
      <c r="J469" s="19">
        <f t="shared" si="39"/>
        <v>2407258.0099999998</v>
      </c>
    </row>
    <row r="470" spans="1:10" x14ac:dyDescent="0.25">
      <c r="A470" s="25" t="s">
        <v>312</v>
      </c>
      <c r="B470" s="26">
        <f>VLOOKUP($A470,'receitas_e_despesas_PainelC (2)'!$A$1:$F$645,6)</f>
        <v>734194.91</v>
      </c>
      <c r="C470" s="26">
        <f>VLOOKUP($A470,'receitas_e_despesas_PainelC (2)'!$A$1:$F$645,2)</f>
        <v>3604318.67</v>
      </c>
      <c r="D470" s="27">
        <f>VLOOKUP(TRIM(A470),[1]TSE!$K$2:$N$646,4,FALSE)</f>
        <v>9</v>
      </c>
      <c r="E470" s="27">
        <v>9780</v>
      </c>
      <c r="F470" s="28">
        <f t="shared" si="35"/>
        <v>0.20369866741000459</v>
      </c>
      <c r="G470" s="29">
        <f t="shared" si="36"/>
        <v>75.071054192229042</v>
      </c>
      <c r="H470" s="19">
        <f t="shared" si="37"/>
        <v>81577.212222222224</v>
      </c>
      <c r="I470" s="19">
        <f t="shared" si="38"/>
        <v>75.071054192229042</v>
      </c>
      <c r="J470" s="19">
        <f t="shared" si="39"/>
        <v>2870123.76</v>
      </c>
    </row>
    <row r="471" spans="1:10" x14ac:dyDescent="0.25">
      <c r="A471" s="25" t="s">
        <v>549</v>
      </c>
      <c r="B471" s="26">
        <f>VLOOKUP($A471,'receitas_e_despesas_PainelC (2)'!$A$1:$F$645,6)</f>
        <v>9096556.1799999997</v>
      </c>
      <c r="C471" s="26">
        <f>VLOOKUP($A471,'receitas_e_despesas_PainelC (2)'!$A$1:$F$645,2)</f>
        <v>104828809.28</v>
      </c>
      <c r="D471" s="27">
        <f>VLOOKUP(TRIM(A471),[1]TSE!$K$2:$N$646,4,FALSE)</f>
        <v>11</v>
      </c>
      <c r="E471" s="27">
        <v>121331</v>
      </c>
      <c r="F471" s="28">
        <f t="shared" si="35"/>
        <v>8.6775345846988525E-2</v>
      </c>
      <c r="G471" s="29">
        <f t="shared" si="36"/>
        <v>74.973058657721438</v>
      </c>
      <c r="H471" s="19">
        <f t="shared" si="37"/>
        <v>826959.65272727271</v>
      </c>
      <c r="I471" s="19">
        <f t="shared" si="38"/>
        <v>74.973058657721438</v>
      </c>
      <c r="J471" s="19">
        <f t="shared" si="39"/>
        <v>95732253.099999994</v>
      </c>
    </row>
    <row r="472" spans="1:10" x14ac:dyDescent="0.25">
      <c r="A472" s="25" t="s">
        <v>426</v>
      </c>
      <c r="B472" s="26">
        <f>VLOOKUP($A472,'receitas_e_despesas_PainelC (2)'!$A$1:$F$645,6)</f>
        <v>1339799.5</v>
      </c>
      <c r="C472" s="26">
        <f>VLOOKUP($A472,'receitas_e_despesas_PainelC (2)'!$A$1:$F$645,2)</f>
        <v>8940103.1199999992</v>
      </c>
      <c r="D472" s="27">
        <f>VLOOKUP(TRIM(A472),[1]TSE!$K$2:$N$646,4,FALSE)</f>
        <v>11</v>
      </c>
      <c r="E472" s="27">
        <v>17915</v>
      </c>
      <c r="F472" s="28">
        <f t="shared" si="35"/>
        <v>0.14986398725118957</v>
      </c>
      <c r="G472" s="29">
        <f t="shared" si="36"/>
        <v>74.786463857102987</v>
      </c>
      <c r="H472" s="19">
        <f t="shared" si="37"/>
        <v>121799.95454545454</v>
      </c>
      <c r="I472" s="19">
        <f t="shared" si="38"/>
        <v>74.786463857102987</v>
      </c>
      <c r="J472" s="19">
        <f t="shared" si="39"/>
        <v>7600303.6199999992</v>
      </c>
    </row>
    <row r="473" spans="1:10" x14ac:dyDescent="0.25">
      <c r="A473" s="25" t="s">
        <v>237</v>
      </c>
      <c r="B473" s="26">
        <f>VLOOKUP($A473,'receitas_e_despesas_PainelC (2)'!$A$1:$F$645,6)</f>
        <v>1245959.8500000001</v>
      </c>
      <c r="C473" s="26">
        <f>VLOOKUP($A473,'receitas_e_despesas_PainelC (2)'!$A$1:$F$645,2)</f>
        <v>4222819.76</v>
      </c>
      <c r="D473" s="27">
        <f>VLOOKUP(TRIM(A473),[1]TSE!$K$2:$N$646,4,FALSE)</f>
        <v>11</v>
      </c>
      <c r="E473" s="27">
        <v>16676</v>
      </c>
      <c r="F473" s="28">
        <f t="shared" si="35"/>
        <v>0.29505399728450643</v>
      </c>
      <c r="G473" s="29">
        <f t="shared" si="36"/>
        <v>74.71575017989926</v>
      </c>
      <c r="H473" s="19">
        <f t="shared" si="37"/>
        <v>113269.07727272729</v>
      </c>
      <c r="I473" s="19">
        <f t="shared" si="38"/>
        <v>74.71575017989926</v>
      </c>
      <c r="J473" s="19">
        <f t="shared" si="39"/>
        <v>2976859.9099999997</v>
      </c>
    </row>
    <row r="474" spans="1:10" x14ac:dyDescent="0.25">
      <c r="A474" s="25" t="s">
        <v>382</v>
      </c>
      <c r="B474" s="26">
        <f>VLOOKUP($A474,'receitas_e_despesas_PainelC (2)'!$A$1:$F$645,6)</f>
        <v>5264325.68</v>
      </c>
      <c r="C474" s="26">
        <f>VLOOKUP($A474,'receitas_e_despesas_PainelC (2)'!$A$1:$F$645,2)</f>
        <v>29728478.349999998</v>
      </c>
      <c r="D474" s="27">
        <f>VLOOKUP(TRIM(A474),[1]TSE!$K$2:$N$646,4,FALSE)</f>
        <v>12</v>
      </c>
      <c r="E474" s="27">
        <v>70998</v>
      </c>
      <c r="F474" s="28">
        <f t="shared" si="35"/>
        <v>0.17708022650947422</v>
      </c>
      <c r="G474" s="29">
        <f t="shared" si="36"/>
        <v>74.147520775233104</v>
      </c>
      <c r="H474" s="19">
        <f t="shared" si="37"/>
        <v>438693.80666666664</v>
      </c>
      <c r="I474" s="19">
        <f t="shared" si="38"/>
        <v>74.147520775233104</v>
      </c>
      <c r="J474" s="19">
        <f t="shared" si="39"/>
        <v>24464152.669999998</v>
      </c>
    </row>
    <row r="475" spans="1:10" x14ac:dyDescent="0.25">
      <c r="A475" s="25" t="s">
        <v>461</v>
      </c>
      <c r="B475" s="26">
        <f>VLOOKUP($A475,'receitas_e_despesas_PainelC (2)'!$A$1:$F$645,6)</f>
        <v>2093394.71</v>
      </c>
      <c r="C475" s="26">
        <f>VLOOKUP($A475,'receitas_e_despesas_PainelC (2)'!$A$1:$F$645,2)</f>
        <v>16315879.65</v>
      </c>
      <c r="D475" s="27">
        <f>VLOOKUP(TRIM(A475),[1]TSE!$K$2:$N$646,4,FALSE)</f>
        <v>11</v>
      </c>
      <c r="E475" s="27">
        <v>28240</v>
      </c>
      <c r="F475" s="28">
        <f t="shared" si="35"/>
        <v>0.1283041279358787</v>
      </c>
      <c r="G475" s="29">
        <f t="shared" si="36"/>
        <v>74.128707861189795</v>
      </c>
      <c r="H475" s="19">
        <f t="shared" si="37"/>
        <v>190308.61</v>
      </c>
      <c r="I475" s="19">
        <f t="shared" si="38"/>
        <v>74.128707861189795</v>
      </c>
      <c r="J475" s="19">
        <f t="shared" si="39"/>
        <v>14222484.940000001</v>
      </c>
    </row>
    <row r="476" spans="1:10" x14ac:dyDescent="0.25">
      <c r="A476" s="25" t="s">
        <v>335</v>
      </c>
      <c r="B476" s="26">
        <f>VLOOKUP($A476,'receitas_e_despesas_PainelC (2)'!$A$1:$F$645,6)</f>
        <v>1272599.44</v>
      </c>
      <c r="C476" s="26">
        <f>VLOOKUP($A476,'receitas_e_despesas_PainelC (2)'!$A$1:$F$645,2)</f>
        <v>5856342.6699999999</v>
      </c>
      <c r="D476" s="27">
        <f>VLOOKUP(TRIM(A476),[1]TSE!$K$2:$N$646,4,FALSE)</f>
        <v>11</v>
      </c>
      <c r="E476" s="27">
        <v>17271</v>
      </c>
      <c r="F476" s="28">
        <f t="shared" si="35"/>
        <v>0.21730276244234867</v>
      </c>
      <c r="G476" s="29">
        <f t="shared" si="36"/>
        <v>73.684178102020724</v>
      </c>
      <c r="H476" s="19">
        <f t="shared" si="37"/>
        <v>115690.85818181817</v>
      </c>
      <c r="I476" s="19">
        <f t="shared" si="38"/>
        <v>73.684178102020724</v>
      </c>
      <c r="J476" s="19">
        <f t="shared" si="39"/>
        <v>4583743.2300000004</v>
      </c>
    </row>
    <row r="477" spans="1:10" x14ac:dyDescent="0.25">
      <c r="A477" s="25" t="s">
        <v>304</v>
      </c>
      <c r="B477" s="26">
        <f>VLOOKUP($A477,'receitas_e_despesas_PainelC (2)'!$A$1:$F$645,6)</f>
        <v>749413.34</v>
      </c>
      <c r="C477" s="26">
        <f>VLOOKUP($A477,'receitas_e_despesas_PainelC (2)'!$A$1:$F$645,2)</f>
        <v>3404040.38</v>
      </c>
      <c r="D477" s="27">
        <f>VLOOKUP(TRIM(A477),[1]TSE!$K$2:$N$646,4,FALSE)</f>
        <v>9</v>
      </c>
      <c r="E477" s="27">
        <v>10177</v>
      </c>
      <c r="F477" s="28">
        <f t="shared" si="35"/>
        <v>0.22015406879515337</v>
      </c>
      <c r="G477" s="29">
        <f t="shared" si="36"/>
        <v>73.637942419180504</v>
      </c>
      <c r="H477" s="19">
        <f t="shared" si="37"/>
        <v>83268.148888888885</v>
      </c>
      <c r="I477" s="19">
        <f t="shared" si="38"/>
        <v>73.637942419180504</v>
      </c>
      <c r="J477" s="19">
        <f t="shared" si="39"/>
        <v>2654627.04</v>
      </c>
    </row>
    <row r="478" spans="1:10" x14ac:dyDescent="0.25">
      <c r="A478" s="25" t="s">
        <v>507</v>
      </c>
      <c r="B478" s="26">
        <f>VLOOKUP($A478,'receitas_e_despesas_PainelC (2)'!$A$1:$F$645,6)</f>
        <v>14171175.970000001</v>
      </c>
      <c r="C478" s="26">
        <f>VLOOKUP($A478,'receitas_e_despesas_PainelC (2)'!$A$1:$F$645,2)</f>
        <v>127962574.45</v>
      </c>
      <c r="D478" s="27">
        <v>19</v>
      </c>
      <c r="E478" s="27">
        <v>192536</v>
      </c>
      <c r="F478" s="28">
        <f t="shared" si="35"/>
        <v>0.1107446925861689</v>
      </c>
      <c r="G478" s="29">
        <f t="shared" si="36"/>
        <v>73.602733878339635</v>
      </c>
      <c r="H478" s="19">
        <f t="shared" si="37"/>
        <v>745851.36684210529</v>
      </c>
      <c r="I478" s="19">
        <f t="shared" si="38"/>
        <v>73.602733878339635</v>
      </c>
      <c r="J478" s="19">
        <f t="shared" si="39"/>
        <v>113791398.48</v>
      </c>
    </row>
    <row r="479" spans="1:10" x14ac:dyDescent="0.25">
      <c r="A479" s="25" t="s">
        <v>520</v>
      </c>
      <c r="B479" s="26">
        <f>VLOOKUP($A479,'receitas_e_despesas_PainelC (2)'!$A$1:$F$645,6)</f>
        <v>2649552.73</v>
      </c>
      <c r="C479" s="26">
        <f>VLOOKUP($A479,'receitas_e_despesas_PainelC (2)'!$A$1:$F$645,2)</f>
        <v>23549672.32</v>
      </c>
      <c r="D479" s="27">
        <f>VLOOKUP(TRIM(A479),[1]TSE!$K$2:$N$646,4,FALSE)</f>
        <v>13</v>
      </c>
      <c r="E479" s="27">
        <v>36127</v>
      </c>
      <c r="F479" s="28">
        <f t="shared" si="35"/>
        <v>0.11250911239855417</v>
      </c>
      <c r="G479" s="29">
        <f t="shared" si="36"/>
        <v>73.339959863813775</v>
      </c>
      <c r="H479" s="19">
        <f t="shared" si="37"/>
        <v>203811.74846153846</v>
      </c>
      <c r="I479" s="19">
        <f t="shared" si="38"/>
        <v>73.339959863813775</v>
      </c>
      <c r="J479" s="19">
        <f t="shared" si="39"/>
        <v>20900119.59</v>
      </c>
    </row>
    <row r="480" spans="1:10" x14ac:dyDescent="0.25">
      <c r="A480" s="25" t="s">
        <v>331</v>
      </c>
      <c r="B480" s="26">
        <f>VLOOKUP($A480,'receitas_e_despesas_PainelC (2)'!$A$1:$F$645,6)</f>
        <v>1173425.4099999999</v>
      </c>
      <c r="C480" s="26">
        <f>VLOOKUP($A480,'receitas_e_despesas_PainelC (2)'!$A$1:$F$645,2)</f>
        <v>5621299.8700000001</v>
      </c>
      <c r="D480" s="27">
        <f>VLOOKUP(TRIM(A480),[1]TSE!$K$2:$N$646,4,FALSE)</f>
        <v>9</v>
      </c>
      <c r="E480" s="27">
        <v>16001</v>
      </c>
      <c r="F480" s="28">
        <f t="shared" si="35"/>
        <v>0.20874627526319814</v>
      </c>
      <c r="G480" s="29">
        <f t="shared" si="36"/>
        <v>73.334504718455094</v>
      </c>
      <c r="H480" s="19">
        <f t="shared" si="37"/>
        <v>130380.6011111111</v>
      </c>
      <c r="I480" s="19">
        <f t="shared" si="38"/>
        <v>73.334504718455094</v>
      </c>
      <c r="J480" s="19">
        <f t="shared" si="39"/>
        <v>4447874.46</v>
      </c>
    </row>
    <row r="481" spans="1:10" x14ac:dyDescent="0.25">
      <c r="A481" s="25" t="s">
        <v>528</v>
      </c>
      <c r="B481" s="26">
        <f>VLOOKUP($A481,'receitas_e_despesas_PainelC (2)'!$A$1:$F$645,6)</f>
        <v>1825028.4</v>
      </c>
      <c r="C481" s="26">
        <f>VLOOKUP($A481,'receitas_e_despesas_PainelC (2)'!$A$1:$F$645,2)</f>
        <v>19014492.420000002</v>
      </c>
      <c r="D481" s="27">
        <f>VLOOKUP(TRIM(A481),[1]TSE!$K$2:$N$646,4,FALSE)</f>
        <v>11</v>
      </c>
      <c r="E481" s="27">
        <v>24898</v>
      </c>
      <c r="F481" s="28">
        <f t="shared" si="35"/>
        <v>9.5980916013323675E-2</v>
      </c>
      <c r="G481" s="29">
        <f t="shared" si="36"/>
        <v>73.300200819342919</v>
      </c>
      <c r="H481" s="19">
        <f t="shared" si="37"/>
        <v>165911.67272727273</v>
      </c>
      <c r="I481" s="19">
        <f t="shared" si="38"/>
        <v>73.300200819342919</v>
      </c>
      <c r="J481" s="19">
        <f t="shared" si="39"/>
        <v>17189464.020000003</v>
      </c>
    </row>
    <row r="482" spans="1:10" x14ac:dyDescent="0.25">
      <c r="A482" s="25" t="s">
        <v>401</v>
      </c>
      <c r="B482" s="26">
        <f>VLOOKUP($A482,'receitas_e_despesas_PainelC (2)'!$A$1:$F$645,6)</f>
        <v>2284931.64</v>
      </c>
      <c r="C482" s="26">
        <f>VLOOKUP($A482,'receitas_e_despesas_PainelC (2)'!$A$1:$F$645,2)</f>
        <v>13336948.15</v>
      </c>
      <c r="D482" s="27">
        <f>VLOOKUP(TRIM(A482),[1]TSE!$K$2:$N$646,4,FALSE)</f>
        <v>9</v>
      </c>
      <c r="E482" s="27">
        <v>31212</v>
      </c>
      <c r="F482" s="28">
        <f t="shared" si="35"/>
        <v>0.1713234252920148</v>
      </c>
      <c r="G482" s="29">
        <f t="shared" si="36"/>
        <v>73.206831987697043</v>
      </c>
      <c r="H482" s="19">
        <f t="shared" si="37"/>
        <v>253881.29333333333</v>
      </c>
      <c r="I482" s="19">
        <f t="shared" si="38"/>
        <v>73.206831987697043</v>
      </c>
      <c r="J482" s="19">
        <f t="shared" si="39"/>
        <v>11052016.51</v>
      </c>
    </row>
    <row r="483" spans="1:10" x14ac:dyDescent="0.25">
      <c r="A483" s="25" t="s">
        <v>626</v>
      </c>
      <c r="B483" s="26">
        <f>VLOOKUP($A483,'receitas_e_despesas_PainelC (2)'!$A$1:$F$645,6)</f>
        <v>60992380.619999997</v>
      </c>
      <c r="C483" s="26">
        <f>VLOOKUP($A483,'receitas_e_despesas_PainelC (2)'!$A$1:$F$645,2)</f>
        <v>1324200557.5799999</v>
      </c>
      <c r="D483" s="27">
        <f>VLOOKUP(TRIM(A483),[1]TSE!$K$2:$N$646,4,FALSE)</f>
        <v>28</v>
      </c>
      <c r="E483" s="27">
        <v>833240</v>
      </c>
      <c r="F483" s="28">
        <f t="shared" si="35"/>
        <v>4.6059775666810361E-2</v>
      </c>
      <c r="G483" s="29">
        <f t="shared" si="36"/>
        <v>73.199055038164275</v>
      </c>
      <c r="H483" s="19">
        <f t="shared" si="37"/>
        <v>2178299.3078571428</v>
      </c>
      <c r="I483" s="19">
        <f t="shared" si="38"/>
        <v>73.199055038164275</v>
      </c>
      <c r="J483" s="19">
        <f t="shared" si="39"/>
        <v>1263208176.96</v>
      </c>
    </row>
    <row r="484" spans="1:10" x14ac:dyDescent="0.25">
      <c r="A484" s="25" t="s">
        <v>608</v>
      </c>
      <c r="B484" s="26">
        <f>VLOOKUP($A484,'receitas_e_despesas_PainelC (2)'!$A$1:$F$645,6)</f>
        <v>48924404.350000001</v>
      </c>
      <c r="C484" s="26">
        <f>VLOOKUP($A484,'receitas_e_despesas_PainelC (2)'!$A$1:$F$645,2)</f>
        <v>874949509.77999997</v>
      </c>
      <c r="D484" s="27">
        <f>VLOOKUP(TRIM(A484),[1]TSE!$K$2:$N$646,4,FALSE)</f>
        <v>20</v>
      </c>
      <c r="E484" s="27">
        <v>671186</v>
      </c>
      <c r="F484" s="28">
        <f t="shared" si="35"/>
        <v>5.5916831546430269E-2</v>
      </c>
      <c r="G484" s="29">
        <f t="shared" si="36"/>
        <v>72.892468481166176</v>
      </c>
      <c r="H484" s="19">
        <f t="shared" si="37"/>
        <v>2446220.2175000003</v>
      </c>
      <c r="I484" s="19">
        <f t="shared" si="38"/>
        <v>72.892468481166176</v>
      </c>
      <c r="J484" s="19">
        <f t="shared" si="39"/>
        <v>826025105.42999995</v>
      </c>
    </row>
    <row r="485" spans="1:10" x14ac:dyDescent="0.25">
      <c r="A485" s="25" t="s">
        <v>539</v>
      </c>
      <c r="B485" s="26">
        <f>VLOOKUP($A485,'receitas_e_despesas_PainelC (2)'!$A$1:$F$645,6)</f>
        <v>8809451.9600000009</v>
      </c>
      <c r="C485" s="26">
        <f>VLOOKUP($A485,'receitas_e_despesas_PainelC (2)'!$A$1:$F$645,2)</f>
        <v>110942977.27000001</v>
      </c>
      <c r="D485" s="27">
        <f>VLOOKUP(TRIM(A485),[1]TSE!$K$2:$N$646,4,FALSE)</f>
        <v>13</v>
      </c>
      <c r="E485" s="27">
        <v>121210</v>
      </c>
      <c r="F485" s="28">
        <f t="shared" si="35"/>
        <v>7.9405223987820239E-2</v>
      </c>
      <c r="G485" s="29">
        <f t="shared" si="36"/>
        <v>72.679250556884753</v>
      </c>
      <c r="H485" s="19">
        <f t="shared" si="37"/>
        <v>677650.15076923079</v>
      </c>
      <c r="I485" s="19">
        <f t="shared" si="38"/>
        <v>72.679250556884753</v>
      </c>
      <c r="J485" s="19">
        <f t="shared" si="39"/>
        <v>102133525.31</v>
      </c>
    </row>
    <row r="486" spans="1:10" x14ac:dyDescent="0.25">
      <c r="A486" s="25" t="s">
        <v>531</v>
      </c>
      <c r="B486" s="26">
        <f>VLOOKUP($A486,'receitas_e_despesas_PainelC (2)'!$A$1:$F$645,6)</f>
        <v>1099289.29</v>
      </c>
      <c r="C486" s="26">
        <f>VLOOKUP($A486,'receitas_e_despesas_PainelC (2)'!$A$1:$F$645,2)</f>
        <v>11637466.449999999</v>
      </c>
      <c r="D486" s="27">
        <f>VLOOKUP(TRIM(A486),[1]TSE!$K$2:$N$646,4,FALSE)</f>
        <v>9</v>
      </c>
      <c r="E486" s="27">
        <v>15257</v>
      </c>
      <c r="F486" s="28">
        <f t="shared" si="35"/>
        <v>9.4461220981651051E-2</v>
      </c>
      <c r="G486" s="29">
        <f t="shared" si="36"/>
        <v>72.051470800288399</v>
      </c>
      <c r="H486" s="19">
        <f t="shared" si="37"/>
        <v>122143.25444444445</v>
      </c>
      <c r="I486" s="19">
        <f t="shared" si="38"/>
        <v>72.051470800288399</v>
      </c>
      <c r="J486" s="19">
        <f t="shared" si="39"/>
        <v>10538177.16</v>
      </c>
    </row>
    <row r="487" spans="1:10" x14ac:dyDescent="0.25">
      <c r="A487" s="25" t="s">
        <v>386</v>
      </c>
      <c r="B487" s="26">
        <f>VLOOKUP($A487,'receitas_e_despesas_PainelC (2)'!$A$1:$F$645,6)</f>
        <v>3387409.55</v>
      </c>
      <c r="C487" s="26">
        <f>VLOOKUP($A487,'receitas_e_despesas_PainelC (2)'!$A$1:$F$645,2)</f>
        <v>18523975.210000001</v>
      </c>
      <c r="D487" s="27">
        <f>VLOOKUP(TRIM(A487),[1]TSE!$K$2:$N$646,4,FALSE)</f>
        <v>13</v>
      </c>
      <c r="E487" s="27">
        <v>47159</v>
      </c>
      <c r="F487" s="28">
        <f t="shared" si="35"/>
        <v>0.1828662320910113</v>
      </c>
      <c r="G487" s="29">
        <f t="shared" si="36"/>
        <v>71.829545791895498</v>
      </c>
      <c r="H487" s="19">
        <f t="shared" si="37"/>
        <v>260569.96538461538</v>
      </c>
      <c r="I487" s="19">
        <f t="shared" si="38"/>
        <v>71.829545791895498</v>
      </c>
      <c r="J487" s="19">
        <f t="shared" si="39"/>
        <v>15136565.66</v>
      </c>
    </row>
    <row r="488" spans="1:10" x14ac:dyDescent="0.25">
      <c r="A488" s="25" t="s">
        <v>434</v>
      </c>
      <c r="B488" s="26">
        <f>VLOOKUP($A488,'receitas_e_despesas_PainelC (2)'!$A$1:$F$645,6)</f>
        <v>3131424.91</v>
      </c>
      <c r="C488" s="26">
        <f>VLOOKUP($A488,'receitas_e_despesas_PainelC (2)'!$A$1:$F$645,2)</f>
        <v>19659379.75</v>
      </c>
      <c r="D488" s="27">
        <f>VLOOKUP(TRIM(A488),[1]TSE!$K$2:$N$646,4,FALSE)</f>
        <v>13</v>
      </c>
      <c r="E488" s="27">
        <v>43774</v>
      </c>
      <c r="F488" s="28">
        <f t="shared" si="35"/>
        <v>0.15928401352540128</v>
      </c>
      <c r="G488" s="29">
        <f t="shared" si="36"/>
        <v>71.536183807739761</v>
      </c>
      <c r="H488" s="19">
        <f t="shared" si="37"/>
        <v>240878.83923076926</v>
      </c>
      <c r="I488" s="19">
        <f t="shared" si="38"/>
        <v>71.536183807739761</v>
      </c>
      <c r="J488" s="19">
        <f t="shared" si="39"/>
        <v>16527954.84</v>
      </c>
    </row>
    <row r="489" spans="1:10" x14ac:dyDescent="0.25">
      <c r="A489" s="25" t="s">
        <v>584</v>
      </c>
      <c r="B489" s="26">
        <f>VLOOKUP($A489,'receitas_e_despesas_PainelC (2)'!$A$1:$F$645,6)</f>
        <v>97709586.840000004</v>
      </c>
      <c r="C489" s="26">
        <f>VLOOKUP($A489,'receitas_e_despesas_PainelC (2)'!$A$1:$F$645,2)</f>
        <v>1412087532.0899999</v>
      </c>
      <c r="D489" s="27">
        <f>VLOOKUP(TRIM(A489),[1]TSE!$K$2:$N$646,4,FALSE)</f>
        <v>34</v>
      </c>
      <c r="E489" s="27">
        <v>1365899</v>
      </c>
      <c r="F489" s="28">
        <f t="shared" si="35"/>
        <v>6.9195134592954149E-2</v>
      </c>
      <c r="G489" s="29">
        <f t="shared" si="36"/>
        <v>71.535001372722292</v>
      </c>
      <c r="H489" s="19">
        <f t="shared" si="37"/>
        <v>2873811.377647059</v>
      </c>
      <c r="I489" s="19">
        <f t="shared" si="38"/>
        <v>71.535001372722292</v>
      </c>
      <c r="J489" s="19">
        <f t="shared" si="39"/>
        <v>1314377945.25</v>
      </c>
    </row>
    <row r="490" spans="1:10" x14ac:dyDescent="0.25">
      <c r="A490" s="25" t="s">
        <v>334</v>
      </c>
      <c r="B490" s="26">
        <f>VLOOKUP($A490,'receitas_e_despesas_PainelC (2)'!$A$1:$F$645,6)</f>
        <v>1399621.12</v>
      </c>
      <c r="C490" s="26">
        <f>VLOOKUP($A490,'receitas_e_despesas_PainelC (2)'!$A$1:$F$645,2)</f>
        <v>6658974.9299999997</v>
      </c>
      <c r="D490" s="27">
        <f>VLOOKUP(TRIM(A490),[1]TSE!$K$2:$N$646,4,FALSE)</f>
        <v>9</v>
      </c>
      <c r="E490" s="27">
        <v>19570</v>
      </c>
      <c r="F490" s="28">
        <f t="shared" si="35"/>
        <v>0.21018567192593413</v>
      </c>
      <c r="G490" s="29">
        <f t="shared" si="36"/>
        <v>71.518708226877877</v>
      </c>
      <c r="H490" s="19">
        <f t="shared" si="37"/>
        <v>155513.4577777778</v>
      </c>
      <c r="I490" s="19">
        <f t="shared" si="38"/>
        <v>71.518708226877877</v>
      </c>
      <c r="J490" s="19">
        <f t="shared" si="39"/>
        <v>5259353.8099999996</v>
      </c>
    </row>
    <row r="491" spans="1:10" x14ac:dyDescent="0.25">
      <c r="A491" s="25" t="s">
        <v>594</v>
      </c>
      <c r="B491" s="26">
        <f>VLOOKUP($A491,'receitas_e_despesas_PainelC (2)'!$A$1:$F$645,6)</f>
        <v>50723076.090000004</v>
      </c>
      <c r="C491" s="26">
        <f>VLOOKUP($A491,'receitas_e_despesas_PainelC (2)'!$A$1:$F$645,2)</f>
        <v>816793595.70000005</v>
      </c>
      <c r="D491" s="27">
        <f>VLOOKUP(TRIM(A491),[1]TSE!$K$2:$N$646,4,FALSE)</f>
        <v>21</v>
      </c>
      <c r="E491" s="27">
        <v>713943</v>
      </c>
      <c r="F491" s="28">
        <f t="shared" si="35"/>
        <v>6.2100237265609107E-2</v>
      </c>
      <c r="G491" s="29">
        <f t="shared" si="36"/>
        <v>71.046394586122432</v>
      </c>
      <c r="H491" s="19">
        <f t="shared" si="37"/>
        <v>2415384.575714286</v>
      </c>
      <c r="I491" s="19">
        <f t="shared" si="38"/>
        <v>71.046394586122432</v>
      </c>
      <c r="J491" s="19">
        <f t="shared" si="39"/>
        <v>766070519.61000001</v>
      </c>
    </row>
    <row r="492" spans="1:10" x14ac:dyDescent="0.25">
      <c r="A492" s="25" t="s">
        <v>595</v>
      </c>
      <c r="B492" s="26">
        <v>2059689.59</v>
      </c>
      <c r="C492" s="26">
        <v>32694648.48</v>
      </c>
      <c r="D492" s="27">
        <v>13</v>
      </c>
      <c r="E492" s="27">
        <v>29001</v>
      </c>
      <c r="F492" s="28">
        <f t="shared" si="35"/>
        <v>6.2997759136635315E-2</v>
      </c>
      <c r="G492" s="29">
        <f t="shared" si="36"/>
        <v>71.021329954139517</v>
      </c>
      <c r="H492" s="19">
        <f t="shared" si="37"/>
        <v>158437.66076923077</v>
      </c>
      <c r="I492" s="19">
        <f t="shared" si="38"/>
        <v>71.021329954139517</v>
      </c>
      <c r="J492" s="19">
        <f t="shared" si="39"/>
        <v>30634958.890000001</v>
      </c>
    </row>
    <row r="493" spans="1:10" x14ac:dyDescent="0.25">
      <c r="A493" s="25" t="s">
        <v>429</v>
      </c>
      <c r="B493" s="26">
        <f>VLOOKUP($A493,'receitas_e_despesas_PainelC (2)'!$A$1:$F$645,6)</f>
        <v>1642461.38</v>
      </c>
      <c r="C493" s="26">
        <f>VLOOKUP($A493,'receitas_e_despesas_PainelC (2)'!$A$1:$F$645,2)</f>
        <v>10465549.310000001</v>
      </c>
      <c r="D493" s="27">
        <f>VLOOKUP(TRIM(A493),[1]TSE!$K$2:$N$646,4,FALSE)</f>
        <v>11</v>
      </c>
      <c r="E493" s="27">
        <v>23180</v>
      </c>
      <c r="F493" s="28">
        <f t="shared" si="35"/>
        <v>0.15693981570853635</v>
      </c>
      <c r="G493" s="29">
        <f t="shared" si="36"/>
        <v>70.856832614322684</v>
      </c>
      <c r="H493" s="19">
        <f t="shared" si="37"/>
        <v>149314.6709090909</v>
      </c>
      <c r="I493" s="19">
        <f t="shared" si="38"/>
        <v>70.856832614322684</v>
      </c>
      <c r="J493" s="19">
        <f t="shared" si="39"/>
        <v>8823087.9299999997</v>
      </c>
    </row>
    <row r="494" spans="1:10" x14ac:dyDescent="0.25">
      <c r="A494" s="25" t="s">
        <v>340</v>
      </c>
      <c r="B494" s="26">
        <f>VLOOKUP($A494,'receitas_e_despesas_PainelC (2)'!$A$1:$F$645,6)</f>
        <v>418337.96</v>
      </c>
      <c r="C494" s="26">
        <f>VLOOKUP($A494,'receitas_e_despesas_PainelC (2)'!$A$1:$F$645,2)</f>
        <v>1996787.35</v>
      </c>
      <c r="D494" s="27">
        <f>VLOOKUP(TRIM(A494),[1]TSE!$K$2:$N$646,4,FALSE)</f>
        <v>9</v>
      </c>
      <c r="E494" s="27">
        <v>5922</v>
      </c>
      <c r="F494" s="28">
        <f t="shared" si="35"/>
        <v>0.20950551394468719</v>
      </c>
      <c r="G494" s="29">
        <f t="shared" si="36"/>
        <v>70.641330631543397</v>
      </c>
      <c r="H494" s="19">
        <f t="shared" si="37"/>
        <v>46481.995555555557</v>
      </c>
      <c r="I494" s="19">
        <f t="shared" si="38"/>
        <v>70.641330631543397</v>
      </c>
      <c r="J494" s="19">
        <f t="shared" si="39"/>
        <v>1578449.3900000001</v>
      </c>
    </row>
    <row r="495" spans="1:10" x14ac:dyDescent="0.25">
      <c r="A495" s="25" t="s">
        <v>240</v>
      </c>
      <c r="B495" s="26">
        <f>VLOOKUP($A495,'receitas_e_despesas_PainelC (2)'!$A$1:$F$645,6)</f>
        <v>956814.48</v>
      </c>
      <c r="C495" s="26">
        <f>VLOOKUP($A495,'receitas_e_despesas_PainelC (2)'!$A$1:$F$645,2)</f>
        <v>2797446.8</v>
      </c>
      <c r="D495" s="27">
        <v>9</v>
      </c>
      <c r="E495" s="27">
        <v>13569</v>
      </c>
      <c r="F495" s="28">
        <f t="shared" si="35"/>
        <v>0.34203134086410508</v>
      </c>
      <c r="G495" s="29">
        <f t="shared" si="36"/>
        <v>70.514738005748399</v>
      </c>
      <c r="H495" s="19">
        <f t="shared" si="37"/>
        <v>106312.72</v>
      </c>
      <c r="I495" s="19">
        <f t="shared" si="38"/>
        <v>70.514738005748399</v>
      </c>
      <c r="J495" s="19">
        <f t="shared" si="39"/>
        <v>1840632.3199999998</v>
      </c>
    </row>
    <row r="496" spans="1:10" x14ac:dyDescent="0.25">
      <c r="A496" s="25" t="s">
        <v>610</v>
      </c>
      <c r="B496" s="26">
        <f>VLOOKUP($A496,'receitas_e_despesas_PainelC (2)'!$A$1:$F$645,6)</f>
        <v>2066024.63</v>
      </c>
      <c r="C496" s="26">
        <f>VLOOKUP($A496,'receitas_e_despesas_PainelC (2)'!$A$1:$F$645,2)</f>
        <v>39682798.07</v>
      </c>
      <c r="D496" s="27">
        <f>VLOOKUP(TRIM(A496),[1]TSE!$K$2:$N$646,4,FALSE)</f>
        <v>11</v>
      </c>
      <c r="E496" s="27">
        <v>29451</v>
      </c>
      <c r="F496" s="28">
        <f t="shared" si="35"/>
        <v>5.2063481671719723E-2</v>
      </c>
      <c r="G496" s="29">
        <f t="shared" si="36"/>
        <v>70.151255644969609</v>
      </c>
      <c r="H496" s="19">
        <f t="shared" si="37"/>
        <v>187820.4209090909</v>
      </c>
      <c r="I496" s="19">
        <f t="shared" si="38"/>
        <v>70.151255644969609</v>
      </c>
      <c r="J496" s="19">
        <f t="shared" si="39"/>
        <v>37616773.439999998</v>
      </c>
    </row>
    <row r="497" spans="1:10" x14ac:dyDescent="0.25">
      <c r="A497" s="25" t="s">
        <v>505</v>
      </c>
      <c r="B497" s="26">
        <f>VLOOKUP($A497,'receitas_e_despesas_PainelC (2)'!$A$1:$F$645,6)</f>
        <v>3315047.11</v>
      </c>
      <c r="C497" s="26">
        <f>VLOOKUP($A497,'receitas_e_despesas_PainelC (2)'!$A$1:$F$645,2)</f>
        <v>30341491.789999999</v>
      </c>
      <c r="D497" s="27">
        <f>VLOOKUP(TRIM(A497),[1]TSE!$K$2:$N$646,4,FALSE)</f>
        <v>13</v>
      </c>
      <c r="E497" s="27">
        <v>47395</v>
      </c>
      <c r="F497" s="28">
        <f t="shared" si="35"/>
        <v>0.10925788135086287</v>
      </c>
      <c r="G497" s="29">
        <f t="shared" si="36"/>
        <v>69.945080915708402</v>
      </c>
      <c r="H497" s="19">
        <f t="shared" si="37"/>
        <v>255003.62384615385</v>
      </c>
      <c r="I497" s="19">
        <f t="shared" si="38"/>
        <v>69.945080915708402</v>
      </c>
      <c r="J497" s="19">
        <f t="shared" si="39"/>
        <v>27026444.68</v>
      </c>
    </row>
    <row r="498" spans="1:10" x14ac:dyDescent="0.25">
      <c r="A498" s="25" t="s">
        <v>526</v>
      </c>
      <c r="B498" s="26">
        <f>VLOOKUP($A498,'receitas_e_despesas_PainelC (2)'!$A$1:$F$645,6)</f>
        <v>7219463.6200000001</v>
      </c>
      <c r="C498" s="26">
        <f>VLOOKUP($A498,'receitas_e_despesas_PainelC (2)'!$A$1:$F$645,2)</f>
        <v>73765571.929999992</v>
      </c>
      <c r="D498" s="27">
        <f>VLOOKUP(TRIM(A498),[1]TSE!$K$2:$N$646,4,FALSE)</f>
        <v>15</v>
      </c>
      <c r="E498" s="27">
        <v>103666</v>
      </c>
      <c r="F498" s="28">
        <f t="shared" si="35"/>
        <v>9.7870367315133502E-2</v>
      </c>
      <c r="G498" s="29">
        <f t="shared" si="36"/>
        <v>69.641576022996929</v>
      </c>
      <c r="H498" s="19">
        <f t="shared" si="37"/>
        <v>481297.57466666668</v>
      </c>
      <c r="I498" s="19">
        <f t="shared" si="38"/>
        <v>69.641576022996929</v>
      </c>
      <c r="J498" s="19">
        <f t="shared" si="39"/>
        <v>66546108.309999995</v>
      </c>
    </row>
    <row r="499" spans="1:10" x14ac:dyDescent="0.25">
      <c r="A499" s="25" t="s">
        <v>619</v>
      </c>
      <c r="B499" s="26">
        <f>VLOOKUP($A499,'receitas_e_despesas_PainelC (2)'!$A$1:$F$645,6)</f>
        <v>48323915.979999997</v>
      </c>
      <c r="C499" s="26">
        <f>VLOOKUP($A499,'receitas_e_despesas_PainelC (2)'!$A$1:$F$645,2)</f>
        <v>949610113.51999998</v>
      </c>
      <c r="D499" s="27">
        <f>VLOOKUP(TRIM(A499),[1]TSE!$K$2:$N$646,4,FALSE)</f>
        <v>27</v>
      </c>
      <c r="E499" s="27">
        <v>694534</v>
      </c>
      <c r="F499" s="28">
        <f t="shared" si="35"/>
        <v>5.0888164828904001E-2</v>
      </c>
      <c r="G499" s="29">
        <f t="shared" si="36"/>
        <v>69.577466301145805</v>
      </c>
      <c r="H499" s="19">
        <f t="shared" si="37"/>
        <v>1789774.6659259258</v>
      </c>
      <c r="I499" s="19">
        <f t="shared" si="38"/>
        <v>69.577466301145805</v>
      </c>
      <c r="J499" s="19">
        <f t="shared" si="39"/>
        <v>901286197.53999996</v>
      </c>
    </row>
    <row r="500" spans="1:10" x14ac:dyDescent="0.25">
      <c r="A500" s="25" t="s">
        <v>384</v>
      </c>
      <c r="B500" s="26">
        <f>VLOOKUP($A500,'receitas_e_despesas_PainelC (2)'!$A$1:$F$645,6)</f>
        <v>3498963.74</v>
      </c>
      <c r="C500" s="26">
        <f>VLOOKUP($A500,'receitas_e_despesas_PainelC (2)'!$A$1:$F$645,2)</f>
        <v>20068275.699999999</v>
      </c>
      <c r="D500" s="27">
        <f>VLOOKUP(TRIM(A500),[1]TSE!$K$2:$N$646,4,FALSE)</f>
        <v>13</v>
      </c>
      <c r="E500" s="27">
        <v>50360</v>
      </c>
      <c r="F500" s="28">
        <f t="shared" si="35"/>
        <v>0.17435298340056193</v>
      </c>
      <c r="G500" s="29">
        <f t="shared" si="36"/>
        <v>69.479025814138211</v>
      </c>
      <c r="H500" s="19">
        <f t="shared" si="37"/>
        <v>269151.05692307692</v>
      </c>
      <c r="I500" s="19">
        <f t="shared" si="38"/>
        <v>69.479025814138211</v>
      </c>
      <c r="J500" s="19">
        <f t="shared" si="39"/>
        <v>16569311.959999999</v>
      </c>
    </row>
    <row r="501" spans="1:10" x14ac:dyDescent="0.25">
      <c r="A501" s="25" t="s">
        <v>456</v>
      </c>
      <c r="B501" s="26">
        <f>VLOOKUP($A501,'receitas_e_despesas_PainelC (2)'!$A$1:$F$645,6)</f>
        <v>18772806.670000002</v>
      </c>
      <c r="C501" s="26">
        <f>VLOOKUP($A501,'receitas_e_despesas_PainelC (2)'!$A$1:$F$645,2)</f>
        <v>134469263.78</v>
      </c>
      <c r="D501" s="27">
        <f>VLOOKUP(TRIM(A501),[1]TSE!$K$2:$N$646,4,FALSE)</f>
        <v>17</v>
      </c>
      <c r="E501" s="27">
        <v>270843</v>
      </c>
      <c r="F501" s="28">
        <f t="shared" si="35"/>
        <v>0.13960667398843998</v>
      </c>
      <c r="G501" s="29">
        <f t="shared" si="36"/>
        <v>69.312504550606818</v>
      </c>
      <c r="H501" s="19">
        <f t="shared" si="37"/>
        <v>1104282.7452941178</v>
      </c>
      <c r="I501" s="19">
        <f t="shared" si="38"/>
        <v>69.312504550606818</v>
      </c>
      <c r="J501" s="19">
        <f t="shared" si="39"/>
        <v>115696457.11</v>
      </c>
    </row>
    <row r="502" spans="1:10" x14ac:dyDescent="0.25">
      <c r="A502" s="25" t="s">
        <v>337</v>
      </c>
      <c r="B502" s="26">
        <f>VLOOKUP($A502,'receitas_e_despesas_PainelC (2)'!$A$1:$F$645,6)</f>
        <v>1719814.87</v>
      </c>
      <c r="C502" s="26">
        <f>VLOOKUP($A502,'receitas_e_despesas_PainelC (2)'!$A$1:$F$645,2)</f>
        <v>8276374.4399999995</v>
      </c>
      <c r="D502" s="27">
        <f>VLOOKUP(TRIM(A502),[1]TSE!$K$2:$N$646,4,FALSE)</f>
        <v>9</v>
      </c>
      <c r="E502" s="27">
        <v>24830</v>
      </c>
      <c r="F502" s="28">
        <f t="shared" si="35"/>
        <v>0.20779809836636634</v>
      </c>
      <c r="G502" s="29">
        <f t="shared" si="36"/>
        <v>69.2635871929118</v>
      </c>
      <c r="H502" s="19">
        <f t="shared" si="37"/>
        <v>191090.54111111112</v>
      </c>
      <c r="I502" s="19">
        <f t="shared" si="38"/>
        <v>69.2635871929118</v>
      </c>
      <c r="J502" s="19">
        <f t="shared" si="39"/>
        <v>6556559.5699999994</v>
      </c>
    </row>
    <row r="503" spans="1:10" x14ac:dyDescent="0.25">
      <c r="A503" s="25" t="s">
        <v>296</v>
      </c>
      <c r="B503" s="26">
        <f>VLOOKUP($A503,'receitas_e_despesas_PainelC (2)'!$A$1:$F$645,6)</f>
        <v>775947.97</v>
      </c>
      <c r="C503" s="26">
        <f>VLOOKUP($A503,'receitas_e_despesas_PainelC (2)'!$A$1:$F$645,2)</f>
        <v>3124219.02</v>
      </c>
      <c r="D503" s="27">
        <f>VLOOKUP(TRIM(A503),[1]TSE!$K$2:$N$646,4,FALSE)</f>
        <v>9</v>
      </c>
      <c r="E503" s="27">
        <v>11208</v>
      </c>
      <c r="F503" s="28">
        <f t="shared" si="35"/>
        <v>0.24836542029630176</v>
      </c>
      <c r="G503" s="29">
        <f t="shared" si="36"/>
        <v>69.231617594575297</v>
      </c>
      <c r="H503" s="19">
        <f t="shared" si="37"/>
        <v>86216.441111111111</v>
      </c>
      <c r="I503" s="19">
        <f t="shared" si="38"/>
        <v>69.231617594575297</v>
      </c>
      <c r="J503" s="19">
        <f t="shared" si="39"/>
        <v>2348271.0499999998</v>
      </c>
    </row>
    <row r="504" spans="1:10" x14ac:dyDescent="0.25">
      <c r="A504" s="25" t="s">
        <v>377</v>
      </c>
      <c r="B504" s="26">
        <f>VLOOKUP($A504,'receitas_e_despesas_PainelC (2)'!$A$1:$F$645,6)</f>
        <v>474970.95</v>
      </c>
      <c r="C504" s="26">
        <f>VLOOKUP($A504,'receitas_e_despesas_PainelC (2)'!$A$1:$F$645,2)</f>
        <v>2678509.9500000002</v>
      </c>
      <c r="D504" s="27">
        <f>VLOOKUP(TRIM(A504),[1]TSE!$K$2:$N$646,4,FALSE)</f>
        <v>9</v>
      </c>
      <c r="E504" s="27">
        <v>6875</v>
      </c>
      <c r="F504" s="28">
        <f t="shared" si="35"/>
        <v>0.1773265579991592</v>
      </c>
      <c r="G504" s="29">
        <f t="shared" si="36"/>
        <v>69.086683636363631</v>
      </c>
      <c r="H504" s="19">
        <f t="shared" si="37"/>
        <v>52774.55</v>
      </c>
      <c r="I504" s="19">
        <f t="shared" si="38"/>
        <v>69.086683636363631</v>
      </c>
      <c r="J504" s="19">
        <f t="shared" si="39"/>
        <v>2203539</v>
      </c>
    </row>
    <row r="505" spans="1:10" x14ac:dyDescent="0.25">
      <c r="A505" s="25" t="s">
        <v>508</v>
      </c>
      <c r="B505" s="26">
        <f>VLOOKUP($A505,'receitas_e_despesas_PainelC (2)'!$A$1:$F$645,6)</f>
        <v>1918930.85</v>
      </c>
      <c r="C505" s="26">
        <f>VLOOKUP($A505,'receitas_e_despesas_PainelC (2)'!$A$1:$F$645,2)</f>
        <v>17725821.460000001</v>
      </c>
      <c r="D505" s="27">
        <f>VLOOKUP(TRIM(A505),[1]TSE!$K$2:$N$646,4,FALSE)</f>
        <v>11</v>
      </c>
      <c r="E505" s="27">
        <v>27820</v>
      </c>
      <c r="F505" s="28">
        <f t="shared" si="35"/>
        <v>0.10825624382656961</v>
      </c>
      <c r="G505" s="29">
        <f t="shared" si="36"/>
        <v>68.976666067577284</v>
      </c>
      <c r="H505" s="19">
        <f t="shared" si="37"/>
        <v>174448.25909090909</v>
      </c>
      <c r="I505" s="19">
        <f t="shared" si="38"/>
        <v>68.976666067577284</v>
      </c>
      <c r="J505" s="19">
        <f t="shared" si="39"/>
        <v>15806890.610000001</v>
      </c>
    </row>
    <row r="506" spans="1:10" x14ac:dyDescent="0.25">
      <c r="A506" s="25" t="s">
        <v>394</v>
      </c>
      <c r="B506" s="26">
        <f>VLOOKUP($A506,'receitas_e_despesas_PainelC (2)'!$A$1:$F$645,6)</f>
        <v>898781.17</v>
      </c>
      <c r="C506" s="26">
        <f>VLOOKUP($A506,'receitas_e_despesas_PainelC (2)'!$A$1:$F$645,2)</f>
        <v>4864461.3499999996</v>
      </c>
      <c r="D506" s="27">
        <f>VLOOKUP(TRIM(A506),[1]TSE!$K$2:$N$646,4,FALSE)</f>
        <v>9</v>
      </c>
      <c r="E506" s="27">
        <v>13115</v>
      </c>
      <c r="F506" s="28">
        <f t="shared" si="35"/>
        <v>0.18476478798623822</v>
      </c>
      <c r="G506" s="29">
        <f t="shared" si="36"/>
        <v>68.530779260388869</v>
      </c>
      <c r="H506" s="19">
        <f t="shared" si="37"/>
        <v>99864.574444444443</v>
      </c>
      <c r="I506" s="19">
        <f t="shared" si="38"/>
        <v>68.530779260388869</v>
      </c>
      <c r="J506" s="19">
        <f t="shared" si="39"/>
        <v>3965680.1799999997</v>
      </c>
    </row>
    <row r="507" spans="1:10" x14ac:dyDescent="0.25">
      <c r="A507" s="25" t="s">
        <v>603</v>
      </c>
      <c r="B507" s="26">
        <f>VLOOKUP($A507,'receitas_e_despesas_PainelC (2)'!$A$1:$F$645,6)</f>
        <v>11803228.42</v>
      </c>
      <c r="C507" s="26">
        <f>VLOOKUP($A507,'receitas_e_despesas_PainelC (2)'!$A$1:$F$645,2)</f>
        <v>202214184.55000001</v>
      </c>
      <c r="D507" s="27">
        <f>VLOOKUP(TRIM(A507),[1]TSE!$K$2:$N$646,4,FALSE)</f>
        <v>13</v>
      </c>
      <c r="E507" s="27">
        <v>172268</v>
      </c>
      <c r="F507" s="28">
        <f t="shared" si="35"/>
        <v>5.8369933079949206E-2</v>
      </c>
      <c r="G507" s="29">
        <f t="shared" si="36"/>
        <v>68.516662525831848</v>
      </c>
      <c r="H507" s="19">
        <f t="shared" si="37"/>
        <v>907940.64769230771</v>
      </c>
      <c r="I507" s="19">
        <f t="shared" si="38"/>
        <v>68.516662525831848</v>
      </c>
      <c r="J507" s="19">
        <f t="shared" si="39"/>
        <v>190410956.13000003</v>
      </c>
    </row>
    <row r="508" spans="1:10" x14ac:dyDescent="0.25">
      <c r="A508" s="25" t="s">
        <v>496</v>
      </c>
      <c r="B508" s="26">
        <f>VLOOKUP($A508,'receitas_e_despesas_PainelC (2)'!$A$1:$F$645,6)</f>
        <v>3775868.85</v>
      </c>
      <c r="C508" s="26">
        <f>VLOOKUP($A508,'receitas_e_despesas_PainelC (2)'!$A$1:$F$645,2)</f>
        <v>34918239.469999999</v>
      </c>
      <c r="D508" s="27">
        <f>VLOOKUP(TRIM(A508),[1]TSE!$K$2:$N$646,4,FALSE)</f>
        <v>13</v>
      </c>
      <c r="E508" s="27">
        <v>55141</v>
      </c>
      <c r="F508" s="28">
        <f t="shared" si="35"/>
        <v>0.10813457113850306</v>
      </c>
      <c r="G508" s="29">
        <f t="shared" si="36"/>
        <v>68.476611777080578</v>
      </c>
      <c r="H508" s="19">
        <f t="shared" si="37"/>
        <v>290451.45</v>
      </c>
      <c r="I508" s="19">
        <f t="shared" si="38"/>
        <v>68.476611777080578</v>
      </c>
      <c r="J508" s="19">
        <f t="shared" si="39"/>
        <v>31142370.619999997</v>
      </c>
    </row>
    <row r="509" spans="1:10" x14ac:dyDescent="0.25">
      <c r="A509" s="25" t="s">
        <v>591</v>
      </c>
      <c r="B509" s="26">
        <f>VLOOKUP($A509,'receitas_e_despesas_PainelC (2)'!$A$1:$F$645,6)</f>
        <v>15984239.57</v>
      </c>
      <c r="C509" s="26">
        <f>VLOOKUP($A509,'receitas_e_despesas_PainelC (2)'!$A$1:$F$645,2)</f>
        <v>238606796.46000001</v>
      </c>
      <c r="D509" s="27">
        <f>VLOOKUP(TRIM(A509),[1]TSE!$K$2:$N$646,4,FALSE)</f>
        <v>18</v>
      </c>
      <c r="E509" s="27">
        <v>233744</v>
      </c>
      <c r="F509" s="28">
        <f t="shared" si="35"/>
        <v>6.6989875423266051E-2</v>
      </c>
      <c r="G509" s="29">
        <f t="shared" si="36"/>
        <v>68.383528860633859</v>
      </c>
      <c r="H509" s="19">
        <f t="shared" si="37"/>
        <v>888013.30944444449</v>
      </c>
      <c r="I509" s="19">
        <f t="shared" si="38"/>
        <v>68.383528860633859</v>
      </c>
      <c r="J509" s="19">
        <f t="shared" si="39"/>
        <v>222622556.89000002</v>
      </c>
    </row>
    <row r="510" spans="1:10" x14ac:dyDescent="0.25">
      <c r="A510" s="25" t="s">
        <v>624</v>
      </c>
      <c r="B510" s="26">
        <f>VLOOKUP($A510,'receitas_e_despesas_PainelC (2)'!$A$1:$F$645,6)</f>
        <v>3589400.24</v>
      </c>
      <c r="C510" s="26">
        <f>VLOOKUP($A510,'receitas_e_despesas_PainelC (2)'!$A$1:$F$645,2)</f>
        <v>78047543.709999993</v>
      </c>
      <c r="D510" s="27">
        <f>VLOOKUP(TRIM(A510),[1]TSE!$K$2:$N$646,4,FALSE)</f>
        <v>11</v>
      </c>
      <c r="E510" s="27">
        <v>52785</v>
      </c>
      <c r="F510" s="28">
        <f t="shared" si="35"/>
        <v>4.5989919341178465E-2</v>
      </c>
      <c r="G510" s="29">
        <f t="shared" si="36"/>
        <v>68.0003834422658</v>
      </c>
      <c r="H510" s="19">
        <f t="shared" si="37"/>
        <v>326309.11272727273</v>
      </c>
      <c r="I510" s="19">
        <f t="shared" si="38"/>
        <v>68.0003834422658</v>
      </c>
      <c r="J510" s="19">
        <f t="shared" si="39"/>
        <v>74458143.469999999</v>
      </c>
    </row>
    <row r="511" spans="1:10" x14ac:dyDescent="0.25">
      <c r="A511" s="25" t="s">
        <v>565</v>
      </c>
      <c r="B511" s="26">
        <f>VLOOKUP($A511,'receitas_e_despesas_PainelC (2)'!$A$1:$F$645,6)</f>
        <v>7598965.2800000003</v>
      </c>
      <c r="C511" s="26">
        <f>VLOOKUP($A511,'receitas_e_despesas_PainelC (2)'!$A$1:$F$645,2)</f>
        <v>88372879.930000007</v>
      </c>
      <c r="D511" s="27">
        <f>VLOOKUP(TRIM(A511),[1]TSE!$K$2:$N$646,4,FALSE)</f>
        <v>15</v>
      </c>
      <c r="E511" s="27">
        <v>112711</v>
      </c>
      <c r="F511" s="28">
        <f t="shared" si="35"/>
        <v>8.5987525652882715E-2</v>
      </c>
      <c r="G511" s="29">
        <f t="shared" si="36"/>
        <v>67.419908260950578</v>
      </c>
      <c r="H511" s="19">
        <f t="shared" si="37"/>
        <v>506597.68533333333</v>
      </c>
      <c r="I511" s="19">
        <f t="shared" si="38"/>
        <v>67.419908260950578</v>
      </c>
      <c r="J511" s="19">
        <f t="shared" si="39"/>
        <v>80773914.650000006</v>
      </c>
    </row>
    <row r="512" spans="1:10" x14ac:dyDescent="0.25">
      <c r="A512" s="25" t="s">
        <v>497</v>
      </c>
      <c r="B512" s="26">
        <f>VLOOKUP($A512,'receitas_e_despesas_PainelC (2)'!$A$1:$F$645,6)</f>
        <v>6291386.7000000002</v>
      </c>
      <c r="C512" s="26">
        <f>VLOOKUP($A512,'receitas_e_despesas_PainelC (2)'!$A$1:$F$645,2)</f>
        <v>53578104.710000001</v>
      </c>
      <c r="D512" s="27">
        <f>VLOOKUP(TRIM(A512),[1]TSE!$K$2:$N$646,4,FALSE)</f>
        <v>10</v>
      </c>
      <c r="E512" s="27">
        <v>93488</v>
      </c>
      <c r="F512" s="28">
        <f t="shared" si="35"/>
        <v>0.11742458480106995</v>
      </c>
      <c r="G512" s="29">
        <f t="shared" si="36"/>
        <v>67.296195233612877</v>
      </c>
      <c r="H512" s="19">
        <f t="shared" si="37"/>
        <v>629138.67000000004</v>
      </c>
      <c r="I512" s="19">
        <f t="shared" si="38"/>
        <v>67.296195233612877</v>
      </c>
      <c r="J512" s="19">
        <f t="shared" si="39"/>
        <v>47286718.009999998</v>
      </c>
    </row>
    <row r="513" spans="1:10" x14ac:dyDescent="0.25">
      <c r="A513" s="25" t="s">
        <v>480</v>
      </c>
      <c r="B513" s="26">
        <f>VLOOKUP($A513,'receitas_e_despesas_PainelC (2)'!$A$1:$F$645,6)</f>
        <v>1183454.47</v>
      </c>
      <c r="C513" s="26">
        <f>VLOOKUP($A513,'receitas_e_despesas_PainelC (2)'!$A$1:$F$645,2)</f>
        <v>9680173.9800000004</v>
      </c>
      <c r="D513" s="27">
        <f>VLOOKUP(TRIM(A513),[1]TSE!$K$2:$N$646,4,FALSE)</f>
        <v>11</v>
      </c>
      <c r="E513" s="27">
        <v>17604</v>
      </c>
      <c r="F513" s="28">
        <f t="shared" si="35"/>
        <v>0.12225549586661458</v>
      </c>
      <c r="G513" s="29">
        <f t="shared" si="36"/>
        <v>67.226452510792996</v>
      </c>
      <c r="H513" s="19">
        <f t="shared" si="37"/>
        <v>107586.77</v>
      </c>
      <c r="I513" s="19">
        <f t="shared" si="38"/>
        <v>67.226452510792996</v>
      </c>
      <c r="J513" s="19">
        <f t="shared" si="39"/>
        <v>8496719.5099999998</v>
      </c>
    </row>
    <row r="514" spans="1:10" x14ac:dyDescent="0.25">
      <c r="A514" s="25" t="s">
        <v>349</v>
      </c>
      <c r="B514" s="26">
        <f>VLOOKUP($A514,'receitas_e_despesas_PainelC (2)'!$A$1:$F$645,6)</f>
        <v>882180.13</v>
      </c>
      <c r="C514" s="26">
        <f>VLOOKUP($A514,'receitas_e_despesas_PainelC (2)'!$A$1:$F$645,2)</f>
        <v>4197162.55</v>
      </c>
      <c r="D514" s="27">
        <f>VLOOKUP(TRIM(A514),[1]TSE!$K$2:$N$646,4,FALSE)</f>
        <v>9</v>
      </c>
      <c r="E514" s="27">
        <v>13137</v>
      </c>
      <c r="F514" s="28">
        <f t="shared" si="35"/>
        <v>0.21018488550080103</v>
      </c>
      <c r="G514" s="29">
        <f t="shared" si="36"/>
        <v>67.152327776509097</v>
      </c>
      <c r="H514" s="19">
        <f t="shared" si="37"/>
        <v>98020.014444444445</v>
      </c>
      <c r="I514" s="19">
        <f t="shared" si="38"/>
        <v>67.152327776509097</v>
      </c>
      <c r="J514" s="19">
        <f t="shared" si="39"/>
        <v>3314982.42</v>
      </c>
    </row>
    <row r="515" spans="1:10" x14ac:dyDescent="0.25">
      <c r="A515" s="25" t="s">
        <v>341</v>
      </c>
      <c r="B515" s="26">
        <f>VLOOKUP($A515,'receitas_e_despesas_PainelC (2)'!$A$1:$F$645,6)</f>
        <v>1260380.69</v>
      </c>
      <c r="C515" s="26">
        <f>VLOOKUP($A515,'receitas_e_despesas_PainelC (2)'!$A$1:$F$645,2)</f>
        <v>7814500.79</v>
      </c>
      <c r="D515" s="27">
        <f>VLOOKUP(TRIM(A515),[1]TSE!$K$2:$N$646,4,FALSE)</f>
        <v>9</v>
      </c>
      <c r="E515" s="27">
        <v>18775</v>
      </c>
      <c r="F515" s="28">
        <f t="shared" ref="F515:F578" si="40">B515/C515</f>
        <v>0.16128742243047364</v>
      </c>
      <c r="G515" s="29">
        <f t="shared" ref="G515:G578" si="41">B515/E515</f>
        <v>67.130795739014644</v>
      </c>
      <c r="H515" s="19">
        <f t="shared" ref="H515:H578" si="42">B515/D515</f>
        <v>140042.29888888888</v>
      </c>
      <c r="I515" s="19">
        <f t="shared" ref="I515:I578" si="43">B515/E515</f>
        <v>67.130795739014644</v>
      </c>
      <c r="J515" s="19">
        <f t="shared" ref="J515:J578" si="44">C515-B515</f>
        <v>6554120.0999999996</v>
      </c>
    </row>
    <row r="516" spans="1:10" x14ac:dyDescent="0.25">
      <c r="A516" s="25" t="s">
        <v>420</v>
      </c>
      <c r="B516" s="26">
        <f>VLOOKUP($A516,'receitas_e_despesas_PainelC (2)'!$A$1:$F$645,6)</f>
        <v>1182265.8999999999</v>
      </c>
      <c r="C516" s="26">
        <f>VLOOKUP($A516,'receitas_e_despesas_PainelC (2)'!$A$1:$F$645,2)</f>
        <v>6832239.46</v>
      </c>
      <c r="D516" s="27">
        <f>VLOOKUP(TRIM(A516),[1]TSE!$K$2:$N$646,4,FALSE)</f>
        <v>11</v>
      </c>
      <c r="E516" s="27">
        <v>17689</v>
      </c>
      <c r="F516" s="28">
        <f t="shared" si="40"/>
        <v>0.17304222238135664</v>
      </c>
      <c r="G516" s="29">
        <f t="shared" si="41"/>
        <v>66.836220249872795</v>
      </c>
      <c r="H516" s="19">
        <f t="shared" si="42"/>
        <v>107478.71818181817</v>
      </c>
      <c r="I516" s="19">
        <f t="shared" si="43"/>
        <v>66.836220249872795</v>
      </c>
      <c r="J516" s="19">
        <f t="shared" si="44"/>
        <v>5649973.5600000005</v>
      </c>
    </row>
    <row r="517" spans="1:10" x14ac:dyDescent="0.25">
      <c r="A517" s="25" t="s">
        <v>590</v>
      </c>
      <c r="B517" s="26">
        <f>VLOOKUP($A517,'receitas_e_despesas_PainelC (2)'!$A$1:$F$645,6)</f>
        <v>29235187.289999999</v>
      </c>
      <c r="C517" s="26">
        <f>VLOOKUP($A517,'receitas_e_despesas_PainelC (2)'!$A$1:$F$645,2)</f>
        <v>461550229.68000001</v>
      </c>
      <c r="D517" s="27">
        <f>VLOOKUP(TRIM(A517),[1]TSE!$K$2:$N$646,4,FALSE)</f>
        <v>23</v>
      </c>
      <c r="E517" s="27">
        <v>440769</v>
      </c>
      <c r="F517" s="28">
        <f t="shared" si="40"/>
        <v>6.3341290741571535E-2</v>
      </c>
      <c r="G517" s="29">
        <f t="shared" si="41"/>
        <v>66.327684773656941</v>
      </c>
      <c r="H517" s="19">
        <f t="shared" si="42"/>
        <v>1271095.0995652173</v>
      </c>
      <c r="I517" s="19">
        <f t="shared" si="43"/>
        <v>66.327684773656941</v>
      </c>
      <c r="J517" s="19">
        <f t="shared" si="44"/>
        <v>432315042.38999999</v>
      </c>
    </row>
    <row r="518" spans="1:10" x14ac:dyDescent="0.25">
      <c r="A518" s="25" t="s">
        <v>346</v>
      </c>
      <c r="B518" s="26">
        <f>VLOOKUP($A518,'receitas_e_despesas_PainelC (2)'!$A$1:$F$645,6)</f>
        <v>603466.03</v>
      </c>
      <c r="C518" s="26">
        <f>VLOOKUP($A518,'receitas_e_despesas_PainelC (2)'!$A$1:$F$645,2)</f>
        <v>2663061.33</v>
      </c>
      <c r="D518" s="27">
        <f>VLOOKUP(TRIM(A518),[1]TSE!$K$2:$N$646,4,FALSE)</f>
        <v>9</v>
      </c>
      <c r="E518" s="27">
        <v>9108</v>
      </c>
      <c r="F518" s="28">
        <f t="shared" si="40"/>
        <v>0.22660613302510763</v>
      </c>
      <c r="G518" s="29">
        <f t="shared" si="41"/>
        <v>66.25670070267897</v>
      </c>
      <c r="H518" s="19">
        <f t="shared" si="42"/>
        <v>67051.781111111108</v>
      </c>
      <c r="I518" s="19">
        <f t="shared" si="43"/>
        <v>66.25670070267897</v>
      </c>
      <c r="J518" s="19">
        <f t="shared" si="44"/>
        <v>2059595.3</v>
      </c>
    </row>
    <row r="519" spans="1:10" x14ac:dyDescent="0.25">
      <c r="A519" s="25" t="s">
        <v>425</v>
      </c>
      <c r="B519" s="26">
        <f>VLOOKUP($A519,'receitas_e_despesas_PainelC (2)'!$A$1:$F$645,6)</f>
        <v>2402440.9900000002</v>
      </c>
      <c r="C519" s="26">
        <f>VLOOKUP($A519,'receitas_e_despesas_PainelC (2)'!$A$1:$F$645,2)</f>
        <v>16970369.620000001</v>
      </c>
      <c r="D519" s="27">
        <f>VLOOKUP(TRIM(A519),[1]TSE!$K$2:$N$646,4,FALSE)</f>
        <v>11</v>
      </c>
      <c r="E519" s="27">
        <v>36280</v>
      </c>
      <c r="F519" s="28">
        <f t="shared" si="40"/>
        <v>0.14156680401166183</v>
      </c>
      <c r="G519" s="29">
        <f t="shared" si="41"/>
        <v>66.219431918412354</v>
      </c>
      <c r="H519" s="19">
        <f t="shared" si="42"/>
        <v>218403.72636363638</v>
      </c>
      <c r="I519" s="19">
        <f t="shared" si="43"/>
        <v>66.219431918412354</v>
      </c>
      <c r="J519" s="19">
        <f t="shared" si="44"/>
        <v>14567928.630000001</v>
      </c>
    </row>
    <row r="520" spans="1:10" x14ac:dyDescent="0.25">
      <c r="A520" s="25" t="s">
        <v>571</v>
      </c>
      <c r="B520" s="26">
        <f>VLOOKUP($A520,'receitas_e_despesas_PainelC (2)'!$A$1:$F$645,6)</f>
        <v>2307694.02</v>
      </c>
      <c r="C520" s="26">
        <f>VLOOKUP($A520,'receitas_e_despesas_PainelC (2)'!$A$1:$F$645,2)</f>
        <v>29444542.18</v>
      </c>
      <c r="D520" s="27">
        <f>VLOOKUP(TRIM(A520),[1]TSE!$K$2:$N$646,4,FALSE)</f>
        <v>13</v>
      </c>
      <c r="E520" s="27">
        <v>35318</v>
      </c>
      <c r="F520" s="28">
        <f t="shared" si="40"/>
        <v>7.8374253737505381E-2</v>
      </c>
      <c r="G520" s="29">
        <f t="shared" si="41"/>
        <v>65.340450195367808</v>
      </c>
      <c r="H520" s="19">
        <f t="shared" si="42"/>
        <v>177514.9246153846</v>
      </c>
      <c r="I520" s="19">
        <f t="shared" si="43"/>
        <v>65.340450195367808</v>
      </c>
      <c r="J520" s="19">
        <f t="shared" si="44"/>
        <v>27136848.16</v>
      </c>
    </row>
    <row r="521" spans="1:10" x14ac:dyDescent="0.25">
      <c r="A521" s="25" t="s">
        <v>629</v>
      </c>
      <c r="B521" s="26">
        <f>VLOOKUP($A521,'receitas_e_despesas_PainelC (2)'!$A$1:$F$645,6)</f>
        <v>46627547.359999999</v>
      </c>
      <c r="C521" s="26">
        <f>VLOOKUP($A521,'receitas_e_despesas_PainelC (2)'!$A$1:$F$645,2)</f>
        <v>1058442591.8100001</v>
      </c>
      <c r="D521" s="27">
        <f>VLOOKUP(TRIM(A521),[1]TSE!$K$2:$N$646,4,FALSE)</f>
        <v>21</v>
      </c>
      <c r="E521" s="27">
        <v>716109</v>
      </c>
      <c r="F521" s="28">
        <f t="shared" si="40"/>
        <v>4.405297719573445E-2</v>
      </c>
      <c r="G521" s="29">
        <f t="shared" si="41"/>
        <v>65.11236049260657</v>
      </c>
      <c r="H521" s="19">
        <f t="shared" si="42"/>
        <v>2220359.398095238</v>
      </c>
      <c r="I521" s="19">
        <f t="shared" si="43"/>
        <v>65.11236049260657</v>
      </c>
      <c r="J521" s="19">
        <f t="shared" si="44"/>
        <v>1011815044.45</v>
      </c>
    </row>
    <row r="522" spans="1:10" x14ac:dyDescent="0.25">
      <c r="A522" s="25" t="s">
        <v>487</v>
      </c>
      <c r="B522" s="26">
        <f>VLOOKUP($A522,'receitas_e_despesas_PainelC (2)'!$A$1:$F$645,6)</f>
        <v>5382593.9800000004</v>
      </c>
      <c r="C522" s="26">
        <f>VLOOKUP($A522,'receitas_e_despesas_PainelC (2)'!$A$1:$F$645,2)</f>
        <v>45568699.539999999</v>
      </c>
      <c r="D522" s="27">
        <f>VLOOKUP(TRIM(A522),[1]TSE!$K$2:$N$646,4,FALSE)</f>
        <v>11</v>
      </c>
      <c r="E522" s="27">
        <v>82702</v>
      </c>
      <c r="F522" s="28">
        <f t="shared" si="40"/>
        <v>0.11812042112975341</v>
      </c>
      <c r="G522" s="29">
        <f t="shared" si="41"/>
        <v>65.084205702401405</v>
      </c>
      <c r="H522" s="19">
        <f t="shared" si="42"/>
        <v>489326.72545454552</v>
      </c>
      <c r="I522" s="19">
        <f t="shared" si="43"/>
        <v>65.084205702401405</v>
      </c>
      <c r="J522" s="19">
        <f t="shared" si="44"/>
        <v>40186105.560000002</v>
      </c>
    </row>
    <row r="523" spans="1:10" x14ac:dyDescent="0.25">
      <c r="A523" s="25" t="s">
        <v>638</v>
      </c>
      <c r="B523" s="26">
        <f>VLOOKUP($A523,'receitas_e_despesas_PainelC (2)'!$A$1:$F$645,6)</f>
        <v>26846286.219999999</v>
      </c>
      <c r="C523" s="26">
        <f>VLOOKUP($A523,'receitas_e_despesas_PainelC (2)'!$A$1:$F$645,2)</f>
        <v>735134229.59000003</v>
      </c>
      <c r="D523" s="27">
        <f>VLOOKUP(TRIM(A523),[1]TSE!$K$2:$N$646,4,FALSE)</f>
        <v>19</v>
      </c>
      <c r="E523" s="27">
        <v>414810</v>
      </c>
      <c r="F523" s="28">
        <f t="shared" si="40"/>
        <v>3.65188902099862E-2</v>
      </c>
      <c r="G523" s="29">
        <f t="shared" si="41"/>
        <v>64.719476917142785</v>
      </c>
      <c r="H523" s="19">
        <f t="shared" si="42"/>
        <v>1412962.432631579</v>
      </c>
      <c r="I523" s="19">
        <f t="shared" si="43"/>
        <v>64.719476917142785</v>
      </c>
      <c r="J523" s="19">
        <f t="shared" si="44"/>
        <v>708287943.37</v>
      </c>
    </row>
    <row r="524" spans="1:10" x14ac:dyDescent="0.25">
      <c r="A524" s="25" t="s">
        <v>534</v>
      </c>
      <c r="B524" s="26">
        <f>VLOOKUP($A524,'receitas_e_despesas_PainelC (2)'!$A$1:$F$645,6)</f>
        <v>1115322.24</v>
      </c>
      <c r="C524" s="26">
        <f>VLOOKUP($A524,'receitas_e_despesas_PainelC (2)'!$A$1:$F$645,2)</f>
        <v>13150569.369999999</v>
      </c>
      <c r="D524" s="27">
        <f>VLOOKUP(TRIM(A524),[1]TSE!$K$2:$N$646,4,FALSE)</f>
        <v>9</v>
      </c>
      <c r="E524" s="27">
        <v>17236</v>
      </c>
      <c r="F524" s="28">
        <f t="shared" si="40"/>
        <v>8.4811707281994289E-2</v>
      </c>
      <c r="G524" s="29">
        <f t="shared" si="41"/>
        <v>64.70887909027617</v>
      </c>
      <c r="H524" s="19">
        <f t="shared" si="42"/>
        <v>123924.69333333333</v>
      </c>
      <c r="I524" s="19">
        <f t="shared" si="43"/>
        <v>64.70887909027617</v>
      </c>
      <c r="J524" s="19">
        <f t="shared" si="44"/>
        <v>12035247.129999999</v>
      </c>
    </row>
    <row r="525" spans="1:10" x14ac:dyDescent="0.25">
      <c r="A525" s="25" t="s">
        <v>396</v>
      </c>
      <c r="B525" s="26">
        <f>VLOOKUP($A525,'receitas_e_despesas_PainelC (2)'!$A$1:$F$645,6)</f>
        <v>1175621.3999999999</v>
      </c>
      <c r="C525" s="26">
        <f>VLOOKUP($A525,'receitas_e_despesas_PainelC (2)'!$A$1:$F$645,2)</f>
        <v>6739040.0499999998</v>
      </c>
      <c r="D525" s="27">
        <f>VLOOKUP(TRIM(A525),[1]TSE!$K$2:$N$646,4,FALSE)</f>
        <v>9</v>
      </c>
      <c r="E525" s="27">
        <v>18178</v>
      </c>
      <c r="F525" s="28">
        <f t="shared" si="40"/>
        <v>0.17444938615552522</v>
      </c>
      <c r="G525" s="29">
        <f t="shared" si="41"/>
        <v>64.672758279238636</v>
      </c>
      <c r="H525" s="19">
        <f t="shared" si="42"/>
        <v>130624.59999999999</v>
      </c>
      <c r="I525" s="19">
        <f t="shared" si="43"/>
        <v>64.672758279238636</v>
      </c>
      <c r="J525" s="19">
        <f t="shared" si="44"/>
        <v>5563418.6500000004</v>
      </c>
    </row>
    <row r="526" spans="1:10" x14ac:dyDescent="0.25">
      <c r="A526" s="25" t="s">
        <v>525</v>
      </c>
      <c r="B526" s="26">
        <f>VLOOKUP($A526,'receitas_e_despesas_PainelC (2)'!$A$1:$F$645,6)</f>
        <v>17922120.75</v>
      </c>
      <c r="C526" s="26">
        <f>VLOOKUP($A526,'receitas_e_despesas_PainelC (2)'!$A$1:$F$645,2)</f>
        <v>174545833.88999999</v>
      </c>
      <c r="D526" s="27">
        <f>VLOOKUP(TRIM(A526),[1]TSE!$K$2:$N$646,4,FALSE)</f>
        <v>21</v>
      </c>
      <c r="E526" s="27">
        <v>278571</v>
      </c>
      <c r="F526" s="28">
        <f t="shared" si="40"/>
        <v>0.10267859364259961</v>
      </c>
      <c r="G526" s="29">
        <f t="shared" si="41"/>
        <v>64.335917055257013</v>
      </c>
      <c r="H526" s="19">
        <f t="shared" si="42"/>
        <v>853434.32142857148</v>
      </c>
      <c r="I526" s="19">
        <f t="shared" si="43"/>
        <v>64.335917055257013</v>
      </c>
      <c r="J526" s="19">
        <f t="shared" si="44"/>
        <v>156623713.13999999</v>
      </c>
    </row>
    <row r="527" spans="1:10" x14ac:dyDescent="0.25">
      <c r="A527" s="25" t="s">
        <v>522</v>
      </c>
      <c r="B527" s="26">
        <f>VLOOKUP($A527,'receitas_e_despesas_PainelC (2)'!$A$1:$F$645,6)</f>
        <v>7859379.7400000002</v>
      </c>
      <c r="C527" s="26">
        <f>VLOOKUP($A527,'receitas_e_despesas_PainelC (2)'!$A$1:$F$645,2)</f>
        <v>81690639.909999996</v>
      </c>
      <c r="D527" s="27">
        <f>VLOOKUP(TRIM(A527),[1]TSE!$K$2:$N$646,4,FALSE)</f>
        <v>17</v>
      </c>
      <c r="E527" s="27">
        <v>122359</v>
      </c>
      <c r="F527" s="28">
        <f t="shared" si="40"/>
        <v>9.6209060776838273E-2</v>
      </c>
      <c r="G527" s="29">
        <f t="shared" si="41"/>
        <v>64.232134456803337</v>
      </c>
      <c r="H527" s="19">
        <f t="shared" si="42"/>
        <v>462316.45529411768</v>
      </c>
      <c r="I527" s="19">
        <f t="shared" si="43"/>
        <v>64.232134456803337</v>
      </c>
      <c r="J527" s="19">
        <f t="shared" si="44"/>
        <v>73831260.170000002</v>
      </c>
    </row>
    <row r="528" spans="1:10" x14ac:dyDescent="0.25">
      <c r="A528" s="25" t="s">
        <v>350</v>
      </c>
      <c r="B528" s="26">
        <f>VLOOKUP($A528,'receitas_e_despesas_PainelC (2)'!$A$1:$F$645,6)</f>
        <v>1477212.87</v>
      </c>
      <c r="C528" s="26">
        <f>VLOOKUP($A528,'receitas_e_despesas_PainelC (2)'!$A$1:$F$645,2)</f>
        <v>7220739.6600000001</v>
      </c>
      <c r="D528" s="27">
        <f>VLOOKUP(TRIM(A528),[1]TSE!$K$2:$N$646,4,FALSE)</f>
        <v>11</v>
      </c>
      <c r="E528" s="27">
        <v>23019</v>
      </c>
      <c r="F528" s="28">
        <f t="shared" si="40"/>
        <v>0.20457916218516595</v>
      </c>
      <c r="G528" s="29">
        <f t="shared" si="41"/>
        <v>64.173633520135539</v>
      </c>
      <c r="H528" s="19">
        <f t="shared" si="42"/>
        <v>134292.0790909091</v>
      </c>
      <c r="I528" s="19">
        <f t="shared" si="43"/>
        <v>64.173633520135539</v>
      </c>
      <c r="J528" s="19">
        <f t="shared" si="44"/>
        <v>5743526.79</v>
      </c>
    </row>
    <row r="529" spans="1:10" x14ac:dyDescent="0.25">
      <c r="A529" s="25" t="s">
        <v>447</v>
      </c>
      <c r="B529" s="26">
        <f>VLOOKUP($A529,'receitas_e_despesas_PainelC (2)'!$A$1:$F$645,6)</f>
        <v>576410.07999999996</v>
      </c>
      <c r="C529" s="26">
        <f>VLOOKUP($A529,'receitas_e_despesas_PainelC (2)'!$A$1:$F$645,2)</f>
        <v>3865040.05</v>
      </c>
      <c r="D529" s="27">
        <f>VLOOKUP(TRIM(A529),[1]TSE!$K$2:$N$646,4,FALSE)</f>
        <v>9</v>
      </c>
      <c r="E529" s="27">
        <v>8994</v>
      </c>
      <c r="F529" s="28">
        <f t="shared" si="40"/>
        <v>0.14913430974667391</v>
      </c>
      <c r="G529" s="29">
        <f t="shared" si="41"/>
        <v>64.088289971091839</v>
      </c>
      <c r="H529" s="19">
        <f t="shared" si="42"/>
        <v>64045.564444444441</v>
      </c>
      <c r="I529" s="19">
        <f t="shared" si="43"/>
        <v>64.088289971091839</v>
      </c>
      <c r="J529" s="19">
        <f t="shared" si="44"/>
        <v>3288629.9699999997</v>
      </c>
    </row>
    <row r="530" spans="1:10" x14ac:dyDescent="0.25">
      <c r="A530" s="25" t="s">
        <v>494</v>
      </c>
      <c r="B530" s="26">
        <f>VLOOKUP($A530,'receitas_e_despesas_PainelC (2)'!$A$1:$F$645,6)</f>
        <v>3492819.1</v>
      </c>
      <c r="C530" s="26">
        <f>VLOOKUP($A530,'receitas_e_despesas_PainelC (2)'!$A$1:$F$645,2)</f>
        <v>28845666.41</v>
      </c>
      <c r="D530" s="27">
        <f>VLOOKUP(TRIM(A530),[1]TSE!$K$2:$N$646,4,FALSE)</f>
        <v>13</v>
      </c>
      <c r="E530" s="27">
        <v>54763</v>
      </c>
      <c r="F530" s="28">
        <f t="shared" si="40"/>
        <v>0.12108644155952437</v>
      </c>
      <c r="G530" s="29">
        <f t="shared" si="41"/>
        <v>63.780638387232258</v>
      </c>
      <c r="H530" s="19">
        <f t="shared" si="42"/>
        <v>268678.39230769232</v>
      </c>
      <c r="I530" s="19">
        <f t="shared" si="43"/>
        <v>63.780638387232258</v>
      </c>
      <c r="J530" s="19">
        <f t="shared" si="44"/>
        <v>25352847.309999999</v>
      </c>
    </row>
    <row r="531" spans="1:10" x14ac:dyDescent="0.25">
      <c r="A531" s="25" t="s">
        <v>517</v>
      </c>
      <c r="B531" s="26">
        <f>VLOOKUP($A531,'receitas_e_despesas_PainelC (2)'!$A$1:$F$645,6)</f>
        <v>3200758.12</v>
      </c>
      <c r="C531" s="26">
        <f>VLOOKUP($A531,'receitas_e_despesas_PainelC (2)'!$A$1:$F$645,2)</f>
        <v>30048670.41</v>
      </c>
      <c r="D531" s="27">
        <f>VLOOKUP(TRIM(A531),[1]TSE!$K$2:$N$646,4,FALSE)</f>
        <v>13</v>
      </c>
      <c r="E531" s="27">
        <v>50216</v>
      </c>
      <c r="F531" s="28">
        <f t="shared" si="40"/>
        <v>0.10651912634825962</v>
      </c>
      <c r="G531" s="29">
        <f t="shared" si="41"/>
        <v>63.739806436195636</v>
      </c>
      <c r="H531" s="19">
        <f t="shared" si="42"/>
        <v>246212.16307692308</v>
      </c>
      <c r="I531" s="19">
        <f t="shared" si="43"/>
        <v>63.739806436195636</v>
      </c>
      <c r="J531" s="19">
        <f t="shared" si="44"/>
        <v>26847912.289999999</v>
      </c>
    </row>
    <row r="532" spans="1:10" x14ac:dyDescent="0.25">
      <c r="A532" s="25" t="s">
        <v>433</v>
      </c>
      <c r="B532" s="26">
        <f>VLOOKUP($A532,'receitas_e_despesas_PainelC (2)'!$A$1:$F$645,6)</f>
        <v>2859196.54</v>
      </c>
      <c r="C532" s="26">
        <f>VLOOKUP($A532,'receitas_e_despesas_PainelC (2)'!$A$1:$F$645,2)</f>
        <v>19745954.27</v>
      </c>
      <c r="D532" s="27">
        <f>VLOOKUP(TRIM(A532),[1]TSE!$K$2:$N$646,4,FALSE)</f>
        <v>13</v>
      </c>
      <c r="E532" s="27">
        <v>45455</v>
      </c>
      <c r="F532" s="28">
        <f t="shared" si="40"/>
        <v>0.14479910673873955</v>
      </c>
      <c r="G532" s="29">
        <f t="shared" si="41"/>
        <v>62.901694863051368</v>
      </c>
      <c r="H532" s="19">
        <f t="shared" si="42"/>
        <v>219938.19538461539</v>
      </c>
      <c r="I532" s="19">
        <f t="shared" si="43"/>
        <v>62.901694863051368</v>
      </c>
      <c r="J532" s="19">
        <f t="shared" si="44"/>
        <v>16886757.73</v>
      </c>
    </row>
    <row r="533" spans="1:10" x14ac:dyDescent="0.25">
      <c r="A533" s="25" t="s">
        <v>451</v>
      </c>
      <c r="B533" s="26">
        <f>VLOOKUP($A533,'receitas_e_despesas_PainelC (2)'!$A$1:$F$645,6)</f>
        <v>1640254.76</v>
      </c>
      <c r="C533" s="26">
        <f>VLOOKUP($A533,'receitas_e_despesas_PainelC (2)'!$A$1:$F$645,2)</f>
        <v>11961689.52</v>
      </c>
      <c r="D533" s="27">
        <f>VLOOKUP(TRIM(A533),[1]TSE!$K$2:$N$646,4,FALSE)</f>
        <v>11</v>
      </c>
      <c r="E533" s="27">
        <v>26322</v>
      </c>
      <c r="F533" s="28">
        <f t="shared" si="40"/>
        <v>0.13712567587191479</v>
      </c>
      <c r="G533" s="29">
        <f t="shared" si="41"/>
        <v>62.314974546007143</v>
      </c>
      <c r="H533" s="19">
        <f t="shared" si="42"/>
        <v>149114.06909090909</v>
      </c>
      <c r="I533" s="19">
        <f t="shared" si="43"/>
        <v>62.314974546007143</v>
      </c>
      <c r="J533" s="19">
        <f t="shared" si="44"/>
        <v>10321434.76</v>
      </c>
    </row>
    <row r="534" spans="1:10" x14ac:dyDescent="0.25">
      <c r="A534" s="25" t="s">
        <v>403</v>
      </c>
      <c r="B534" s="26">
        <f>VLOOKUP($A534,'receitas_e_despesas_PainelC (2)'!$A$1:$F$645,6)</f>
        <v>1834077.87</v>
      </c>
      <c r="C534" s="26">
        <f>VLOOKUP($A534,'receitas_e_despesas_PainelC (2)'!$A$1:$F$645,2)</f>
        <v>10773532.050000001</v>
      </c>
      <c r="D534" s="27">
        <f>VLOOKUP(TRIM(A534),[1]TSE!$K$2:$N$646,4,FALSE)</f>
        <v>11</v>
      </c>
      <c r="E534" s="27">
        <v>29688</v>
      </c>
      <c r="F534" s="28">
        <f t="shared" si="40"/>
        <v>0.17023923644428199</v>
      </c>
      <c r="G534" s="29">
        <f t="shared" si="41"/>
        <v>61.778424616006468</v>
      </c>
      <c r="H534" s="19">
        <f t="shared" si="42"/>
        <v>166734.35181818184</v>
      </c>
      <c r="I534" s="19">
        <f t="shared" si="43"/>
        <v>61.778424616006468</v>
      </c>
      <c r="J534" s="19">
        <f t="shared" si="44"/>
        <v>8939454.1799999997</v>
      </c>
    </row>
    <row r="535" spans="1:10" x14ac:dyDescent="0.25">
      <c r="A535" s="25" t="s">
        <v>553</v>
      </c>
      <c r="B535" s="26">
        <f>VLOOKUP($A535,'receitas_e_despesas_PainelC (2)'!$A$1:$F$645,6)</f>
        <v>1240463.22</v>
      </c>
      <c r="C535" s="26">
        <f>VLOOKUP($A535,'receitas_e_despesas_PainelC (2)'!$A$1:$F$645,2)</f>
        <v>13149976.09</v>
      </c>
      <c r="D535" s="27">
        <f>VLOOKUP(TRIM(A535),[1]TSE!$K$2:$N$646,4,FALSE)</f>
        <v>9</v>
      </c>
      <c r="E535" s="27">
        <v>20124</v>
      </c>
      <c r="F535" s="28">
        <f t="shared" si="40"/>
        <v>9.433197532148517E-2</v>
      </c>
      <c r="G535" s="29">
        <f t="shared" si="41"/>
        <v>61.640986881335721</v>
      </c>
      <c r="H535" s="19">
        <f t="shared" si="42"/>
        <v>137829.24666666667</v>
      </c>
      <c r="I535" s="19">
        <f t="shared" si="43"/>
        <v>61.640986881335721</v>
      </c>
      <c r="J535" s="19">
        <f t="shared" si="44"/>
        <v>11909512.869999999</v>
      </c>
    </row>
    <row r="536" spans="1:10" x14ac:dyDescent="0.25">
      <c r="A536" s="25" t="s">
        <v>557</v>
      </c>
      <c r="B536" s="26">
        <f>VLOOKUP($A536,'receitas_e_despesas_PainelC (2)'!$A$1:$F$645,6)</f>
        <v>4235624.32</v>
      </c>
      <c r="C536" s="26">
        <f>VLOOKUP($A536,'receitas_e_despesas_PainelC (2)'!$A$1:$F$645,2)</f>
        <v>50383901.909999996</v>
      </c>
      <c r="D536" s="27">
        <f>VLOOKUP(TRIM(A536),[1]TSE!$K$2:$N$646,4,FALSE)</f>
        <v>13</v>
      </c>
      <c r="E536" s="27">
        <v>68823</v>
      </c>
      <c r="F536" s="28">
        <f t="shared" si="40"/>
        <v>8.4067016634917086E-2</v>
      </c>
      <c r="G536" s="29">
        <f t="shared" si="41"/>
        <v>61.54373276375631</v>
      </c>
      <c r="H536" s="19">
        <f t="shared" si="42"/>
        <v>325817.25538461539</v>
      </c>
      <c r="I536" s="19">
        <f t="shared" si="43"/>
        <v>61.54373276375631</v>
      </c>
      <c r="J536" s="19">
        <f t="shared" si="44"/>
        <v>46148277.589999996</v>
      </c>
    </row>
    <row r="537" spans="1:10" x14ac:dyDescent="0.25">
      <c r="A537" s="25" t="s">
        <v>483</v>
      </c>
      <c r="B537" s="26">
        <f>VLOOKUP($A537,'receitas_e_despesas_PainelC (2)'!$A$1:$F$645,6)</f>
        <v>10687217.93</v>
      </c>
      <c r="C537" s="26">
        <f>VLOOKUP($A537,'receitas_e_despesas_PainelC (2)'!$A$1:$F$645,2)</f>
        <v>91598483.839999989</v>
      </c>
      <c r="D537" s="27">
        <f>VLOOKUP(TRIM(A537),[1]TSE!$K$2:$N$646,4,FALSE)</f>
        <v>12</v>
      </c>
      <c r="E537" s="27">
        <v>173672</v>
      </c>
      <c r="F537" s="28">
        <f t="shared" si="40"/>
        <v>0.11667461601949591</v>
      </c>
      <c r="G537" s="29">
        <f t="shared" si="41"/>
        <v>61.536793092726519</v>
      </c>
      <c r="H537" s="19">
        <f t="shared" si="42"/>
        <v>890601.49416666664</v>
      </c>
      <c r="I537" s="19">
        <f t="shared" si="43"/>
        <v>61.536793092726519</v>
      </c>
      <c r="J537" s="19">
        <f t="shared" si="44"/>
        <v>80911265.909999996</v>
      </c>
    </row>
    <row r="538" spans="1:10" x14ac:dyDescent="0.25">
      <c r="A538" s="25" t="s">
        <v>476</v>
      </c>
      <c r="B538" s="26">
        <f>VLOOKUP($A538,'receitas_e_despesas_PainelC (2)'!$A$1:$F$645,6)</f>
        <v>850163.07</v>
      </c>
      <c r="C538" s="26">
        <f>VLOOKUP($A538,'receitas_e_despesas_PainelC (2)'!$A$1:$F$645,2)</f>
        <v>5398343.75</v>
      </c>
      <c r="D538" s="27">
        <f>VLOOKUP(TRIM(A538),[1]TSE!$K$2:$N$646,4,FALSE)</f>
        <v>9</v>
      </c>
      <c r="E538" s="27">
        <v>13833</v>
      </c>
      <c r="F538" s="28">
        <f t="shared" si="40"/>
        <v>0.15748590852518421</v>
      </c>
      <c r="G538" s="29">
        <f t="shared" si="41"/>
        <v>61.459052266319667</v>
      </c>
      <c r="H538" s="19">
        <f t="shared" si="42"/>
        <v>94462.563333333324</v>
      </c>
      <c r="I538" s="19">
        <f t="shared" si="43"/>
        <v>61.459052266319667</v>
      </c>
      <c r="J538" s="19">
        <f t="shared" si="44"/>
        <v>4548180.68</v>
      </c>
    </row>
    <row r="539" spans="1:10" x14ac:dyDescent="0.25">
      <c r="A539" s="25" t="s">
        <v>488</v>
      </c>
      <c r="B539" s="26">
        <f>VLOOKUP($A539,'receitas_e_despesas_PainelC (2)'!$A$1:$F$645,6)</f>
        <v>2007949.88</v>
      </c>
      <c r="C539" s="26">
        <f>VLOOKUP($A539,'receitas_e_despesas_PainelC (2)'!$A$1:$F$645,2)</f>
        <v>15816888.32</v>
      </c>
      <c r="D539" s="27">
        <f>VLOOKUP(TRIM(A539),[1]TSE!$K$2:$N$646,4,FALSE)</f>
        <v>9</v>
      </c>
      <c r="E539" s="27">
        <v>32774</v>
      </c>
      <c r="F539" s="28">
        <f t="shared" si="40"/>
        <v>0.1269497412750272</v>
      </c>
      <c r="G539" s="29">
        <f t="shared" si="41"/>
        <v>61.266549093793856</v>
      </c>
      <c r="H539" s="19">
        <f t="shared" si="42"/>
        <v>223105.5422222222</v>
      </c>
      <c r="I539" s="19">
        <f t="shared" si="43"/>
        <v>61.266549093793856</v>
      </c>
      <c r="J539" s="19">
        <f t="shared" si="44"/>
        <v>13808938.440000001</v>
      </c>
    </row>
    <row r="540" spans="1:10" x14ac:dyDescent="0.25">
      <c r="A540" s="25" t="s">
        <v>445</v>
      </c>
      <c r="B540" s="26">
        <f>VLOOKUP($A540,'receitas_e_despesas_PainelC (2)'!$A$1:$F$645,6)</f>
        <v>839930.43</v>
      </c>
      <c r="C540" s="26">
        <f>VLOOKUP($A540,'receitas_e_despesas_PainelC (2)'!$A$1:$F$645,2)</f>
        <v>6275822.8099999996</v>
      </c>
      <c r="D540" s="27">
        <f>VLOOKUP(TRIM(A540),[1]TSE!$K$2:$N$646,4,FALSE)</f>
        <v>9</v>
      </c>
      <c r="E540" s="27">
        <v>13727</v>
      </c>
      <c r="F540" s="28">
        <f t="shared" si="40"/>
        <v>0.13383590573361012</v>
      </c>
      <c r="G540" s="29">
        <f t="shared" si="41"/>
        <v>61.188200626502514</v>
      </c>
      <c r="H540" s="19">
        <f t="shared" si="42"/>
        <v>93325.603333333333</v>
      </c>
      <c r="I540" s="19">
        <f t="shared" si="43"/>
        <v>61.188200626502514</v>
      </c>
      <c r="J540" s="19">
        <f t="shared" si="44"/>
        <v>5435892.3799999999</v>
      </c>
    </row>
    <row r="541" spans="1:10" x14ac:dyDescent="0.25">
      <c r="A541" s="25" t="s">
        <v>383</v>
      </c>
      <c r="B541" s="26">
        <f>VLOOKUP($A541,'receitas_e_despesas_PainelC (2)'!$A$1:$F$645,6)</f>
        <v>706679.72</v>
      </c>
      <c r="C541" s="26">
        <f>VLOOKUP($A541,'receitas_e_despesas_PainelC (2)'!$A$1:$F$645,2)</f>
        <v>4711392.75</v>
      </c>
      <c r="D541" s="27">
        <f>VLOOKUP(TRIM(A541),[1]TSE!$K$2:$N$646,4,FALSE)</f>
        <v>9</v>
      </c>
      <c r="E541" s="27">
        <v>11559</v>
      </c>
      <c r="F541" s="28">
        <f t="shared" si="40"/>
        <v>0.14999380384919087</v>
      </c>
      <c r="G541" s="29">
        <f t="shared" si="41"/>
        <v>61.136752314214029</v>
      </c>
      <c r="H541" s="19">
        <f t="shared" si="42"/>
        <v>78519.968888888892</v>
      </c>
      <c r="I541" s="19">
        <f t="shared" si="43"/>
        <v>61.136752314214029</v>
      </c>
      <c r="J541" s="19">
        <f t="shared" si="44"/>
        <v>4004713.0300000003</v>
      </c>
    </row>
    <row r="542" spans="1:10" x14ac:dyDescent="0.25">
      <c r="A542" s="25" t="s">
        <v>120</v>
      </c>
      <c r="B542" s="26">
        <f>VLOOKUP($A542,'receitas_e_despesas_PainelC (2)'!$A$1:$F$645,6)</f>
        <v>1470552.42</v>
      </c>
      <c r="C542" s="26">
        <f>VLOOKUP($A542,'receitas_e_despesas_PainelC (2)'!$A$1:$F$645,2)</f>
        <v>2454120.1</v>
      </c>
      <c r="D542" s="27">
        <f>VLOOKUP(TRIM(A542),[1]TSE!$K$2:$N$646,4,FALSE)</f>
        <v>11</v>
      </c>
      <c r="E542" s="27">
        <v>24143</v>
      </c>
      <c r="F542" s="28">
        <f t="shared" si="40"/>
        <v>0.59921778889305366</v>
      </c>
      <c r="G542" s="29">
        <f t="shared" si="41"/>
        <v>60.910094851509754</v>
      </c>
      <c r="H542" s="19">
        <f t="shared" si="42"/>
        <v>133686.58363636362</v>
      </c>
      <c r="I542" s="19">
        <f t="shared" si="43"/>
        <v>60.910094851509754</v>
      </c>
      <c r="J542" s="19">
        <f t="shared" si="44"/>
        <v>983567.68000000017</v>
      </c>
    </row>
    <row r="543" spans="1:10" x14ac:dyDescent="0.25">
      <c r="A543" s="25" t="s">
        <v>498</v>
      </c>
      <c r="B543" s="26">
        <f>VLOOKUP($A543,'receitas_e_despesas_PainelC (2)'!$A$1:$F$645,6)</f>
        <v>1799551.82</v>
      </c>
      <c r="C543" s="26">
        <f>VLOOKUP($A543,'receitas_e_despesas_PainelC (2)'!$A$1:$F$645,2)</f>
        <v>16113149.939999999</v>
      </c>
      <c r="D543" s="27">
        <f>VLOOKUP(TRIM(A543),[1]TSE!$K$2:$N$646,4,FALSE)</f>
        <v>11</v>
      </c>
      <c r="E543" s="27">
        <v>29741</v>
      </c>
      <c r="F543" s="28">
        <f t="shared" si="40"/>
        <v>0.11168218670470587</v>
      </c>
      <c r="G543" s="29">
        <f t="shared" si="41"/>
        <v>60.507441578965064</v>
      </c>
      <c r="H543" s="19">
        <f t="shared" si="42"/>
        <v>163595.62</v>
      </c>
      <c r="I543" s="19">
        <f t="shared" si="43"/>
        <v>60.507441578965064</v>
      </c>
      <c r="J543" s="19">
        <f t="shared" si="44"/>
        <v>14313598.119999999</v>
      </c>
    </row>
    <row r="544" spans="1:10" x14ac:dyDescent="0.25">
      <c r="A544" s="25" t="s">
        <v>582</v>
      </c>
      <c r="B544" s="26">
        <f>VLOOKUP($A544,'receitas_e_despesas_PainelC (2)'!$A$1:$F$645,6)</f>
        <v>6183370.9299999997</v>
      </c>
      <c r="C544" s="26">
        <f>VLOOKUP($A544,'receitas_e_despesas_PainelC (2)'!$A$1:$F$645,2)</f>
        <v>87214791.74000001</v>
      </c>
      <c r="D544" s="27">
        <f>VLOOKUP(TRIM(A544),[1]TSE!$K$2:$N$646,4,FALSE)</f>
        <v>17</v>
      </c>
      <c r="E544" s="27">
        <v>102412</v>
      </c>
      <c r="F544" s="28">
        <f t="shared" si="40"/>
        <v>7.0898190623828225E-2</v>
      </c>
      <c r="G544" s="29">
        <f t="shared" si="41"/>
        <v>60.37740626098504</v>
      </c>
      <c r="H544" s="19">
        <f t="shared" si="42"/>
        <v>363727.70176470588</v>
      </c>
      <c r="I544" s="19">
        <f t="shared" si="43"/>
        <v>60.37740626098504</v>
      </c>
      <c r="J544" s="19">
        <f t="shared" si="44"/>
        <v>81031420.810000002</v>
      </c>
    </row>
    <row r="545" spans="1:10" x14ac:dyDescent="0.25">
      <c r="A545" s="25" t="s">
        <v>369</v>
      </c>
      <c r="B545" s="26">
        <f>VLOOKUP($A545,'receitas_e_despesas_PainelC (2)'!$A$1:$F$645,6)</f>
        <v>1503216.9</v>
      </c>
      <c r="C545" s="26">
        <f>VLOOKUP($A545,'receitas_e_despesas_PainelC (2)'!$A$1:$F$645,2)</f>
        <v>8875649.9199999999</v>
      </c>
      <c r="D545" s="27">
        <f>VLOOKUP(TRIM(A545),[1]TSE!$K$2:$N$646,4,FALSE)</f>
        <v>9</v>
      </c>
      <c r="E545" s="27">
        <v>24969</v>
      </c>
      <c r="F545" s="28">
        <f t="shared" si="40"/>
        <v>0.16936414950444553</v>
      </c>
      <c r="G545" s="29">
        <f t="shared" si="41"/>
        <v>60.203328126877324</v>
      </c>
      <c r="H545" s="19">
        <f t="shared" si="42"/>
        <v>167024.09999999998</v>
      </c>
      <c r="I545" s="19">
        <f t="shared" si="43"/>
        <v>60.203328126877324</v>
      </c>
      <c r="J545" s="19">
        <f t="shared" si="44"/>
        <v>7372433.0199999996</v>
      </c>
    </row>
    <row r="546" spans="1:10" x14ac:dyDescent="0.25">
      <c r="A546" s="25" t="s">
        <v>259</v>
      </c>
      <c r="B546" s="26">
        <f>VLOOKUP($A546,'receitas_e_despesas_PainelC (2)'!$A$1:$F$645,6)</f>
        <v>771743.52</v>
      </c>
      <c r="C546" s="26">
        <f>VLOOKUP($A546,'receitas_e_despesas_PainelC (2)'!$A$1:$F$645,2)</f>
        <v>3056548.72</v>
      </c>
      <c r="D546" s="27">
        <f>VLOOKUP(TRIM(A546),[1]TSE!$K$2:$N$646,4,FALSE)</f>
        <v>9</v>
      </c>
      <c r="E546" s="27">
        <v>12849</v>
      </c>
      <c r="F546" s="28">
        <f t="shared" si="40"/>
        <v>0.25248853877258004</v>
      </c>
      <c r="G546" s="29">
        <f t="shared" si="41"/>
        <v>60.062535605883731</v>
      </c>
      <c r="H546" s="19">
        <f t="shared" si="42"/>
        <v>85749.28</v>
      </c>
      <c r="I546" s="19">
        <f t="shared" si="43"/>
        <v>60.062535605883731</v>
      </c>
      <c r="J546" s="19">
        <f t="shared" si="44"/>
        <v>2284805.2000000002</v>
      </c>
    </row>
    <row r="547" spans="1:10" x14ac:dyDescent="0.25">
      <c r="A547" s="25" t="s">
        <v>481</v>
      </c>
      <c r="B547" s="26">
        <f>VLOOKUP($A547,'receitas_e_despesas_PainelC (2)'!$A$1:$F$645,6)</f>
        <v>2666985.67</v>
      </c>
      <c r="C547" s="26">
        <f>VLOOKUP($A547,'receitas_e_despesas_PainelC (2)'!$A$1:$F$645,2)</f>
        <v>20219978.899999999</v>
      </c>
      <c r="D547" s="27">
        <f>VLOOKUP(TRIM(A547),[1]TSE!$K$2:$N$646,4,FALSE)</f>
        <v>13</v>
      </c>
      <c r="E547" s="27">
        <v>44555</v>
      </c>
      <c r="F547" s="28">
        <f t="shared" si="40"/>
        <v>0.13189853872696178</v>
      </c>
      <c r="G547" s="29">
        <f t="shared" si="41"/>
        <v>59.858280103243182</v>
      </c>
      <c r="H547" s="19">
        <f t="shared" si="42"/>
        <v>205152.74384615384</v>
      </c>
      <c r="I547" s="19">
        <f t="shared" si="43"/>
        <v>59.858280103243182</v>
      </c>
      <c r="J547" s="19">
        <f t="shared" si="44"/>
        <v>17552993.229999997</v>
      </c>
    </row>
    <row r="548" spans="1:10" x14ac:dyDescent="0.25">
      <c r="A548" s="25" t="s">
        <v>504</v>
      </c>
      <c r="B548" s="26">
        <f>VLOOKUP($A548,'receitas_e_despesas_PainelC (2)'!$A$1:$F$645,6)</f>
        <v>27852506.510000002</v>
      </c>
      <c r="C548" s="26">
        <f>VLOOKUP($A548,'receitas_e_despesas_PainelC (2)'!$A$1:$F$645,2)</f>
        <v>251728617.13</v>
      </c>
      <c r="D548" s="27">
        <f>VLOOKUP(TRIM(A548),[1]TSE!$K$2:$N$646,4,FALSE)</f>
        <v>23</v>
      </c>
      <c r="E548" s="27">
        <v>468148</v>
      </c>
      <c r="F548" s="28">
        <f t="shared" si="40"/>
        <v>0.11064497484454124</v>
      </c>
      <c r="G548" s="29">
        <f t="shared" si="41"/>
        <v>59.495088113160797</v>
      </c>
      <c r="H548" s="19">
        <f t="shared" si="42"/>
        <v>1210978.5439130436</v>
      </c>
      <c r="I548" s="19">
        <f t="shared" si="43"/>
        <v>59.495088113160797</v>
      </c>
      <c r="J548" s="19">
        <f t="shared" si="44"/>
        <v>223876110.62</v>
      </c>
    </row>
    <row r="549" spans="1:10" x14ac:dyDescent="0.25">
      <c r="A549" s="25" t="s">
        <v>548</v>
      </c>
      <c r="B549" s="26">
        <f>VLOOKUP($A549,'receitas_e_despesas_PainelC (2)'!$A$1:$F$645,6)</f>
        <v>2082044.49</v>
      </c>
      <c r="C549" s="26">
        <f>VLOOKUP($A549,'receitas_e_despesas_PainelC (2)'!$A$1:$F$645,2)</f>
        <v>23401009.260000002</v>
      </c>
      <c r="D549" s="27">
        <f>VLOOKUP(TRIM(A549),[1]TSE!$K$2:$N$646,4,FALSE)</f>
        <v>13</v>
      </c>
      <c r="E549" s="27">
        <v>34998</v>
      </c>
      <c r="F549" s="28">
        <f t="shared" si="40"/>
        <v>8.8972422807374246E-2</v>
      </c>
      <c r="G549" s="29">
        <f t="shared" si="41"/>
        <v>59.490384879135952</v>
      </c>
      <c r="H549" s="19">
        <f t="shared" si="42"/>
        <v>160157.26846153845</v>
      </c>
      <c r="I549" s="19">
        <f t="shared" si="43"/>
        <v>59.490384879135952</v>
      </c>
      <c r="J549" s="19">
        <f t="shared" si="44"/>
        <v>21318964.770000003</v>
      </c>
    </row>
    <row r="550" spans="1:10" x14ac:dyDescent="0.25">
      <c r="A550" s="25" t="s">
        <v>486</v>
      </c>
      <c r="B550" s="26">
        <f>VLOOKUP($A550,'receitas_e_despesas_PainelC (2)'!$A$1:$F$645,6)</f>
        <v>1002528.94</v>
      </c>
      <c r="C550" s="26">
        <f>VLOOKUP($A550,'receitas_e_despesas_PainelC (2)'!$A$1:$F$645,2)</f>
        <v>7892196.1800000006</v>
      </c>
      <c r="D550" s="27">
        <f>VLOOKUP(TRIM(A550),[1]TSE!$K$2:$N$646,4,FALSE)</f>
        <v>9</v>
      </c>
      <c r="E550" s="27">
        <v>16877</v>
      </c>
      <c r="F550" s="28">
        <f t="shared" si="40"/>
        <v>0.12702787882295138</v>
      </c>
      <c r="G550" s="29">
        <f t="shared" si="41"/>
        <v>59.402082123600159</v>
      </c>
      <c r="H550" s="19">
        <f t="shared" si="42"/>
        <v>111392.10444444444</v>
      </c>
      <c r="I550" s="19">
        <f t="shared" si="43"/>
        <v>59.402082123600159</v>
      </c>
      <c r="J550" s="19">
        <f t="shared" si="44"/>
        <v>6889667.2400000002</v>
      </c>
    </row>
    <row r="551" spans="1:10" x14ac:dyDescent="0.25">
      <c r="A551" s="25" t="s">
        <v>421</v>
      </c>
      <c r="B551" s="26">
        <f>VLOOKUP($A551,'receitas_e_despesas_PainelC (2)'!$A$1:$F$645,6)</f>
        <v>1248952.55</v>
      </c>
      <c r="C551" s="26">
        <f>VLOOKUP($A551,'receitas_e_despesas_PainelC (2)'!$A$1:$F$645,2)</f>
        <v>8453406.7400000002</v>
      </c>
      <c r="D551" s="27">
        <f>VLOOKUP(TRIM(A551),[1]TSE!$K$2:$N$646,4,FALSE)</f>
        <v>9</v>
      </c>
      <c r="E551" s="27">
        <v>21125</v>
      </c>
      <c r="F551" s="28">
        <f t="shared" si="40"/>
        <v>0.14774546977494663</v>
      </c>
      <c r="G551" s="29">
        <f t="shared" si="41"/>
        <v>59.122014201183433</v>
      </c>
      <c r="H551" s="19">
        <f t="shared" si="42"/>
        <v>138772.50555555557</v>
      </c>
      <c r="I551" s="19">
        <f t="shared" si="43"/>
        <v>59.122014201183433</v>
      </c>
      <c r="J551" s="19">
        <f t="shared" si="44"/>
        <v>7204454.1900000004</v>
      </c>
    </row>
    <row r="552" spans="1:10" x14ac:dyDescent="0.25">
      <c r="A552" s="25" t="s">
        <v>523</v>
      </c>
      <c r="B552" s="26">
        <f>VLOOKUP($A552,'receitas_e_despesas_PainelC (2)'!$A$1:$F$645,6)</f>
        <v>2386378.52</v>
      </c>
      <c r="C552" s="26">
        <f>VLOOKUP($A552,'receitas_e_despesas_PainelC (2)'!$A$1:$F$645,2)</f>
        <v>24314347.670000002</v>
      </c>
      <c r="D552" s="27">
        <f>VLOOKUP(TRIM(A552),[1]TSE!$K$2:$N$646,4,FALSE)</f>
        <v>11</v>
      </c>
      <c r="E552" s="27">
        <v>40533</v>
      </c>
      <c r="F552" s="28">
        <f t="shared" si="40"/>
        <v>9.8146927583190213E-2</v>
      </c>
      <c r="G552" s="29">
        <f t="shared" si="41"/>
        <v>58.874954234821011</v>
      </c>
      <c r="H552" s="19">
        <f t="shared" si="42"/>
        <v>216943.50181818183</v>
      </c>
      <c r="I552" s="19">
        <f t="shared" si="43"/>
        <v>58.874954234821011</v>
      </c>
      <c r="J552" s="19">
        <f t="shared" si="44"/>
        <v>21927969.150000002</v>
      </c>
    </row>
    <row r="553" spans="1:10" x14ac:dyDescent="0.25">
      <c r="A553" s="25" t="s">
        <v>409</v>
      </c>
      <c r="B553" s="26">
        <f>VLOOKUP($A553,'receitas_e_despesas_PainelC (2)'!$A$1:$F$645,6)</f>
        <v>11282990.43</v>
      </c>
      <c r="C553" s="26">
        <f>VLOOKUP($A553,'receitas_e_despesas_PainelC (2)'!$A$1:$F$645,2)</f>
        <v>70236120.230000004</v>
      </c>
      <c r="D553" s="27">
        <f>VLOOKUP(TRIM(A553),[1]TSE!$K$2:$N$646,4,FALSE)</f>
        <v>17</v>
      </c>
      <c r="E553" s="27">
        <v>191993</v>
      </c>
      <c r="F553" s="28">
        <f t="shared" si="40"/>
        <v>0.16064370288466884</v>
      </c>
      <c r="G553" s="29">
        <f t="shared" si="41"/>
        <v>58.767717729292215</v>
      </c>
      <c r="H553" s="19">
        <f t="shared" si="42"/>
        <v>663705.31941176474</v>
      </c>
      <c r="I553" s="19">
        <f t="shared" si="43"/>
        <v>58.767717729292215</v>
      </c>
      <c r="J553" s="19">
        <f t="shared" si="44"/>
        <v>58953129.800000004</v>
      </c>
    </row>
    <row r="554" spans="1:10" x14ac:dyDescent="0.25">
      <c r="A554" s="25" t="s">
        <v>202</v>
      </c>
      <c r="B554" s="26">
        <f>VLOOKUP($A554,'receitas_e_despesas_PainelC (2)'!$A$1:$F$645,6)</f>
        <v>1064965.75</v>
      </c>
      <c r="C554" s="26">
        <f>VLOOKUP($A554,'receitas_e_despesas_PainelC (2)'!$A$1:$F$645,2)</f>
        <v>2761540.38</v>
      </c>
      <c r="D554" s="27">
        <f>VLOOKUP(TRIM(A554),[1]TSE!$K$2:$N$646,4,FALSE)</f>
        <v>9</v>
      </c>
      <c r="E554" s="27">
        <v>18143</v>
      </c>
      <c r="F554" s="28">
        <f t="shared" si="40"/>
        <v>0.38564192568496863</v>
      </c>
      <c r="G554" s="29">
        <f t="shared" si="41"/>
        <v>58.698437413878629</v>
      </c>
      <c r="H554" s="19">
        <f t="shared" si="42"/>
        <v>118329.52777777778</v>
      </c>
      <c r="I554" s="19">
        <f t="shared" si="43"/>
        <v>58.698437413878629</v>
      </c>
      <c r="J554" s="19">
        <f t="shared" si="44"/>
        <v>1696574.63</v>
      </c>
    </row>
    <row r="555" spans="1:10" x14ac:dyDescent="0.25">
      <c r="A555" s="25" t="s">
        <v>607</v>
      </c>
      <c r="B555" s="26">
        <f>VLOOKUP($A555,'receitas_e_despesas_PainelC (2)'!$A$1:$F$645,6)</f>
        <v>3143321.8</v>
      </c>
      <c r="C555" s="26">
        <f>VLOOKUP($A555,'receitas_e_despesas_PainelC (2)'!$A$1:$F$645,2)</f>
        <v>57024500</v>
      </c>
      <c r="D555" s="27">
        <f>VLOOKUP(TRIM(A555),[1]TSE!$K$2:$N$646,4,FALSE)</f>
        <v>10</v>
      </c>
      <c r="E555" s="27">
        <v>54406</v>
      </c>
      <c r="F555" s="28">
        <f t="shared" si="40"/>
        <v>5.5122303571271992E-2</v>
      </c>
      <c r="G555" s="29">
        <f t="shared" si="41"/>
        <v>57.775278461934342</v>
      </c>
      <c r="H555" s="19">
        <f t="shared" si="42"/>
        <v>314332.18</v>
      </c>
      <c r="I555" s="19">
        <f t="shared" si="43"/>
        <v>57.775278461934342</v>
      </c>
      <c r="J555" s="19">
        <f t="shared" si="44"/>
        <v>53881178.200000003</v>
      </c>
    </row>
    <row r="556" spans="1:10" x14ac:dyDescent="0.25">
      <c r="A556" s="25" t="s">
        <v>502</v>
      </c>
      <c r="B556" s="26">
        <f>VLOOKUP($A556,'receitas_e_despesas_PainelC (2)'!$A$1:$F$645,6)</f>
        <v>2462724.23</v>
      </c>
      <c r="C556" s="26">
        <f>VLOOKUP($A556,'receitas_e_despesas_PainelC (2)'!$A$1:$F$645,2)</f>
        <v>19877897.98</v>
      </c>
      <c r="D556" s="27">
        <f>VLOOKUP(TRIM(A556),[1]TSE!$K$2:$N$646,4,FALSE)</f>
        <v>9</v>
      </c>
      <c r="E556" s="27">
        <v>42903</v>
      </c>
      <c r="F556" s="28">
        <f t="shared" si="40"/>
        <v>0.12389258826450622</v>
      </c>
      <c r="G556" s="29">
        <f t="shared" si="41"/>
        <v>57.402145071440223</v>
      </c>
      <c r="H556" s="19">
        <f t="shared" si="42"/>
        <v>273636.02555555553</v>
      </c>
      <c r="I556" s="19">
        <f t="shared" si="43"/>
        <v>57.402145071440223</v>
      </c>
      <c r="J556" s="19">
        <f t="shared" si="44"/>
        <v>17415173.75</v>
      </c>
    </row>
    <row r="557" spans="1:10" x14ac:dyDescent="0.25">
      <c r="A557" s="25" t="s">
        <v>410</v>
      </c>
      <c r="B557" s="26">
        <f>VLOOKUP($A557,'receitas_e_despesas_PainelC (2)'!$A$1:$F$645,6)</f>
        <v>1499466.47</v>
      </c>
      <c r="C557" s="26">
        <f>VLOOKUP($A557,'receitas_e_despesas_PainelC (2)'!$A$1:$F$645,2)</f>
        <v>9734086.9900000002</v>
      </c>
      <c r="D557" s="27">
        <f>VLOOKUP(TRIM(A557),[1]TSE!$K$2:$N$646,4,FALSE)</f>
        <v>11</v>
      </c>
      <c r="E557" s="27">
        <v>26130</v>
      </c>
      <c r="F557" s="28">
        <f t="shared" si="40"/>
        <v>0.15404284670359206</v>
      </c>
      <c r="G557" s="29">
        <f t="shared" si="41"/>
        <v>57.384862992728664</v>
      </c>
      <c r="H557" s="19">
        <f t="shared" si="42"/>
        <v>136315.13363636364</v>
      </c>
      <c r="I557" s="19">
        <f t="shared" si="43"/>
        <v>57.384862992728664</v>
      </c>
      <c r="J557" s="19">
        <f t="shared" si="44"/>
        <v>8234620.5200000005</v>
      </c>
    </row>
    <row r="558" spans="1:10" x14ac:dyDescent="0.25">
      <c r="A558" s="25" t="s">
        <v>586</v>
      </c>
      <c r="B558" s="26">
        <f>VLOOKUP($A558,'receitas_e_despesas_PainelC (2)'!$A$1:$F$645,6)</f>
        <v>5138651.99</v>
      </c>
      <c r="C558" s="26">
        <f>VLOOKUP($A558,'receitas_e_despesas_PainelC (2)'!$A$1:$F$645,2)</f>
        <v>80581941.929999992</v>
      </c>
      <c r="D558" s="27">
        <f>VLOOKUP(TRIM(A558),[1]TSE!$K$2:$N$646,4,FALSE)</f>
        <v>15</v>
      </c>
      <c r="E558" s="27">
        <v>89943</v>
      </c>
      <c r="F558" s="28">
        <f t="shared" si="40"/>
        <v>6.3769274690151423E-2</v>
      </c>
      <c r="G558" s="29">
        <f t="shared" si="41"/>
        <v>57.132317023003459</v>
      </c>
      <c r="H558" s="19">
        <f t="shared" si="42"/>
        <v>342576.79933333333</v>
      </c>
      <c r="I558" s="19">
        <f t="shared" si="43"/>
        <v>57.132317023003459</v>
      </c>
      <c r="J558" s="19">
        <f t="shared" si="44"/>
        <v>75443289.939999998</v>
      </c>
    </row>
    <row r="559" spans="1:10" x14ac:dyDescent="0.25">
      <c r="A559" s="25" t="s">
        <v>188</v>
      </c>
      <c r="B559" s="26">
        <f>VLOOKUP($A559,'receitas_e_despesas_PainelC (2)'!$A$1:$F$645,6)</f>
        <v>817905.64</v>
      </c>
      <c r="C559" s="26">
        <f>VLOOKUP($A559,'receitas_e_despesas_PainelC (2)'!$A$1:$F$645,2)</f>
        <v>2330311.9900000002</v>
      </c>
      <c r="D559" s="27">
        <f>VLOOKUP(TRIM(A559),[1]TSE!$K$2:$N$646,4,FALSE)</f>
        <v>9</v>
      </c>
      <c r="E559" s="27">
        <v>14334</v>
      </c>
      <c r="F559" s="28">
        <f t="shared" si="40"/>
        <v>0.35098546611348808</v>
      </c>
      <c r="G559" s="29">
        <f t="shared" si="41"/>
        <v>57.060530207897308</v>
      </c>
      <c r="H559" s="19">
        <f t="shared" si="42"/>
        <v>90878.404444444444</v>
      </c>
      <c r="I559" s="19">
        <f t="shared" si="43"/>
        <v>57.060530207897308</v>
      </c>
      <c r="J559" s="19">
        <f t="shared" si="44"/>
        <v>1512406.35</v>
      </c>
    </row>
    <row r="560" spans="1:10" x14ac:dyDescent="0.25">
      <c r="A560" s="25" t="s">
        <v>324</v>
      </c>
      <c r="B560" s="26">
        <f>VLOOKUP($A560,'receitas_e_despesas_PainelC (2)'!$A$1:$F$645,6)</f>
        <v>2866730.46</v>
      </c>
      <c r="C560" s="26">
        <f>VLOOKUP($A560,'receitas_e_despesas_PainelC (2)'!$A$1:$F$645,2)</f>
        <v>13611751.189999999</v>
      </c>
      <c r="D560" s="27">
        <f>VLOOKUP(TRIM(A560),[1]TSE!$K$2:$N$646,4,FALSE)</f>
        <v>13</v>
      </c>
      <c r="E560" s="27">
        <v>50241</v>
      </c>
      <c r="F560" s="28">
        <f t="shared" si="40"/>
        <v>0.21060702770603612</v>
      </c>
      <c r="G560" s="29">
        <f t="shared" si="41"/>
        <v>57.059582014689198</v>
      </c>
      <c r="H560" s="19">
        <f t="shared" si="42"/>
        <v>220517.7276923077</v>
      </c>
      <c r="I560" s="19">
        <f t="shared" si="43"/>
        <v>57.059582014689198</v>
      </c>
      <c r="J560" s="19">
        <f t="shared" si="44"/>
        <v>10745020.73</v>
      </c>
    </row>
    <row r="561" spans="1:10" x14ac:dyDescent="0.25">
      <c r="A561" s="25" t="s">
        <v>583</v>
      </c>
      <c r="B561" s="26">
        <f>VLOOKUP($A561,'receitas_e_despesas_PainelC (2)'!$A$1:$F$645,6)</f>
        <v>1724589.07</v>
      </c>
      <c r="C561" s="26">
        <f>VLOOKUP($A561,'receitas_e_despesas_PainelC (2)'!$A$1:$F$645,2)</f>
        <v>21826793.710000001</v>
      </c>
      <c r="D561" s="27">
        <f>VLOOKUP(TRIM(A561),[1]TSE!$K$2:$N$646,4,FALSE)</f>
        <v>11</v>
      </c>
      <c r="E561" s="27">
        <v>30237</v>
      </c>
      <c r="F561" s="28">
        <f t="shared" si="40"/>
        <v>7.9012478557942079E-2</v>
      </c>
      <c r="G561" s="29">
        <f t="shared" si="41"/>
        <v>57.035720144194201</v>
      </c>
      <c r="H561" s="19">
        <f t="shared" si="42"/>
        <v>156780.82454545455</v>
      </c>
      <c r="I561" s="19">
        <f t="shared" si="43"/>
        <v>57.035720144194201</v>
      </c>
      <c r="J561" s="19">
        <f t="shared" si="44"/>
        <v>20102204.640000001</v>
      </c>
    </row>
    <row r="562" spans="1:10" x14ac:dyDescent="0.25">
      <c r="A562" s="25" t="s">
        <v>482</v>
      </c>
      <c r="B562" s="26">
        <f>VLOOKUP($A562,'receitas_e_despesas_PainelC (2)'!$A$1:$F$645,6)</f>
        <v>1169853.1299999999</v>
      </c>
      <c r="C562" s="26">
        <f>VLOOKUP($A562,'receitas_e_despesas_PainelC (2)'!$A$1:$F$645,2)</f>
        <v>9372576.1400000006</v>
      </c>
      <c r="D562" s="27">
        <f>VLOOKUP(TRIM(A562),[1]TSE!$K$2:$N$646,4,FALSE)</f>
        <v>9</v>
      </c>
      <c r="E562" s="27">
        <v>20524</v>
      </c>
      <c r="F562" s="28">
        <f t="shared" si="40"/>
        <v>0.12481660458401993</v>
      </c>
      <c r="G562" s="29">
        <f t="shared" si="41"/>
        <v>56.999275482362108</v>
      </c>
      <c r="H562" s="19">
        <f t="shared" si="42"/>
        <v>129983.6811111111</v>
      </c>
      <c r="I562" s="19">
        <f t="shared" si="43"/>
        <v>56.999275482362108</v>
      </c>
      <c r="J562" s="19">
        <f t="shared" si="44"/>
        <v>8202723.0100000007</v>
      </c>
    </row>
    <row r="563" spans="1:10" x14ac:dyDescent="0.25">
      <c r="A563" s="25" t="s">
        <v>516</v>
      </c>
      <c r="B563" s="26">
        <f>VLOOKUP($A563,'receitas_e_despesas_PainelC (2)'!$A$1:$F$645,6)</f>
        <v>3832394.8</v>
      </c>
      <c r="C563" s="26">
        <f>VLOOKUP($A563,'receitas_e_despesas_PainelC (2)'!$A$1:$F$645,2)</f>
        <v>38149198.439999998</v>
      </c>
      <c r="D563" s="27">
        <f>VLOOKUP(TRIM(A563),[1]TSE!$K$2:$N$646,4,FALSE)</f>
        <v>12</v>
      </c>
      <c r="E563" s="27">
        <v>67859</v>
      </c>
      <c r="F563" s="28">
        <f t="shared" si="40"/>
        <v>0.10045806875936028</v>
      </c>
      <c r="G563" s="29">
        <f t="shared" si="41"/>
        <v>56.475851397751214</v>
      </c>
      <c r="H563" s="19">
        <f t="shared" si="42"/>
        <v>319366.23333333334</v>
      </c>
      <c r="I563" s="19">
        <f t="shared" si="43"/>
        <v>56.475851397751214</v>
      </c>
      <c r="J563" s="19">
        <f t="shared" si="44"/>
        <v>34316803.640000001</v>
      </c>
    </row>
    <row r="564" spans="1:10" x14ac:dyDescent="0.25">
      <c r="A564" s="25" t="s">
        <v>467</v>
      </c>
      <c r="B564" s="26">
        <f>VLOOKUP($A564,'receitas_e_despesas_PainelC (2)'!$A$1:$F$645,6)</f>
        <v>1849271.9</v>
      </c>
      <c r="C564" s="26">
        <f>VLOOKUP($A564,'receitas_e_despesas_PainelC (2)'!$A$1:$F$645,2)</f>
        <v>13572001.359999999</v>
      </c>
      <c r="D564" s="27">
        <f>VLOOKUP(TRIM(A564),[1]TSE!$K$2:$N$646,4,FALSE)</f>
        <v>13</v>
      </c>
      <c r="E564" s="27">
        <v>32754</v>
      </c>
      <c r="F564" s="28">
        <f t="shared" si="40"/>
        <v>0.13625638923454986</v>
      </c>
      <c r="G564" s="29">
        <f t="shared" si="41"/>
        <v>56.45942175001526</v>
      </c>
      <c r="H564" s="19">
        <f t="shared" si="42"/>
        <v>142251.68461538461</v>
      </c>
      <c r="I564" s="19">
        <f t="shared" si="43"/>
        <v>56.45942175001526</v>
      </c>
      <c r="J564" s="19">
        <f t="shared" si="44"/>
        <v>11722729.459999999</v>
      </c>
    </row>
    <row r="565" spans="1:10" x14ac:dyDescent="0.25">
      <c r="A565" s="25" t="s">
        <v>417</v>
      </c>
      <c r="B565" s="26">
        <f>VLOOKUP($A565,'receitas_e_despesas_PainelC (2)'!$A$1:$F$645,6)</f>
        <v>6800251</v>
      </c>
      <c r="C565" s="26">
        <f>VLOOKUP($A565,'receitas_e_despesas_PainelC (2)'!$A$1:$F$645,2)</f>
        <v>45328358.390000001</v>
      </c>
      <c r="D565" s="27">
        <f>VLOOKUP(TRIM(A565),[1]TSE!$K$2:$N$646,4,FALSE)</f>
        <v>11</v>
      </c>
      <c r="E565" s="27">
        <v>120572</v>
      </c>
      <c r="F565" s="28">
        <f t="shared" si="40"/>
        <v>0.1500220003886181</v>
      </c>
      <c r="G565" s="29">
        <f t="shared" si="41"/>
        <v>56.399918720764354</v>
      </c>
      <c r="H565" s="19">
        <f t="shared" si="42"/>
        <v>618204.63636363635</v>
      </c>
      <c r="I565" s="19">
        <f t="shared" si="43"/>
        <v>56.399918720764354</v>
      </c>
      <c r="J565" s="19">
        <f t="shared" si="44"/>
        <v>38528107.390000001</v>
      </c>
    </row>
    <row r="566" spans="1:10" x14ac:dyDescent="0.25">
      <c r="A566" s="25" t="s">
        <v>284</v>
      </c>
      <c r="B566" s="26">
        <f>VLOOKUP($A566,'receitas_e_despesas_PainelC (2)'!$A$1:$F$645,6)</f>
        <v>920882.58</v>
      </c>
      <c r="C566" s="26">
        <f>VLOOKUP($A566,'receitas_e_despesas_PainelC (2)'!$A$1:$F$645,2)</f>
        <v>3573819.58</v>
      </c>
      <c r="D566" s="27">
        <f>VLOOKUP(TRIM(A566),[1]TSE!$K$2:$N$646,4,FALSE)</f>
        <v>9</v>
      </c>
      <c r="E566" s="27">
        <v>16345</v>
      </c>
      <c r="F566" s="28">
        <f t="shared" si="40"/>
        <v>0.2576746137811467</v>
      </c>
      <c r="G566" s="29">
        <f t="shared" si="41"/>
        <v>56.340323034567142</v>
      </c>
      <c r="H566" s="19">
        <f t="shared" si="42"/>
        <v>102320.28666666667</v>
      </c>
      <c r="I566" s="19">
        <f t="shared" si="43"/>
        <v>56.340323034567142</v>
      </c>
      <c r="J566" s="19">
        <f t="shared" si="44"/>
        <v>2652937</v>
      </c>
    </row>
    <row r="567" spans="1:10" x14ac:dyDescent="0.25">
      <c r="A567" s="25" t="s">
        <v>428</v>
      </c>
      <c r="B567" s="26">
        <f>VLOOKUP($A567,'receitas_e_despesas_PainelC (2)'!$A$1:$F$645,6)</f>
        <v>3343515.44</v>
      </c>
      <c r="C567" s="26">
        <f>VLOOKUP($A567,'receitas_e_despesas_PainelC (2)'!$A$1:$F$645,2)</f>
        <v>22521303.129999999</v>
      </c>
      <c r="D567" s="27">
        <f>VLOOKUP(TRIM(A567),[1]TSE!$K$2:$N$646,4,FALSE)</f>
        <v>10</v>
      </c>
      <c r="E567" s="27">
        <v>59451</v>
      </c>
      <c r="F567" s="28">
        <f t="shared" si="40"/>
        <v>0.14846012331969355</v>
      </c>
      <c r="G567" s="29">
        <f t="shared" si="41"/>
        <v>56.239851978940642</v>
      </c>
      <c r="H567" s="19">
        <f t="shared" si="42"/>
        <v>334351.54399999999</v>
      </c>
      <c r="I567" s="19">
        <f t="shared" si="43"/>
        <v>56.239851978940642</v>
      </c>
      <c r="J567" s="19">
        <f t="shared" si="44"/>
        <v>19177787.689999998</v>
      </c>
    </row>
    <row r="568" spans="1:10" x14ac:dyDescent="0.25">
      <c r="A568" s="25" t="s">
        <v>601</v>
      </c>
      <c r="B568" s="26">
        <f>VLOOKUP($A568,'receitas_e_despesas_PainelC (2)'!$A$1:$F$645,6)</f>
        <v>3354767.32</v>
      </c>
      <c r="C568" s="26">
        <f>VLOOKUP($A568,'receitas_e_despesas_PainelC (2)'!$A$1:$F$645,2)</f>
        <v>56827258.399999999</v>
      </c>
      <c r="D568" s="27">
        <f>VLOOKUP(TRIM(A568),[1]TSE!$K$2:$N$646,4,FALSE)</f>
        <v>13</v>
      </c>
      <c r="E568" s="27">
        <v>59793</v>
      </c>
      <c r="F568" s="28">
        <f t="shared" si="40"/>
        <v>5.9034474202260649E-2</v>
      </c>
      <c r="G568" s="29">
        <f t="shared" si="41"/>
        <v>56.106355593464116</v>
      </c>
      <c r="H568" s="19">
        <f t="shared" si="42"/>
        <v>258059.02461538461</v>
      </c>
      <c r="I568" s="19">
        <f t="shared" si="43"/>
        <v>56.106355593464116</v>
      </c>
      <c r="J568" s="19">
        <f t="shared" si="44"/>
        <v>53472491.079999998</v>
      </c>
    </row>
    <row r="569" spans="1:10" x14ac:dyDescent="0.25">
      <c r="A569" s="25" t="s">
        <v>524</v>
      </c>
      <c r="B569" s="26">
        <f>VLOOKUP($A569,'receitas_e_despesas_PainelC (2)'!$A$1:$F$645,6)</f>
        <v>2877216.46</v>
      </c>
      <c r="C569" s="26">
        <f>VLOOKUP($A569,'receitas_e_despesas_PainelC (2)'!$A$1:$F$645,2)</f>
        <v>28625316.300000001</v>
      </c>
      <c r="D569" s="27">
        <f>VLOOKUP(TRIM(A569),[1]TSE!$K$2:$N$646,4,FALSE)</f>
        <v>11</v>
      </c>
      <c r="E569" s="27">
        <v>51447</v>
      </c>
      <c r="F569" s="28">
        <f t="shared" si="40"/>
        <v>0.10051300149301756</v>
      </c>
      <c r="G569" s="29">
        <f t="shared" si="41"/>
        <v>55.925835520049759</v>
      </c>
      <c r="H569" s="19">
        <f t="shared" si="42"/>
        <v>261565.13272727272</v>
      </c>
      <c r="I569" s="19">
        <f t="shared" si="43"/>
        <v>55.925835520049759</v>
      </c>
      <c r="J569" s="19">
        <f t="shared" si="44"/>
        <v>25748099.84</v>
      </c>
    </row>
    <row r="570" spans="1:10" x14ac:dyDescent="0.25">
      <c r="A570" s="25" t="s">
        <v>639</v>
      </c>
      <c r="B570" s="26">
        <f>VLOOKUP($A570,'receitas_e_despesas_PainelC (2)'!$A$1:$F$645,6)</f>
        <v>1032644.69</v>
      </c>
      <c r="C570" s="26">
        <f>VLOOKUP($A570,'receitas_e_despesas_PainelC (2)'!$A$1:$F$645,2)</f>
        <v>29533007.550000001</v>
      </c>
      <c r="D570" s="27">
        <f>VLOOKUP(TRIM(A570),[1]TSE!$K$2:$N$646,4,FALSE)</f>
        <v>9</v>
      </c>
      <c r="E570" s="27">
        <v>18599</v>
      </c>
      <c r="F570" s="28">
        <f t="shared" si="40"/>
        <v>3.4965781532805655E-2</v>
      </c>
      <c r="G570" s="29">
        <f t="shared" si="41"/>
        <v>55.521516748212264</v>
      </c>
      <c r="H570" s="19">
        <f t="shared" si="42"/>
        <v>114738.29888888888</v>
      </c>
      <c r="I570" s="19">
        <f t="shared" si="43"/>
        <v>55.521516748212264</v>
      </c>
      <c r="J570" s="19">
        <f t="shared" si="44"/>
        <v>28500362.859999999</v>
      </c>
    </row>
    <row r="571" spans="1:10" x14ac:dyDescent="0.25">
      <c r="A571" s="25" t="s">
        <v>466</v>
      </c>
      <c r="B571" s="26">
        <f>VLOOKUP($A571,'receitas_e_despesas_PainelC (2)'!$A$1:$F$645,6)</f>
        <v>8459039.2400000002</v>
      </c>
      <c r="C571" s="26">
        <f>VLOOKUP($A571,'receitas_e_despesas_PainelC (2)'!$A$1:$F$645,2)</f>
        <v>65886000.649999999</v>
      </c>
      <c r="D571" s="27">
        <f>VLOOKUP(TRIM(A571),[1]TSE!$K$2:$N$646,4,FALSE)</f>
        <v>11</v>
      </c>
      <c r="E571" s="27">
        <v>152433</v>
      </c>
      <c r="F571" s="28">
        <f t="shared" si="40"/>
        <v>0.12838902280525658</v>
      </c>
      <c r="G571" s="29">
        <f t="shared" si="41"/>
        <v>55.49349051714524</v>
      </c>
      <c r="H571" s="19">
        <f t="shared" si="42"/>
        <v>769003.56727272726</v>
      </c>
      <c r="I571" s="19">
        <f t="shared" si="43"/>
        <v>55.49349051714524</v>
      </c>
      <c r="J571" s="19">
        <f t="shared" si="44"/>
        <v>57426961.409999996</v>
      </c>
    </row>
    <row r="572" spans="1:10" x14ac:dyDescent="0.25">
      <c r="A572" s="25" t="s">
        <v>581</v>
      </c>
      <c r="B572" s="26">
        <f>VLOOKUP($A572,'receitas_e_despesas_PainelC (2)'!$A$1:$F$645,6)</f>
        <v>5189674.8499999996</v>
      </c>
      <c r="C572" s="26">
        <f>VLOOKUP($A572,'receitas_e_despesas_PainelC (2)'!$A$1:$F$645,2)</f>
        <v>70351621.340000004</v>
      </c>
      <c r="D572" s="27">
        <f>VLOOKUP(TRIM(A572),[1]TSE!$K$2:$N$646,4,FALSE)</f>
        <v>15</v>
      </c>
      <c r="E572" s="27">
        <v>93736</v>
      </c>
      <c r="F572" s="28">
        <f t="shared" si="40"/>
        <v>7.3767665210144814E-2</v>
      </c>
      <c r="G572" s="29">
        <f t="shared" si="41"/>
        <v>55.364799543398476</v>
      </c>
      <c r="H572" s="19">
        <f t="shared" si="42"/>
        <v>345978.3233333333</v>
      </c>
      <c r="I572" s="19">
        <f t="shared" si="43"/>
        <v>55.364799543398476</v>
      </c>
      <c r="J572" s="19">
        <f t="shared" si="44"/>
        <v>65161946.490000002</v>
      </c>
    </row>
    <row r="573" spans="1:10" x14ac:dyDescent="0.25">
      <c r="A573" s="25" t="s">
        <v>509</v>
      </c>
      <c r="B573" s="26">
        <f>VLOOKUP($A573,'receitas_e_despesas_PainelC (2)'!$A$1:$F$645,6)</f>
        <v>8925102.25</v>
      </c>
      <c r="C573" s="26">
        <f>VLOOKUP($A573,'receitas_e_despesas_PainelC (2)'!$A$1:$F$645,2)</f>
        <v>80813812.060000002</v>
      </c>
      <c r="D573" s="27">
        <f>VLOOKUP(TRIM(A573),[1]TSE!$K$2:$N$646,4,FALSE)</f>
        <v>19</v>
      </c>
      <c r="E573" s="27">
        <v>162231</v>
      </c>
      <c r="F573" s="28">
        <f t="shared" si="40"/>
        <v>0.11044030744860274</v>
      </c>
      <c r="G573" s="29">
        <f t="shared" si="41"/>
        <v>55.014776768928257</v>
      </c>
      <c r="H573" s="19">
        <f t="shared" si="42"/>
        <v>469742.2236842105</v>
      </c>
      <c r="I573" s="19">
        <f t="shared" si="43"/>
        <v>55.014776768928257</v>
      </c>
      <c r="J573" s="19">
        <f t="shared" si="44"/>
        <v>71888709.810000002</v>
      </c>
    </row>
    <row r="574" spans="1:10" x14ac:dyDescent="0.25">
      <c r="A574" s="25" t="s">
        <v>577</v>
      </c>
      <c r="B574" s="26">
        <f>VLOOKUP($A574,'receitas_e_despesas_PainelC (2)'!$A$1:$F$645,6)</f>
        <v>3942040.17</v>
      </c>
      <c r="C574" s="26">
        <f>VLOOKUP($A574,'receitas_e_despesas_PainelC (2)'!$A$1:$F$645,2)</f>
        <v>57653751.539999999</v>
      </c>
      <c r="D574" s="27">
        <f>VLOOKUP(TRIM(A574),[1]TSE!$K$2:$N$646,4,FALSE)</f>
        <v>12</v>
      </c>
      <c r="E574" s="27">
        <v>71700</v>
      </c>
      <c r="F574" s="28">
        <f t="shared" si="40"/>
        <v>6.83743913397383E-2</v>
      </c>
      <c r="G574" s="29">
        <f t="shared" si="41"/>
        <v>54.979639748953971</v>
      </c>
      <c r="H574" s="19">
        <f t="shared" si="42"/>
        <v>328503.34749999997</v>
      </c>
      <c r="I574" s="19">
        <f t="shared" si="43"/>
        <v>54.979639748953971</v>
      </c>
      <c r="J574" s="19">
        <f t="shared" si="44"/>
        <v>53711711.369999997</v>
      </c>
    </row>
    <row r="575" spans="1:10" x14ac:dyDescent="0.25">
      <c r="A575" s="25" t="s">
        <v>474</v>
      </c>
      <c r="B575" s="26">
        <f>VLOOKUP($A575,'receitas_e_despesas_PainelC (2)'!$A$1:$F$645,6)</f>
        <v>544152.92000000004</v>
      </c>
      <c r="C575" s="26">
        <f>VLOOKUP($A575,'receitas_e_despesas_PainelC (2)'!$A$1:$F$645,2)</f>
        <v>3709492.65</v>
      </c>
      <c r="D575" s="27">
        <f>VLOOKUP(TRIM(A575),[1]TSE!$K$2:$N$646,4,FALSE)</f>
        <v>9</v>
      </c>
      <c r="E575" s="27">
        <v>9963</v>
      </c>
      <c r="F575" s="28">
        <f t="shared" si="40"/>
        <v>0.14669200652008302</v>
      </c>
      <c r="G575" s="29">
        <f t="shared" si="41"/>
        <v>54.617376292281449</v>
      </c>
      <c r="H575" s="19">
        <f t="shared" si="42"/>
        <v>60461.435555555559</v>
      </c>
      <c r="I575" s="19">
        <f t="shared" si="43"/>
        <v>54.617376292281449</v>
      </c>
      <c r="J575" s="19">
        <f t="shared" si="44"/>
        <v>3165339.73</v>
      </c>
    </row>
    <row r="576" spans="1:10" x14ac:dyDescent="0.25">
      <c r="A576" s="25" t="s">
        <v>513</v>
      </c>
      <c r="B576" s="26">
        <f>VLOOKUP($A576,'receitas_e_despesas_PainelC (2)'!$A$1:$F$645,6)</f>
        <v>789197.45</v>
      </c>
      <c r="C576" s="26">
        <f>VLOOKUP($A576,'receitas_e_despesas_PainelC (2)'!$A$1:$F$645,2)</f>
        <v>7160606.3799999999</v>
      </c>
      <c r="D576" s="27">
        <f>VLOOKUP(TRIM(A576),[1]TSE!$K$2:$N$646,4,FALSE)</f>
        <v>9</v>
      </c>
      <c r="E576" s="27">
        <v>14529</v>
      </c>
      <c r="F576" s="28">
        <f t="shared" si="40"/>
        <v>0.11021377354357523</v>
      </c>
      <c r="G576" s="29">
        <f t="shared" si="41"/>
        <v>54.318772799229123</v>
      </c>
      <c r="H576" s="19">
        <f t="shared" si="42"/>
        <v>87688.60555555555</v>
      </c>
      <c r="I576" s="19">
        <f t="shared" si="43"/>
        <v>54.318772799229123</v>
      </c>
      <c r="J576" s="19">
        <f t="shared" si="44"/>
        <v>6371408.9299999997</v>
      </c>
    </row>
    <row r="577" spans="1:10" x14ac:dyDescent="0.25">
      <c r="A577" s="25" t="s">
        <v>353</v>
      </c>
      <c r="B577" s="26">
        <f>VLOOKUP($A577,'receitas_e_despesas_PainelC (2)'!$A$1:$F$645,6)</f>
        <v>1406304.83</v>
      </c>
      <c r="C577" s="26">
        <f>VLOOKUP($A577,'receitas_e_despesas_PainelC (2)'!$A$1:$F$645,2)</f>
        <v>7302571.2800000003</v>
      </c>
      <c r="D577" s="27">
        <f>VLOOKUP(TRIM(A577),[1]TSE!$K$2:$N$646,4,FALSE)</f>
        <v>9</v>
      </c>
      <c r="E577" s="27">
        <v>25935</v>
      </c>
      <c r="F577" s="28">
        <f t="shared" si="40"/>
        <v>0.19257666595484432</v>
      </c>
      <c r="G577" s="29">
        <f t="shared" si="41"/>
        <v>54.224207827260464</v>
      </c>
      <c r="H577" s="19">
        <f t="shared" si="42"/>
        <v>156256.09222222224</v>
      </c>
      <c r="I577" s="19">
        <f t="shared" si="43"/>
        <v>54.224207827260464</v>
      </c>
      <c r="J577" s="19">
        <f t="shared" si="44"/>
        <v>5896266.4500000002</v>
      </c>
    </row>
    <row r="578" spans="1:10" x14ac:dyDescent="0.25">
      <c r="A578" s="25" t="s">
        <v>437</v>
      </c>
      <c r="B578" s="26">
        <f>VLOOKUP($A578,'receitas_e_despesas_PainelC (2)'!$A$1:$F$645,6)</f>
        <v>2162449.35</v>
      </c>
      <c r="C578" s="26">
        <f>VLOOKUP($A578,'receitas_e_despesas_PainelC (2)'!$A$1:$F$645,2)</f>
        <v>15142153.41</v>
      </c>
      <c r="D578" s="27">
        <f>VLOOKUP(TRIM(A578),[1]TSE!$K$2:$N$646,4,FALSE)</f>
        <v>13</v>
      </c>
      <c r="E578" s="27">
        <v>39962</v>
      </c>
      <c r="F578" s="28">
        <f t="shared" si="40"/>
        <v>0.14280989575577152</v>
      </c>
      <c r="G578" s="29">
        <f t="shared" si="41"/>
        <v>54.112640758720786</v>
      </c>
      <c r="H578" s="19">
        <f t="shared" si="42"/>
        <v>166342.2576923077</v>
      </c>
      <c r="I578" s="19">
        <f t="shared" si="43"/>
        <v>54.112640758720786</v>
      </c>
      <c r="J578" s="19">
        <f t="shared" si="44"/>
        <v>12979704.060000001</v>
      </c>
    </row>
    <row r="579" spans="1:10" x14ac:dyDescent="0.25">
      <c r="A579" s="25" t="s">
        <v>519</v>
      </c>
      <c r="B579" s="26">
        <f>VLOOKUP($A579,'receitas_e_despesas_PainelC (2)'!$A$1:$F$645,6)</f>
        <v>1240824.83</v>
      </c>
      <c r="C579" s="26">
        <f>VLOOKUP($A579,'receitas_e_despesas_PainelC (2)'!$A$1:$F$645,2)</f>
        <v>12150706.539999999</v>
      </c>
      <c r="D579" s="27">
        <f>VLOOKUP(TRIM(A579),[1]TSE!$K$2:$N$646,4,FALSE)</f>
        <v>11</v>
      </c>
      <c r="E579" s="27">
        <v>23182</v>
      </c>
      <c r="F579" s="28">
        <f t="shared" ref="F579:F646" si="45">B579/C579</f>
        <v>0.10211956201190586</v>
      </c>
      <c r="G579" s="29">
        <f t="shared" ref="G579:G646" si="46">B579/E579</f>
        <v>53.525357173669228</v>
      </c>
      <c r="H579" s="19">
        <f t="shared" ref="H579:H646" si="47">B579/D579</f>
        <v>112802.25727272728</v>
      </c>
      <c r="I579" s="19">
        <f t="shared" ref="I579:I646" si="48">B579/E579</f>
        <v>53.525357173669228</v>
      </c>
      <c r="J579" s="19">
        <f t="shared" ref="J579:J646" si="49">C579-B579</f>
        <v>10909881.709999999</v>
      </c>
    </row>
    <row r="580" spans="1:10" x14ac:dyDescent="0.25">
      <c r="A580" s="25" t="s">
        <v>568</v>
      </c>
      <c r="B580" s="26">
        <f>VLOOKUP($A580,'receitas_e_despesas_PainelC (2)'!$A$1:$F$645,6)</f>
        <v>1464487.63</v>
      </c>
      <c r="C580" s="26">
        <f>VLOOKUP($A580,'receitas_e_despesas_PainelC (2)'!$A$1:$F$645,2)</f>
        <v>19112699.239999998</v>
      </c>
      <c r="D580" s="27">
        <f>VLOOKUP(TRIM(A580),[1]TSE!$K$2:$N$646,4,FALSE)</f>
        <v>9</v>
      </c>
      <c r="E580" s="27">
        <v>27514</v>
      </c>
      <c r="F580" s="28">
        <f t="shared" si="45"/>
        <v>7.6623799266146986E-2</v>
      </c>
      <c r="G580" s="29">
        <f t="shared" si="46"/>
        <v>53.226998255433593</v>
      </c>
      <c r="H580" s="19">
        <f t="shared" si="47"/>
        <v>162720.84777777776</v>
      </c>
      <c r="I580" s="19">
        <f t="shared" si="48"/>
        <v>53.226998255433593</v>
      </c>
      <c r="J580" s="19">
        <f t="shared" si="49"/>
        <v>17648211.609999999</v>
      </c>
    </row>
    <row r="581" spans="1:10" x14ac:dyDescent="0.25">
      <c r="A581" s="25" t="s">
        <v>419</v>
      </c>
      <c r="B581" s="26">
        <f>VLOOKUP($A581,'receitas_e_despesas_PainelC (2)'!$A$1:$F$645,6)</f>
        <v>1561211.44</v>
      </c>
      <c r="C581" s="26">
        <f>VLOOKUP($A581,'receitas_e_despesas_PainelC (2)'!$A$1:$F$645,2)</f>
        <v>10009192.07</v>
      </c>
      <c r="D581" s="27">
        <f>VLOOKUP(TRIM(A581),[1]TSE!$K$2:$N$646,4,FALSE)</f>
        <v>9</v>
      </c>
      <c r="E581" s="27">
        <v>29418</v>
      </c>
      <c r="F581" s="28">
        <f t="shared" si="45"/>
        <v>0.15597776814367795</v>
      </c>
      <c r="G581" s="29">
        <f t="shared" si="46"/>
        <v>53.069938133115777</v>
      </c>
      <c r="H581" s="19">
        <f t="shared" si="47"/>
        <v>173467.93777777778</v>
      </c>
      <c r="I581" s="19">
        <f t="shared" si="48"/>
        <v>53.069938133115777</v>
      </c>
      <c r="J581" s="19">
        <f t="shared" si="49"/>
        <v>8447980.6300000008</v>
      </c>
    </row>
    <row r="582" spans="1:10" x14ac:dyDescent="0.25">
      <c r="A582" s="25" t="s">
        <v>551</v>
      </c>
      <c r="B582" s="26">
        <f>VLOOKUP($A582,'receitas_e_despesas_PainelC (2)'!$A$1:$F$645,6)</f>
        <v>3316235.92</v>
      </c>
      <c r="C582" s="26">
        <f>VLOOKUP($A582,'receitas_e_despesas_PainelC (2)'!$A$1:$F$645,2)</f>
        <v>36660450.299999997</v>
      </c>
      <c r="D582" s="27">
        <f>VLOOKUP(TRIM(A582),[1]TSE!$K$2:$N$646,4,FALSE)</f>
        <v>13</v>
      </c>
      <c r="E582" s="27">
        <v>63047</v>
      </c>
      <c r="F582" s="28">
        <f t="shared" si="45"/>
        <v>9.0458133843489649E-2</v>
      </c>
      <c r="G582" s="29">
        <f t="shared" si="46"/>
        <v>52.59942455628341</v>
      </c>
      <c r="H582" s="19">
        <f t="shared" si="47"/>
        <v>255095.07076923078</v>
      </c>
      <c r="I582" s="19">
        <f t="shared" si="48"/>
        <v>52.59942455628341</v>
      </c>
      <c r="J582" s="19">
        <f t="shared" si="49"/>
        <v>33344214.379999995</v>
      </c>
    </row>
    <row r="583" spans="1:10" x14ac:dyDescent="0.25">
      <c r="A583" s="25" t="s">
        <v>546</v>
      </c>
      <c r="B583" s="26">
        <f>VLOOKUP($A583,'receitas_e_despesas_PainelC (2)'!$A$1:$F$645,6)</f>
        <v>2435838.6</v>
      </c>
      <c r="C583" s="26">
        <f>VLOOKUP($A583,'receitas_e_despesas_PainelC (2)'!$A$1:$F$645,2)</f>
        <v>28145300.280000001</v>
      </c>
      <c r="D583" s="27">
        <f>VLOOKUP(TRIM(A583),[1]TSE!$K$2:$N$646,4,FALSE)</f>
        <v>13</v>
      </c>
      <c r="E583" s="27">
        <v>46536</v>
      </c>
      <c r="F583" s="28">
        <f t="shared" si="45"/>
        <v>8.6545127455289667E-2</v>
      </c>
      <c r="G583" s="29">
        <f t="shared" si="46"/>
        <v>52.343102114492005</v>
      </c>
      <c r="H583" s="19">
        <f t="shared" si="47"/>
        <v>187372.2</v>
      </c>
      <c r="I583" s="19">
        <f t="shared" si="48"/>
        <v>52.343102114492005</v>
      </c>
      <c r="J583" s="19">
        <f t="shared" si="49"/>
        <v>25709461.68</v>
      </c>
    </row>
    <row r="584" spans="1:10" x14ac:dyDescent="0.25">
      <c r="A584" s="25" t="s">
        <v>563</v>
      </c>
      <c r="B584" s="26">
        <f>VLOOKUP($A584,'receitas_e_despesas_PainelC (2)'!$A$1:$F$645,6)</f>
        <v>2562802.39</v>
      </c>
      <c r="C584" s="26">
        <f>VLOOKUP($A584,'receitas_e_despesas_PainelC (2)'!$A$1:$F$645,2)</f>
        <v>32382105.350000001</v>
      </c>
      <c r="D584" s="27">
        <f>VLOOKUP(TRIM(A584),[1]TSE!$K$2:$N$646,4,FALSE)</f>
        <v>10</v>
      </c>
      <c r="E584" s="27">
        <v>49011</v>
      </c>
      <c r="F584" s="28">
        <f t="shared" si="45"/>
        <v>7.914254994541299E-2</v>
      </c>
      <c r="G584" s="29">
        <f t="shared" si="46"/>
        <v>52.290350941625356</v>
      </c>
      <c r="H584" s="19">
        <f t="shared" si="47"/>
        <v>256280.239</v>
      </c>
      <c r="I584" s="19">
        <f t="shared" si="48"/>
        <v>52.290350941625356</v>
      </c>
      <c r="J584" s="19">
        <f t="shared" si="49"/>
        <v>29819302.960000001</v>
      </c>
    </row>
    <row r="585" spans="1:10" x14ac:dyDescent="0.25">
      <c r="A585" s="25" t="s">
        <v>612</v>
      </c>
      <c r="B585" s="26">
        <f>VLOOKUP($A585,'receitas_e_despesas_PainelC (2)'!$A$1:$F$645,6)</f>
        <v>12356663.630000001</v>
      </c>
      <c r="C585" s="26">
        <f>VLOOKUP($A585,'receitas_e_despesas_PainelC (2)'!$A$1:$F$645,2)</f>
        <v>221432109.38</v>
      </c>
      <c r="D585" s="27">
        <f>VLOOKUP(TRIM(A585),[1]TSE!$K$2:$N$646,4,FALSE)</f>
        <v>13</v>
      </c>
      <c r="E585" s="27">
        <v>237130</v>
      </c>
      <c r="F585" s="28">
        <f t="shared" si="45"/>
        <v>5.580339574327367E-2</v>
      </c>
      <c r="G585" s="29">
        <f t="shared" si="46"/>
        <v>52.109238097246241</v>
      </c>
      <c r="H585" s="19">
        <f t="shared" si="47"/>
        <v>950512.586923077</v>
      </c>
      <c r="I585" s="19">
        <f t="shared" si="48"/>
        <v>52.109238097246241</v>
      </c>
      <c r="J585" s="19">
        <f t="shared" si="49"/>
        <v>209075445.75</v>
      </c>
    </row>
    <row r="586" spans="1:10" x14ac:dyDescent="0.25">
      <c r="A586" s="25" t="s">
        <v>453</v>
      </c>
      <c r="B586" s="26">
        <f>VLOOKUP($A586,'receitas_e_despesas_PainelC (2)'!$A$1:$F$645,6)</f>
        <v>649021.85</v>
      </c>
      <c r="C586" s="26">
        <f>VLOOKUP($A586,'receitas_e_despesas_PainelC (2)'!$A$1:$F$645,2)</f>
        <v>5078920.4000000004</v>
      </c>
      <c r="D586" s="27">
        <f>VLOOKUP(TRIM(A586),[1]TSE!$K$2:$N$646,4,FALSE)</f>
        <v>9</v>
      </c>
      <c r="E586" s="27">
        <v>12457</v>
      </c>
      <c r="F586" s="28">
        <f t="shared" si="45"/>
        <v>0.1277873640232676</v>
      </c>
      <c r="G586" s="29">
        <f t="shared" si="46"/>
        <v>52.100975355221962</v>
      </c>
      <c r="H586" s="19">
        <f t="shared" si="47"/>
        <v>72113.538888888885</v>
      </c>
      <c r="I586" s="19">
        <f t="shared" si="48"/>
        <v>52.100975355221962</v>
      </c>
      <c r="J586" s="19">
        <f t="shared" si="49"/>
        <v>4429898.5500000007</v>
      </c>
    </row>
    <row r="587" spans="1:10" x14ac:dyDescent="0.25">
      <c r="A587" s="25" t="s">
        <v>389</v>
      </c>
      <c r="B587" s="26">
        <f>VLOOKUP($A587,'receitas_e_despesas_PainelC (2)'!$A$1:$F$645,6)</f>
        <v>1369092.7</v>
      </c>
      <c r="C587" s="26">
        <f>VLOOKUP($A587,'receitas_e_despesas_PainelC (2)'!$A$1:$F$645,2)</f>
        <v>8069053.5999999996</v>
      </c>
      <c r="D587" s="27">
        <f>VLOOKUP(TRIM(A587),[1]TSE!$K$2:$N$646,4,FALSE)</f>
        <v>11</v>
      </c>
      <c r="E587" s="27">
        <v>26289</v>
      </c>
      <c r="F587" s="28">
        <f t="shared" si="45"/>
        <v>0.16967202944345294</v>
      </c>
      <c r="G587" s="29">
        <f t="shared" si="46"/>
        <v>52.078538552246187</v>
      </c>
      <c r="H587" s="19">
        <f t="shared" si="47"/>
        <v>124462.97272727272</v>
      </c>
      <c r="I587" s="19">
        <f t="shared" si="48"/>
        <v>52.078538552246187</v>
      </c>
      <c r="J587" s="19">
        <f t="shared" si="49"/>
        <v>6699960.8999999994</v>
      </c>
    </row>
    <row r="588" spans="1:10" x14ac:dyDescent="0.25">
      <c r="A588" s="25" t="s">
        <v>402</v>
      </c>
      <c r="B588" s="26">
        <f>VLOOKUP($A588,'receitas_e_despesas_PainelC (2)'!$A$1:$F$645,6)</f>
        <v>1871860.98</v>
      </c>
      <c r="C588" s="26">
        <f>VLOOKUP($A588,'receitas_e_despesas_PainelC (2)'!$A$1:$F$645,2)</f>
        <v>12451848.4</v>
      </c>
      <c r="D588" s="27">
        <f>VLOOKUP(TRIM(A588),[1]TSE!$K$2:$N$646,4,FALSE)</f>
        <v>13</v>
      </c>
      <c r="E588" s="27">
        <v>35954</v>
      </c>
      <c r="F588" s="28">
        <f t="shared" si="45"/>
        <v>0.15032796094754897</v>
      </c>
      <c r="G588" s="29">
        <f t="shared" si="46"/>
        <v>52.062662846971129</v>
      </c>
      <c r="H588" s="19">
        <f t="shared" si="47"/>
        <v>143989.30615384615</v>
      </c>
      <c r="I588" s="19">
        <f t="shared" si="48"/>
        <v>52.062662846971129</v>
      </c>
      <c r="J588" s="19">
        <f t="shared" si="49"/>
        <v>10579987.42</v>
      </c>
    </row>
    <row r="589" spans="1:10" x14ac:dyDescent="0.25">
      <c r="A589" s="25" t="s">
        <v>332</v>
      </c>
      <c r="B589" s="26">
        <f>VLOOKUP($A589,'receitas_e_despesas_PainelC (2)'!$A$1:$F$645,6)</f>
        <v>2534211.0299999998</v>
      </c>
      <c r="C589" s="26">
        <f>VLOOKUP($A589,'receitas_e_despesas_PainelC (2)'!$A$1:$F$645,2)</f>
        <v>11698367.550000001</v>
      </c>
      <c r="D589" s="27">
        <f>VLOOKUP(TRIM(A589),[1]TSE!$K$2:$N$646,4,FALSE)</f>
        <v>13</v>
      </c>
      <c r="E589" s="27">
        <v>49047</v>
      </c>
      <c r="F589" s="28">
        <f t="shared" si="45"/>
        <v>0.21662945869742309</v>
      </c>
      <c r="G589" s="29">
        <f t="shared" si="46"/>
        <v>51.669032356719065</v>
      </c>
      <c r="H589" s="19">
        <f t="shared" si="47"/>
        <v>194939.31</v>
      </c>
      <c r="I589" s="19">
        <f t="shared" si="48"/>
        <v>51.669032356719065</v>
      </c>
      <c r="J589" s="19">
        <f t="shared" si="49"/>
        <v>9164156.5200000014</v>
      </c>
    </row>
    <row r="590" spans="1:10" x14ac:dyDescent="0.25">
      <c r="A590" s="25" t="s">
        <v>475</v>
      </c>
      <c r="B590" s="26">
        <f>VLOOKUP($A590,'receitas_e_despesas_PainelC (2)'!$A$1:$F$645,6)</f>
        <v>2375760.64</v>
      </c>
      <c r="C590" s="26">
        <f>VLOOKUP($A590,'receitas_e_despesas_PainelC (2)'!$A$1:$F$645,2)</f>
        <v>17933779.280000001</v>
      </c>
      <c r="D590" s="27">
        <f>VLOOKUP(TRIM(A590),[1]TSE!$K$2:$N$646,4,FALSE)</f>
        <v>9</v>
      </c>
      <c r="E590" s="27">
        <v>46251</v>
      </c>
      <c r="F590" s="28">
        <f t="shared" si="45"/>
        <v>0.13247406488656194</v>
      </c>
      <c r="G590" s="29">
        <f t="shared" si="46"/>
        <v>51.366686990551557</v>
      </c>
      <c r="H590" s="19">
        <f t="shared" si="47"/>
        <v>263973.40444444446</v>
      </c>
      <c r="I590" s="19">
        <f t="shared" si="48"/>
        <v>51.366686990551557</v>
      </c>
      <c r="J590" s="19">
        <f t="shared" si="49"/>
        <v>15558018.640000001</v>
      </c>
    </row>
    <row r="591" spans="1:10" x14ac:dyDescent="0.25">
      <c r="A591" s="25" t="s">
        <v>514</v>
      </c>
      <c r="B591" s="26">
        <f>VLOOKUP($A591,'receitas_e_despesas_PainelC (2)'!$A$1:$F$645,6)</f>
        <v>882854.47</v>
      </c>
      <c r="C591" s="26">
        <f>VLOOKUP($A591,'receitas_e_despesas_PainelC (2)'!$A$1:$F$645,2)</f>
        <v>8413460.6300000008</v>
      </c>
      <c r="D591" s="27">
        <f>VLOOKUP(TRIM(A591),[1]TSE!$K$2:$N$646,4,FALSE)</f>
        <v>9</v>
      </c>
      <c r="E591" s="27">
        <v>17201</v>
      </c>
      <c r="F591" s="28">
        <f t="shared" si="45"/>
        <v>0.10493357119328434</v>
      </c>
      <c r="G591" s="29">
        <f t="shared" si="46"/>
        <v>51.325764199755824</v>
      </c>
      <c r="H591" s="19">
        <f t="shared" si="47"/>
        <v>98094.941111111111</v>
      </c>
      <c r="I591" s="19">
        <f t="shared" si="48"/>
        <v>51.325764199755824</v>
      </c>
      <c r="J591" s="19">
        <f t="shared" si="49"/>
        <v>7530606.1600000011</v>
      </c>
    </row>
    <row r="592" spans="1:10" x14ac:dyDescent="0.25">
      <c r="A592" s="25" t="s">
        <v>618</v>
      </c>
      <c r="B592" s="26">
        <f>VLOOKUP($A592,'receitas_e_despesas_PainelC (2)'!$A$1:$F$645,6)</f>
        <v>18518625.050000001</v>
      </c>
      <c r="C592" s="26">
        <f>VLOOKUP($A592,'receitas_e_despesas_PainelC (2)'!$A$1:$F$645,2)</f>
        <v>351063704.93000001</v>
      </c>
      <c r="D592" s="27">
        <f>VLOOKUP(TRIM(A592),[1]TSE!$K$2:$N$646,4,FALSE)</f>
        <v>15</v>
      </c>
      <c r="E592" s="27">
        <v>363173</v>
      </c>
      <c r="F592" s="28">
        <f t="shared" si="45"/>
        <v>5.275004163045708E-2</v>
      </c>
      <c r="G592" s="29">
        <f t="shared" si="46"/>
        <v>50.991194416985849</v>
      </c>
      <c r="H592" s="19">
        <f t="shared" si="47"/>
        <v>1234575.0033333334</v>
      </c>
      <c r="I592" s="19">
        <f t="shared" si="48"/>
        <v>50.991194416985849</v>
      </c>
      <c r="J592" s="19">
        <f t="shared" si="49"/>
        <v>332545079.88</v>
      </c>
    </row>
    <row r="593" spans="1:10" x14ac:dyDescent="0.25">
      <c r="A593" s="25" t="s">
        <v>547</v>
      </c>
      <c r="B593" s="26">
        <f>VLOOKUP($A593,'receitas_e_despesas_PainelC (2)'!$A$1:$F$645,6)</f>
        <v>7679036.8499999996</v>
      </c>
      <c r="C593" s="26">
        <f>VLOOKUP($A593,'receitas_e_despesas_PainelC (2)'!$A$1:$F$645,2)</f>
        <v>82346557.640000001</v>
      </c>
      <c r="D593" s="27">
        <f>VLOOKUP(TRIM(A593),[1]TSE!$K$2:$N$646,4,FALSE)</f>
        <v>11</v>
      </c>
      <c r="E593" s="27">
        <v>150713</v>
      </c>
      <c r="F593" s="28">
        <f t="shared" si="45"/>
        <v>9.3252675886841108E-2</v>
      </c>
      <c r="G593" s="29">
        <f t="shared" si="46"/>
        <v>50.951390059251686</v>
      </c>
      <c r="H593" s="19">
        <f t="shared" si="47"/>
        <v>698094.25909090904</v>
      </c>
      <c r="I593" s="19">
        <f t="shared" si="48"/>
        <v>50.951390059251686</v>
      </c>
      <c r="J593" s="19">
        <f t="shared" si="49"/>
        <v>74667520.790000007</v>
      </c>
    </row>
    <row r="594" spans="1:10" x14ac:dyDescent="0.25">
      <c r="A594" s="25" t="s">
        <v>412</v>
      </c>
      <c r="B594" s="26">
        <f>VLOOKUP($A594,'receitas_e_despesas_PainelC (2)'!$A$1:$F$645,6)</f>
        <v>1085050.3799999999</v>
      </c>
      <c r="C594" s="26">
        <f>VLOOKUP($A594,'receitas_e_despesas_PainelC (2)'!$A$1:$F$645,2)</f>
        <v>6603647.7699999996</v>
      </c>
      <c r="D594" s="27">
        <f>VLOOKUP(TRIM(A594),[1]TSE!$K$2:$N$646,4,FALSE)</f>
        <v>9</v>
      </c>
      <c r="E594" s="27">
        <v>21307</v>
      </c>
      <c r="F594" s="28">
        <f t="shared" si="45"/>
        <v>0.16431075941532236</v>
      </c>
      <c r="G594" s="29">
        <f t="shared" si="46"/>
        <v>50.924596611442247</v>
      </c>
      <c r="H594" s="19">
        <f t="shared" si="47"/>
        <v>120561.15333333332</v>
      </c>
      <c r="I594" s="19">
        <f t="shared" si="48"/>
        <v>50.924596611442247</v>
      </c>
      <c r="J594" s="19">
        <f t="shared" si="49"/>
        <v>5518597.3899999997</v>
      </c>
    </row>
    <row r="595" spans="1:10" x14ac:dyDescent="0.25">
      <c r="A595" s="25" t="s">
        <v>376</v>
      </c>
      <c r="B595" s="26">
        <f>VLOOKUP($A595,'receitas_e_despesas_PainelC (2)'!$A$1:$F$645,6)</f>
        <v>961470.68</v>
      </c>
      <c r="C595" s="26">
        <f>VLOOKUP($A595,'receitas_e_despesas_PainelC (2)'!$A$1:$F$645,2)</f>
        <v>5400546.5800000001</v>
      </c>
      <c r="D595" s="27">
        <f>VLOOKUP(TRIM(A595),[1]TSE!$K$2:$N$646,4,FALSE)</f>
        <v>9</v>
      </c>
      <c r="E595" s="27">
        <v>18961</v>
      </c>
      <c r="F595" s="28">
        <f t="shared" si="45"/>
        <v>0.17803210577993014</v>
      </c>
      <c r="G595" s="29">
        <f t="shared" si="46"/>
        <v>50.707804440694062</v>
      </c>
      <c r="H595" s="19">
        <f t="shared" si="47"/>
        <v>106830.07555555557</v>
      </c>
      <c r="I595" s="19">
        <f t="shared" si="48"/>
        <v>50.707804440694062</v>
      </c>
      <c r="J595" s="19">
        <f t="shared" si="49"/>
        <v>4439075.9000000004</v>
      </c>
    </row>
    <row r="596" spans="1:10" x14ac:dyDescent="0.25">
      <c r="A596" s="25" t="s">
        <v>635</v>
      </c>
      <c r="B596" s="26">
        <f>VLOOKUP($A596,'receitas_e_despesas_PainelC (2)'!$A$1:$F$645,6)</f>
        <v>12435112.710000001</v>
      </c>
      <c r="C596" s="26">
        <f>VLOOKUP($A596,'receitas_e_despesas_PainelC (2)'!$A$1:$F$645,2)</f>
        <v>311985455.06999999</v>
      </c>
      <c r="D596" s="27">
        <f>VLOOKUP(TRIM(A596),[1]TSE!$K$2:$N$646,4,FALSE)</f>
        <v>12</v>
      </c>
      <c r="E596" s="27">
        <v>246908</v>
      </c>
      <c r="F596" s="28">
        <f t="shared" si="45"/>
        <v>3.9857988595045052E-2</v>
      </c>
      <c r="G596" s="29">
        <f t="shared" si="46"/>
        <v>50.363344687089935</v>
      </c>
      <c r="H596" s="19">
        <f t="shared" si="47"/>
        <v>1036259.3925000001</v>
      </c>
      <c r="I596" s="19">
        <f t="shared" si="48"/>
        <v>50.363344687089935</v>
      </c>
      <c r="J596" s="19">
        <f t="shared" si="49"/>
        <v>299550342.36000001</v>
      </c>
    </row>
    <row r="597" spans="1:10" x14ac:dyDescent="0.25">
      <c r="A597" s="25" t="s">
        <v>558</v>
      </c>
      <c r="B597" s="26">
        <f>VLOOKUP($A597,'receitas_e_despesas_PainelC (2)'!$A$1:$F$645,6)</f>
        <v>2861496.14</v>
      </c>
      <c r="C597" s="26">
        <f>VLOOKUP($A597,'receitas_e_despesas_PainelC (2)'!$A$1:$F$645,2)</f>
        <v>33557648.259999998</v>
      </c>
      <c r="D597" s="27">
        <f>VLOOKUP(TRIM(A597),[1]TSE!$K$2:$N$646,4,FALSE)</f>
        <v>15</v>
      </c>
      <c r="E597" s="27">
        <v>56984</v>
      </c>
      <c r="F597" s="28">
        <f t="shared" si="45"/>
        <v>8.5271057072579259E-2</v>
      </c>
      <c r="G597" s="29">
        <f t="shared" si="46"/>
        <v>50.21578232486312</v>
      </c>
      <c r="H597" s="19">
        <f t="shared" si="47"/>
        <v>190766.40933333334</v>
      </c>
      <c r="I597" s="19">
        <f t="shared" si="48"/>
        <v>50.21578232486312</v>
      </c>
      <c r="J597" s="19">
        <f t="shared" si="49"/>
        <v>30696152.119999997</v>
      </c>
    </row>
    <row r="598" spans="1:10" x14ac:dyDescent="0.25">
      <c r="A598" s="25" t="s">
        <v>515</v>
      </c>
      <c r="B598" s="26">
        <f>VLOOKUP($A598,'receitas_e_despesas_PainelC (2)'!$A$1:$F$645,6)</f>
        <v>769227.72</v>
      </c>
      <c r="C598" s="26">
        <f>VLOOKUP($A598,'receitas_e_despesas_PainelC (2)'!$A$1:$F$645,2)</f>
        <v>7179669.1500000004</v>
      </c>
      <c r="D598" s="27">
        <v>9</v>
      </c>
      <c r="E598" s="27">
        <v>15397</v>
      </c>
      <c r="F598" s="28">
        <f t="shared" si="45"/>
        <v>0.10713971687678671</v>
      </c>
      <c r="G598" s="29">
        <f t="shared" si="46"/>
        <v>49.959584334610639</v>
      </c>
      <c r="H598" s="19">
        <f t="shared" si="47"/>
        <v>85469.746666666659</v>
      </c>
      <c r="I598" s="19">
        <f t="shared" si="48"/>
        <v>49.959584334610639</v>
      </c>
      <c r="J598" s="19">
        <f t="shared" si="49"/>
        <v>6410441.4300000006</v>
      </c>
    </row>
    <row r="599" spans="1:10" x14ac:dyDescent="0.25">
      <c r="A599" s="25" t="s">
        <v>578</v>
      </c>
      <c r="B599" s="26">
        <f>VLOOKUP($A599,'receitas_e_despesas_PainelC (2)'!$A$1:$F$645,6)</f>
        <v>2020921.56</v>
      </c>
      <c r="C599" s="26">
        <f>VLOOKUP($A599,'receitas_e_despesas_PainelC (2)'!$A$1:$F$645,2)</f>
        <v>27693963.390000001</v>
      </c>
      <c r="D599" s="27">
        <f>VLOOKUP(TRIM(A599),[1]TSE!$K$2:$N$646,4,FALSE)</f>
        <v>9</v>
      </c>
      <c r="E599" s="27">
        <v>40648</v>
      </c>
      <c r="F599" s="28">
        <f t="shared" si="45"/>
        <v>7.2973359989698464E-2</v>
      </c>
      <c r="G599" s="29">
        <f t="shared" si="46"/>
        <v>49.717613658728595</v>
      </c>
      <c r="H599" s="19">
        <f t="shared" si="47"/>
        <v>224546.84</v>
      </c>
      <c r="I599" s="19">
        <f t="shared" si="48"/>
        <v>49.717613658728595</v>
      </c>
      <c r="J599" s="19">
        <f t="shared" si="49"/>
        <v>25673041.830000002</v>
      </c>
    </row>
    <row r="600" spans="1:10" x14ac:dyDescent="0.25">
      <c r="A600" s="25" t="s">
        <v>552</v>
      </c>
      <c r="B600" s="26">
        <f>VLOOKUP($A600,'receitas_e_despesas_PainelC (2)'!$A$1:$F$645,6)</f>
        <v>8264387.2599999998</v>
      </c>
      <c r="C600" s="26">
        <f>VLOOKUP($A600,'receitas_e_despesas_PainelC (2)'!$A$1:$F$645,2)</f>
        <v>97426977.129999995</v>
      </c>
      <c r="D600" s="27">
        <f>VLOOKUP(TRIM(A600),[1]TSE!$K$2:$N$646,4,FALSE)</f>
        <v>11</v>
      </c>
      <c r="E600" s="27">
        <v>166475</v>
      </c>
      <c r="F600" s="28">
        <f t="shared" si="45"/>
        <v>8.4826477259707628E-2</v>
      </c>
      <c r="G600" s="29">
        <f t="shared" si="46"/>
        <v>49.643413485508333</v>
      </c>
      <c r="H600" s="19">
        <f t="shared" si="47"/>
        <v>751307.93272727274</v>
      </c>
      <c r="I600" s="19">
        <f t="shared" si="48"/>
        <v>49.643413485508333</v>
      </c>
      <c r="J600" s="19">
        <f t="shared" si="49"/>
        <v>89162589.86999999</v>
      </c>
    </row>
    <row r="601" spans="1:10" x14ac:dyDescent="0.25">
      <c r="A601" s="25" t="s">
        <v>579</v>
      </c>
      <c r="B601" s="26">
        <f>VLOOKUP($A601,'receitas_e_despesas_PainelC (2)'!$A$1:$F$645,6)</f>
        <v>2405578.41</v>
      </c>
      <c r="C601" s="26">
        <f>VLOOKUP($A601,'receitas_e_despesas_PainelC (2)'!$A$1:$F$645,2)</f>
        <v>39958162.979999997</v>
      </c>
      <c r="D601" s="27">
        <f>VLOOKUP(TRIM(A601),[1]TSE!$K$2:$N$646,4,FALSE)</f>
        <v>9</v>
      </c>
      <c r="E601" s="27">
        <v>48966</v>
      </c>
      <c r="F601" s="28">
        <f t="shared" si="45"/>
        <v>6.0202427504088434E-2</v>
      </c>
      <c r="G601" s="29">
        <f t="shared" si="46"/>
        <v>49.127525425805665</v>
      </c>
      <c r="H601" s="19">
        <f t="shared" si="47"/>
        <v>267286.49</v>
      </c>
      <c r="I601" s="19">
        <f t="shared" si="48"/>
        <v>49.127525425805665</v>
      </c>
      <c r="J601" s="19">
        <f t="shared" si="49"/>
        <v>37552584.569999993</v>
      </c>
    </row>
    <row r="602" spans="1:10" x14ac:dyDescent="0.25">
      <c r="A602" s="25" t="s">
        <v>585</v>
      </c>
      <c r="B602" s="26">
        <f>VLOOKUP($A602,'receitas_e_despesas_PainelC (2)'!$A$1:$F$645,6)</f>
        <v>1720011.29</v>
      </c>
      <c r="C602" s="26">
        <f>VLOOKUP($A602,'receitas_e_despesas_PainelC (2)'!$A$1:$F$645,2)</f>
        <v>25592869.539999999</v>
      </c>
      <c r="D602" s="27">
        <f>VLOOKUP(TRIM(A602),[1]TSE!$K$2:$N$646,4,FALSE)</f>
        <v>9</v>
      </c>
      <c r="E602" s="27">
        <v>35023</v>
      </c>
      <c r="F602" s="28">
        <f t="shared" si="45"/>
        <v>6.7206660328250165E-2</v>
      </c>
      <c r="G602" s="29">
        <f t="shared" si="46"/>
        <v>49.11090683265283</v>
      </c>
      <c r="H602" s="19">
        <f t="shared" si="47"/>
        <v>191112.36555555556</v>
      </c>
      <c r="I602" s="19">
        <f t="shared" si="48"/>
        <v>49.11090683265283</v>
      </c>
      <c r="J602" s="19">
        <f t="shared" si="49"/>
        <v>23872858.25</v>
      </c>
    </row>
    <row r="603" spans="1:10" x14ac:dyDescent="0.25">
      <c r="A603" s="25" t="s">
        <v>592</v>
      </c>
      <c r="B603" s="26">
        <f>VLOOKUP($A603,'receitas_e_despesas_PainelC (2)'!$A$1:$F$645,6)</f>
        <v>2703257.99</v>
      </c>
      <c r="C603" s="26">
        <f>VLOOKUP($A603,'receitas_e_despesas_PainelC (2)'!$A$1:$F$645,2)</f>
        <v>39227764.100000001</v>
      </c>
      <c r="D603" s="27">
        <f>VLOOKUP(TRIM(A603),[1]TSE!$K$2:$N$646,4,FALSE)</f>
        <v>11</v>
      </c>
      <c r="E603" s="27">
        <v>55787</v>
      </c>
      <c r="F603" s="28">
        <f t="shared" si="45"/>
        <v>6.8911854958360982E-2</v>
      </c>
      <c r="G603" s="29">
        <f t="shared" si="46"/>
        <v>48.456772904081603</v>
      </c>
      <c r="H603" s="19">
        <f t="shared" si="47"/>
        <v>245750.72636363638</v>
      </c>
      <c r="I603" s="19">
        <f t="shared" si="48"/>
        <v>48.456772904081603</v>
      </c>
      <c r="J603" s="19">
        <f t="shared" si="49"/>
        <v>36524506.109999999</v>
      </c>
    </row>
    <row r="604" spans="1:10" x14ac:dyDescent="0.25">
      <c r="A604" s="25" t="s">
        <v>295</v>
      </c>
      <c r="B604" s="26">
        <f>VLOOKUP($A604,'receitas_e_despesas_PainelC (2)'!$A$1:$F$645,6)</f>
        <v>1179065.74</v>
      </c>
      <c r="C604" s="26">
        <f>VLOOKUP($A604,'receitas_e_despesas_PainelC (2)'!$A$1:$F$645,2)</f>
        <v>5959736.75</v>
      </c>
      <c r="D604" s="27">
        <f>VLOOKUP(TRIM(A604),[1]TSE!$K$2:$N$646,4,FALSE)</f>
        <v>11</v>
      </c>
      <c r="E604" s="27">
        <v>24598</v>
      </c>
      <c r="F604" s="28">
        <f t="shared" si="45"/>
        <v>0.19783856057064936</v>
      </c>
      <c r="G604" s="29">
        <f t="shared" si="46"/>
        <v>47.933398650296773</v>
      </c>
      <c r="H604" s="19">
        <f t="shared" si="47"/>
        <v>107187.79454545454</v>
      </c>
      <c r="I604" s="19">
        <f t="shared" si="48"/>
        <v>47.933398650296773</v>
      </c>
      <c r="J604" s="19">
        <f t="shared" si="49"/>
        <v>4780671.01</v>
      </c>
    </row>
    <row r="605" spans="1:10" x14ac:dyDescent="0.25">
      <c r="A605" s="25" t="s">
        <v>471</v>
      </c>
      <c r="B605" s="26">
        <f>VLOOKUP($A605,'receitas_e_despesas_PainelC (2)'!$A$1:$F$645,6)</f>
        <v>408221.93</v>
      </c>
      <c r="C605" s="26">
        <f>VLOOKUP($A605,'receitas_e_despesas_PainelC (2)'!$A$1:$F$645,2)</f>
        <v>3003009.2</v>
      </c>
      <c r="D605" s="27">
        <f>VLOOKUP(TRIM(A605),[1]TSE!$K$2:$N$646,4,FALSE)</f>
        <v>9</v>
      </c>
      <c r="E605" s="27">
        <v>8541</v>
      </c>
      <c r="F605" s="28">
        <f t="shared" si="45"/>
        <v>0.13593762216912289</v>
      </c>
      <c r="G605" s="29">
        <f t="shared" si="46"/>
        <v>47.795566092963355</v>
      </c>
      <c r="H605" s="19">
        <f t="shared" si="47"/>
        <v>45357.992222222223</v>
      </c>
      <c r="I605" s="19">
        <f t="shared" si="48"/>
        <v>47.795566092963355</v>
      </c>
      <c r="J605" s="19">
        <f t="shared" si="49"/>
        <v>2594787.27</v>
      </c>
    </row>
    <row r="606" spans="1:10" x14ac:dyDescent="0.25">
      <c r="A606" s="25" t="s">
        <v>455</v>
      </c>
      <c r="B606" s="26">
        <f>VLOOKUP($A606,'receitas_e_despesas_PainelC (2)'!$A$1:$F$645,6)</f>
        <v>1294268.31</v>
      </c>
      <c r="C606" s="26">
        <f>VLOOKUP($A606,'receitas_e_despesas_PainelC (2)'!$A$1:$F$645,2)</f>
        <v>9641195.5800000001</v>
      </c>
      <c r="D606" s="27">
        <f>VLOOKUP(TRIM(A606),[1]TSE!$K$2:$N$646,4,FALSE)</f>
        <v>9</v>
      </c>
      <c r="E606" s="27">
        <v>27112</v>
      </c>
      <c r="F606" s="28">
        <f t="shared" si="45"/>
        <v>0.13424354886907086</v>
      </c>
      <c r="G606" s="29">
        <f t="shared" si="46"/>
        <v>47.737839701976988</v>
      </c>
      <c r="H606" s="19">
        <f t="shared" si="47"/>
        <v>143807.59</v>
      </c>
      <c r="I606" s="19">
        <f t="shared" si="48"/>
        <v>47.737839701976988</v>
      </c>
      <c r="J606" s="19">
        <f t="shared" si="49"/>
        <v>8346927.2699999996</v>
      </c>
    </row>
    <row r="607" spans="1:10" x14ac:dyDescent="0.25">
      <c r="A607" s="25" t="s">
        <v>575</v>
      </c>
      <c r="B607" s="26">
        <f>VLOOKUP($A607,'receitas_e_despesas_PainelC (2)'!$A$1:$F$645,6)</f>
        <v>3618634.01</v>
      </c>
      <c r="C607" s="26">
        <f>VLOOKUP($A607,'receitas_e_despesas_PainelC (2)'!$A$1:$F$645,2)</f>
        <v>50601642.299999997</v>
      </c>
      <c r="D607" s="27">
        <f>VLOOKUP(TRIM(A607),[1]TSE!$K$2:$N$646,4,FALSE)</f>
        <v>10</v>
      </c>
      <c r="E607" s="27">
        <v>75930</v>
      </c>
      <c r="F607" s="28">
        <f t="shared" si="45"/>
        <v>7.1512185089692232E-2</v>
      </c>
      <c r="G607" s="29">
        <f t="shared" si="46"/>
        <v>47.657500460950871</v>
      </c>
      <c r="H607" s="19">
        <f t="shared" si="47"/>
        <v>361863.40099999995</v>
      </c>
      <c r="I607" s="19">
        <f t="shared" si="48"/>
        <v>47.657500460950871</v>
      </c>
      <c r="J607" s="19">
        <f t="shared" si="49"/>
        <v>46983008.289999999</v>
      </c>
    </row>
    <row r="608" spans="1:10" x14ac:dyDescent="0.25">
      <c r="A608" s="25" t="s">
        <v>573</v>
      </c>
      <c r="B608" s="26">
        <f>VLOOKUP($A608,'receitas_e_despesas_PainelC (2)'!$A$1:$F$645,6)</f>
        <v>1595001.56</v>
      </c>
      <c r="C608" s="26">
        <f>VLOOKUP($A608,'receitas_e_despesas_PainelC (2)'!$A$1:$F$645,2)</f>
        <v>22791892.73</v>
      </c>
      <c r="D608" s="27">
        <f>VLOOKUP(TRIM(A608),[1]TSE!$K$2:$N$646,4,FALSE)</f>
        <v>9</v>
      </c>
      <c r="E608" s="27">
        <v>33499</v>
      </c>
      <c r="F608" s="28">
        <f t="shared" si="45"/>
        <v>6.9981092790094054E-2</v>
      </c>
      <c r="G608" s="29">
        <f t="shared" si="46"/>
        <v>47.613408161437654</v>
      </c>
      <c r="H608" s="19">
        <f t="shared" si="47"/>
        <v>177222.39555555556</v>
      </c>
      <c r="I608" s="19">
        <f t="shared" si="48"/>
        <v>47.613408161437654</v>
      </c>
      <c r="J608" s="19">
        <f t="shared" si="49"/>
        <v>21196891.170000002</v>
      </c>
    </row>
    <row r="609" spans="1:10" x14ac:dyDescent="0.25">
      <c r="A609" s="25" t="s">
        <v>491</v>
      </c>
      <c r="B609" s="26">
        <f>VLOOKUP($A609,'receitas_e_despesas_PainelC (2)'!$A$1:$F$645,6)</f>
        <v>1861749.09</v>
      </c>
      <c r="C609" s="26">
        <f>VLOOKUP($A609,'receitas_e_despesas_PainelC (2)'!$A$1:$F$645,2)</f>
        <v>14923141.130000001</v>
      </c>
      <c r="D609" s="27">
        <f>VLOOKUP(TRIM(A609),[1]TSE!$K$2:$N$646,4,FALSE)</f>
        <v>13</v>
      </c>
      <c r="E609" s="27">
        <v>39448</v>
      </c>
      <c r="F609" s="28">
        <f t="shared" si="45"/>
        <v>0.12475584555434677</v>
      </c>
      <c r="G609" s="29">
        <f t="shared" si="46"/>
        <v>47.195018505374165</v>
      </c>
      <c r="H609" s="19">
        <f t="shared" si="47"/>
        <v>143211.46846153846</v>
      </c>
      <c r="I609" s="19">
        <f t="shared" si="48"/>
        <v>47.195018505374165</v>
      </c>
      <c r="J609" s="19">
        <f t="shared" si="49"/>
        <v>13061392.040000001</v>
      </c>
    </row>
    <row r="610" spans="1:10" x14ac:dyDescent="0.25">
      <c r="A610" s="25" t="s">
        <v>615</v>
      </c>
      <c r="B610" s="26">
        <f>VLOOKUP($A610,'receitas_e_despesas_PainelC (2)'!$A$1:$F$645,6)</f>
        <v>4240545.8</v>
      </c>
      <c r="C610" s="26">
        <f>VLOOKUP($A610,'receitas_e_despesas_PainelC (2)'!$A$1:$F$645,2)</f>
        <v>76366330.439999998</v>
      </c>
      <c r="D610" s="27">
        <f>VLOOKUP(TRIM(A610),[1]TSE!$K$2:$N$646,4,FALSE)</f>
        <v>13</v>
      </c>
      <c r="E610" s="27">
        <v>90063</v>
      </c>
      <c r="F610" s="28">
        <f t="shared" si="45"/>
        <v>5.552899786551535E-2</v>
      </c>
      <c r="G610" s="29">
        <f t="shared" si="46"/>
        <v>47.084216603932802</v>
      </c>
      <c r="H610" s="19">
        <f t="shared" si="47"/>
        <v>326195.83076923073</v>
      </c>
      <c r="I610" s="19">
        <f t="shared" si="48"/>
        <v>47.084216603932802</v>
      </c>
      <c r="J610" s="19">
        <f t="shared" si="49"/>
        <v>72125784.640000001</v>
      </c>
    </row>
    <row r="611" spans="1:10" x14ac:dyDescent="0.25">
      <c r="A611" s="25" t="s">
        <v>637</v>
      </c>
      <c r="B611" s="26">
        <f>VLOOKUP($A611,'receitas_e_despesas_PainelC (2)'!$A$1:$F$645,6)</f>
        <v>21433809.100000001</v>
      </c>
      <c r="C611" s="26">
        <f>VLOOKUP($A611,'receitas_e_despesas_PainelC (2)'!$A$1:$F$645,2)</f>
        <v>561040777.88</v>
      </c>
      <c r="D611" s="27">
        <f>VLOOKUP(TRIM(A611),[1]TSE!$K$2:$N$646,4,FALSE)</f>
        <v>17</v>
      </c>
      <c r="E611" s="27">
        <v>456245</v>
      </c>
      <c r="F611" s="28">
        <f t="shared" si="45"/>
        <v>3.8203656391950246E-2</v>
      </c>
      <c r="G611" s="29">
        <f t="shared" si="46"/>
        <v>46.978726561386978</v>
      </c>
      <c r="H611" s="19">
        <f t="shared" si="47"/>
        <v>1260812.3</v>
      </c>
      <c r="I611" s="19">
        <f t="shared" si="48"/>
        <v>46.978726561386978</v>
      </c>
      <c r="J611" s="19">
        <f t="shared" si="49"/>
        <v>539606968.77999997</v>
      </c>
    </row>
    <row r="612" spans="1:10" x14ac:dyDescent="0.25">
      <c r="A612" s="25" t="s">
        <v>490</v>
      </c>
      <c r="B612" s="26">
        <f>VLOOKUP($A612,'receitas_e_despesas_PainelC (2)'!$A$1:$F$645,6)</f>
        <v>1355588.43</v>
      </c>
      <c r="C612" s="26">
        <f>VLOOKUP($A612,'receitas_e_despesas_PainelC (2)'!$A$1:$F$645,2)</f>
        <v>9149793.1699999999</v>
      </c>
      <c r="D612" s="27">
        <f>VLOOKUP(TRIM(A612),[1]TSE!$K$2:$N$646,4,FALSE)</f>
        <v>11</v>
      </c>
      <c r="E612" s="27">
        <v>28963</v>
      </c>
      <c r="F612" s="28">
        <f t="shared" si="45"/>
        <v>0.14815508993631163</v>
      </c>
      <c r="G612" s="29">
        <f t="shared" si="46"/>
        <v>46.80414425301246</v>
      </c>
      <c r="H612" s="19">
        <f t="shared" si="47"/>
        <v>123235.31181818181</v>
      </c>
      <c r="I612" s="19">
        <f t="shared" si="48"/>
        <v>46.80414425301246</v>
      </c>
      <c r="J612" s="19">
        <f t="shared" si="49"/>
        <v>7794204.7400000002</v>
      </c>
    </row>
    <row r="613" spans="1:10" x14ac:dyDescent="0.25">
      <c r="A613" s="25" t="s">
        <v>620</v>
      </c>
      <c r="B613" s="26">
        <f>VLOOKUP($A613,'receitas_e_despesas_PainelC (2)'!$A$1:$F$645,6)</f>
        <v>1128601.23</v>
      </c>
      <c r="C613" s="26">
        <f>VLOOKUP($A613,'receitas_e_despesas_PainelC (2)'!$A$1:$F$645,2)</f>
        <v>22671174.170000002</v>
      </c>
      <c r="D613" s="27">
        <f>VLOOKUP(TRIM(A613),[1]TSE!$K$2:$N$646,4,FALSE)</f>
        <v>11</v>
      </c>
      <c r="E613" s="27">
        <v>24163</v>
      </c>
      <c r="F613" s="28">
        <f t="shared" si="45"/>
        <v>4.9781331197809767E-2</v>
      </c>
      <c r="G613" s="29">
        <f t="shared" si="46"/>
        <v>46.707827256549265</v>
      </c>
      <c r="H613" s="19">
        <f t="shared" si="47"/>
        <v>102600.11181818182</v>
      </c>
      <c r="I613" s="19">
        <f t="shared" si="48"/>
        <v>46.707827256549265</v>
      </c>
      <c r="J613" s="19">
        <f t="shared" si="49"/>
        <v>21542572.940000001</v>
      </c>
    </row>
    <row r="614" spans="1:10" x14ac:dyDescent="0.25">
      <c r="A614" s="25" t="s">
        <v>381</v>
      </c>
      <c r="B614" s="26">
        <f>VLOOKUP($A614,'receitas_e_despesas_PainelC (2)'!$A$1:$F$645,6)</f>
        <v>1511226.33</v>
      </c>
      <c r="C614" s="26">
        <f>VLOOKUP($A614,'receitas_e_despesas_PainelC (2)'!$A$1:$F$645,2)</f>
        <v>9429885.8100000005</v>
      </c>
      <c r="D614" s="27">
        <f>VLOOKUP(TRIM(A614),[1]TSE!$K$2:$N$646,4,FALSE)</f>
        <v>11</v>
      </c>
      <c r="E614" s="27">
        <v>32859</v>
      </c>
      <c r="F614" s="28">
        <f t="shared" si="45"/>
        <v>0.16025923966093075</v>
      </c>
      <c r="G614" s="29">
        <f t="shared" si="46"/>
        <v>45.991245320916647</v>
      </c>
      <c r="H614" s="19">
        <f t="shared" si="47"/>
        <v>137384.21181818182</v>
      </c>
      <c r="I614" s="19">
        <f t="shared" si="48"/>
        <v>45.991245320916647</v>
      </c>
      <c r="J614" s="19">
        <f t="shared" si="49"/>
        <v>7918659.4800000004</v>
      </c>
    </row>
    <row r="615" spans="1:10" x14ac:dyDescent="0.25">
      <c r="A615" s="25" t="s">
        <v>569</v>
      </c>
      <c r="B615" s="26">
        <f>VLOOKUP($A615,'receitas_e_despesas_PainelC (2)'!$A$1:$F$645,6)</f>
        <v>1494909.48</v>
      </c>
      <c r="C615" s="26">
        <f>VLOOKUP($A615,'receitas_e_despesas_PainelC (2)'!$A$1:$F$645,2)</f>
        <v>17722132.229999997</v>
      </c>
      <c r="D615" s="27">
        <f>VLOOKUP(TRIM(A615),[1]TSE!$K$2:$N$646,4,FALSE)</f>
        <v>9</v>
      </c>
      <c r="E615" s="27">
        <v>32641</v>
      </c>
      <c r="F615" s="28">
        <f t="shared" si="45"/>
        <v>8.4352687396690315E-2</v>
      </c>
      <c r="G615" s="29">
        <f t="shared" si="46"/>
        <v>45.798519653196898</v>
      </c>
      <c r="H615" s="19">
        <f t="shared" si="47"/>
        <v>166101.05333333334</v>
      </c>
      <c r="I615" s="19">
        <f t="shared" si="48"/>
        <v>45.798519653196898</v>
      </c>
      <c r="J615" s="19">
        <f t="shared" si="49"/>
        <v>16227222.749999996</v>
      </c>
    </row>
    <row r="616" spans="1:10" x14ac:dyDescent="0.25">
      <c r="A616" s="25" t="s">
        <v>457</v>
      </c>
      <c r="B616" s="26">
        <f>VLOOKUP($A616,'receitas_e_despesas_PainelC (2)'!$A$1:$F$645,6)</f>
        <v>1979617.49</v>
      </c>
      <c r="C616" s="26">
        <f>VLOOKUP($A616,'receitas_e_despesas_PainelC (2)'!$A$1:$F$645,2)</f>
        <v>12937357.17</v>
      </c>
      <c r="D616" s="27">
        <f>VLOOKUP(TRIM(A616),[1]TSE!$K$2:$N$646,4,FALSE)</f>
        <v>13</v>
      </c>
      <c r="E616" s="27">
        <v>44006</v>
      </c>
      <c r="F616" s="28">
        <f t="shared" si="45"/>
        <v>0.15301560156277266</v>
      </c>
      <c r="G616" s="29">
        <f t="shared" si="46"/>
        <v>44.985172249238737</v>
      </c>
      <c r="H616" s="19">
        <f t="shared" si="47"/>
        <v>152278.26846153845</v>
      </c>
      <c r="I616" s="19">
        <f t="shared" si="48"/>
        <v>44.985172249238737</v>
      </c>
      <c r="J616" s="19">
        <f t="shared" si="49"/>
        <v>10957739.68</v>
      </c>
    </row>
    <row r="617" spans="1:10" x14ac:dyDescent="0.25">
      <c r="A617" s="25" t="s">
        <v>621</v>
      </c>
      <c r="B617" s="26">
        <f>VLOOKUP($A617,'receitas_e_despesas_PainelC (2)'!$A$1:$F$645,6)</f>
        <v>16799668.82</v>
      </c>
      <c r="C617" s="26">
        <f>VLOOKUP($A617,'receitas_e_despesas_PainelC (2)'!$A$1:$F$645,2)</f>
        <v>351535111.70999998</v>
      </c>
      <c r="D617" s="27">
        <f>VLOOKUP(TRIM(A617),[1]TSE!$K$2:$N$646,4,FALSE)</f>
        <v>17</v>
      </c>
      <c r="E617" s="27">
        <v>374272</v>
      </c>
      <c r="F617" s="28">
        <f t="shared" si="45"/>
        <v>4.7789447655114864E-2</v>
      </c>
      <c r="G617" s="29">
        <f t="shared" si="46"/>
        <v>44.886256038389192</v>
      </c>
      <c r="H617" s="19">
        <f t="shared" si="47"/>
        <v>988215.81294117647</v>
      </c>
      <c r="I617" s="19">
        <f t="shared" si="48"/>
        <v>44.886256038389192</v>
      </c>
      <c r="J617" s="19">
        <f t="shared" si="49"/>
        <v>334735442.88999999</v>
      </c>
    </row>
    <row r="618" spans="1:10" x14ac:dyDescent="0.25">
      <c r="A618" s="25" t="s">
        <v>598</v>
      </c>
      <c r="B618" s="26">
        <f>VLOOKUP($A618,'receitas_e_despesas_PainelC (2)'!$A$1:$F$645,6)</f>
        <v>3281460.35</v>
      </c>
      <c r="C618" s="26">
        <f>VLOOKUP($A618,'receitas_e_despesas_PainelC (2)'!$A$1:$F$645,2)</f>
        <v>54301301.43</v>
      </c>
      <c r="D618" s="27">
        <f>VLOOKUP(TRIM(A618),[1]TSE!$K$2:$N$646,4,FALSE)</f>
        <v>10</v>
      </c>
      <c r="E618" s="27">
        <v>74299</v>
      </c>
      <c r="F618" s="28">
        <f t="shared" si="45"/>
        <v>6.0430602279949813E-2</v>
      </c>
      <c r="G618" s="29">
        <f t="shared" si="46"/>
        <v>44.165605862797619</v>
      </c>
      <c r="H618" s="19">
        <f t="shared" si="47"/>
        <v>328146.03500000003</v>
      </c>
      <c r="I618" s="19">
        <f t="shared" si="48"/>
        <v>44.165605862797619</v>
      </c>
      <c r="J618" s="19">
        <f t="shared" si="49"/>
        <v>51019841.079999998</v>
      </c>
    </row>
    <row r="619" spans="1:10" x14ac:dyDescent="0.25">
      <c r="A619" s="25" t="s">
        <v>533</v>
      </c>
      <c r="B619" s="26">
        <f>VLOOKUP($A619,'receitas_e_despesas_PainelC (2)'!$A$1:$F$645,6)</f>
        <v>2320141.85</v>
      </c>
      <c r="C619" s="26">
        <f>VLOOKUP($A619,'receitas_e_despesas_PainelC (2)'!$A$1:$F$645,2)</f>
        <v>24530411.620000001</v>
      </c>
      <c r="D619" s="27">
        <f>VLOOKUP(TRIM(A619),[1]TSE!$K$2:$N$646,4,FALSE)</f>
        <v>12</v>
      </c>
      <c r="E619" s="27">
        <v>53450</v>
      </c>
      <c r="F619" s="28">
        <f t="shared" si="45"/>
        <v>9.4582263271455039E-2</v>
      </c>
      <c r="G619" s="29">
        <f t="shared" si="46"/>
        <v>43.40770533208606</v>
      </c>
      <c r="H619" s="19">
        <f t="shared" si="47"/>
        <v>193345.15416666667</v>
      </c>
      <c r="I619" s="19">
        <f t="shared" si="48"/>
        <v>43.40770533208606</v>
      </c>
      <c r="J619" s="19">
        <f t="shared" si="49"/>
        <v>22210269.77</v>
      </c>
    </row>
    <row r="620" spans="1:10" x14ac:dyDescent="0.25">
      <c r="A620" s="25" t="s">
        <v>622</v>
      </c>
      <c r="B620" s="26">
        <f>VLOOKUP($A620,'receitas_e_despesas_PainelC (2)'!$A$1:$F$645,6)</f>
        <v>5091582.24</v>
      </c>
      <c r="C620" s="26">
        <f>VLOOKUP($A620,'receitas_e_despesas_PainelC (2)'!$A$1:$F$645,2)</f>
        <v>105409014.76000001</v>
      </c>
      <c r="D620" s="27">
        <f>VLOOKUP(TRIM(A620),[1]TSE!$K$2:$N$646,4,FALSE)</f>
        <v>17</v>
      </c>
      <c r="E620" s="27">
        <v>117561</v>
      </c>
      <c r="F620" s="28">
        <f t="shared" si="45"/>
        <v>4.8303100561111818E-2</v>
      </c>
      <c r="G620" s="29">
        <f t="shared" si="46"/>
        <v>43.310130400387884</v>
      </c>
      <c r="H620" s="19">
        <f t="shared" si="47"/>
        <v>299504.83764705883</v>
      </c>
      <c r="I620" s="19">
        <f t="shared" si="48"/>
        <v>43.310130400387884</v>
      </c>
      <c r="J620" s="19">
        <f t="shared" si="49"/>
        <v>100317432.52000001</v>
      </c>
    </row>
    <row r="621" spans="1:10" x14ac:dyDescent="0.25">
      <c r="A621" s="25" t="s">
        <v>593</v>
      </c>
      <c r="B621" s="26">
        <f>VLOOKUP($A621,'receitas_e_despesas_PainelC (2)'!$A$1:$F$645,6)</f>
        <v>2039690.21</v>
      </c>
      <c r="C621" s="26">
        <f>VLOOKUP($A621,'receitas_e_despesas_PainelC (2)'!$A$1:$F$645,2)</f>
        <v>32746275.84</v>
      </c>
      <c r="D621" s="27">
        <f>VLOOKUP(TRIM(A621),[1]TSE!$K$2:$N$646,4,FALSE)</f>
        <v>9</v>
      </c>
      <c r="E621" s="27">
        <v>47361</v>
      </c>
      <c r="F621" s="28">
        <f t="shared" si="45"/>
        <v>6.2287700133170316E-2</v>
      </c>
      <c r="G621" s="29">
        <f t="shared" si="46"/>
        <v>43.066873799117417</v>
      </c>
      <c r="H621" s="19">
        <f t="shared" si="47"/>
        <v>226632.24555555556</v>
      </c>
      <c r="I621" s="19">
        <f t="shared" si="48"/>
        <v>43.066873799117417</v>
      </c>
      <c r="J621" s="19">
        <f t="shared" si="49"/>
        <v>30706585.629999999</v>
      </c>
    </row>
    <row r="622" spans="1:10" x14ac:dyDescent="0.25">
      <c r="A622" s="25" t="s">
        <v>527</v>
      </c>
      <c r="B622" s="26">
        <f>VLOOKUP($A622,'receitas_e_despesas_PainelC (2)'!$A$1:$F$645,6)</f>
        <v>1920207.47</v>
      </c>
      <c r="C622" s="26">
        <f>VLOOKUP($A622,'receitas_e_despesas_PainelC (2)'!$A$1:$F$645,2)</f>
        <v>21287473.52</v>
      </c>
      <c r="D622" s="27">
        <f>VLOOKUP(TRIM(A622),[1]TSE!$K$2:$N$646,4,FALSE)</f>
        <v>9</v>
      </c>
      <c r="E622" s="27">
        <v>44972</v>
      </c>
      <c r="F622" s="28">
        <f t="shared" si="45"/>
        <v>9.0203633991414123E-2</v>
      </c>
      <c r="G622" s="29">
        <f t="shared" si="46"/>
        <v>42.697844658898873</v>
      </c>
      <c r="H622" s="19">
        <f t="shared" si="47"/>
        <v>213356.38555555555</v>
      </c>
      <c r="I622" s="19">
        <f t="shared" si="48"/>
        <v>42.697844658898873</v>
      </c>
      <c r="J622" s="19">
        <f t="shared" si="49"/>
        <v>19367266.050000001</v>
      </c>
    </row>
    <row r="623" spans="1:10" x14ac:dyDescent="0.25">
      <c r="A623" s="25" t="s">
        <v>152</v>
      </c>
      <c r="B623" s="26">
        <f>VLOOKUP($A623,'receitas_e_despesas_PainelC (2)'!$A$1:$F$645,6)</f>
        <v>557098.75</v>
      </c>
      <c r="C623" s="26">
        <f>VLOOKUP($A623,'receitas_e_despesas_PainelC (2)'!$A$1:$F$645,2)</f>
        <v>1285632.1599999999</v>
      </c>
      <c r="D623" s="27">
        <f>VLOOKUP(TRIM(A623),[1]TSE!$K$2:$N$646,4,FALSE)</f>
        <v>9</v>
      </c>
      <c r="E623" s="27">
        <v>13058</v>
      </c>
      <c r="F623" s="28">
        <f t="shared" si="45"/>
        <v>0.43332670676190926</v>
      </c>
      <c r="G623" s="29">
        <f t="shared" si="46"/>
        <v>42.663405575126362</v>
      </c>
      <c r="H623" s="19">
        <f t="shared" si="47"/>
        <v>61899.861111111109</v>
      </c>
      <c r="I623" s="19">
        <f t="shared" si="48"/>
        <v>42.663405575126362</v>
      </c>
      <c r="J623" s="19">
        <f t="shared" si="49"/>
        <v>728533.40999999992</v>
      </c>
    </row>
    <row r="624" spans="1:10" x14ac:dyDescent="0.25">
      <c r="A624" s="25" t="s">
        <v>556</v>
      </c>
      <c r="B624" s="26">
        <f>VLOOKUP($A624,'receitas_e_despesas_PainelC (2)'!$A$1:$F$645,6)</f>
        <v>1807145.7</v>
      </c>
      <c r="C624" s="26">
        <f>VLOOKUP($A624,'receitas_e_despesas_PainelC (2)'!$A$1:$F$645,2)</f>
        <v>20661607.66</v>
      </c>
      <c r="D624" s="27">
        <f>VLOOKUP(TRIM(A624),[1]TSE!$K$2:$N$646,4,FALSE)</f>
        <v>13</v>
      </c>
      <c r="E624" s="27">
        <v>42573</v>
      </c>
      <c r="F624" s="28">
        <f t="shared" si="45"/>
        <v>8.7463944226303242E-2</v>
      </c>
      <c r="G624" s="29">
        <f t="shared" si="46"/>
        <v>42.448164329504614</v>
      </c>
      <c r="H624" s="19">
        <f t="shared" si="47"/>
        <v>139011.20769230768</v>
      </c>
      <c r="I624" s="19">
        <f t="shared" si="48"/>
        <v>42.448164329504614</v>
      </c>
      <c r="J624" s="19">
        <f t="shared" si="49"/>
        <v>18854461.960000001</v>
      </c>
    </row>
    <row r="625" spans="1:10" x14ac:dyDescent="0.25">
      <c r="A625" s="25" t="s">
        <v>632</v>
      </c>
      <c r="B625" s="26">
        <f>VLOOKUP($A625,'receitas_e_despesas_PainelC (2)'!$A$1:$F$645,6)</f>
        <v>2432548.38</v>
      </c>
      <c r="C625" s="26">
        <f>VLOOKUP($A625,'receitas_e_despesas_PainelC (2)'!$A$1:$F$645,2)</f>
        <v>56844304.810000002</v>
      </c>
      <c r="D625" s="27">
        <f>VLOOKUP(TRIM(A625),[1]TSE!$K$2:$N$646,4,FALSE)</f>
        <v>10</v>
      </c>
      <c r="E625" s="27">
        <v>59333</v>
      </c>
      <c r="F625" s="28">
        <f t="shared" si="45"/>
        <v>4.2793176697836367E-2</v>
      </c>
      <c r="G625" s="29">
        <f t="shared" si="46"/>
        <v>40.998236731667028</v>
      </c>
      <c r="H625" s="19">
        <f t="shared" si="47"/>
        <v>243254.83799999999</v>
      </c>
      <c r="I625" s="19">
        <f t="shared" si="48"/>
        <v>40.998236731667028</v>
      </c>
      <c r="J625" s="19">
        <f t="shared" si="49"/>
        <v>54411756.43</v>
      </c>
    </row>
    <row r="626" spans="1:10" x14ac:dyDescent="0.25">
      <c r="A626" s="25" t="s">
        <v>613</v>
      </c>
      <c r="B626" s="26">
        <f>VLOOKUP($A626,'receitas_e_despesas_PainelC (2)'!$A$1:$F$645,6)</f>
        <v>1314319.81</v>
      </c>
      <c r="C626" s="26">
        <f>VLOOKUP($A626,'receitas_e_despesas_PainelC (2)'!$A$1:$F$645,2)</f>
        <v>24252571.109999999</v>
      </c>
      <c r="D626" s="27">
        <f>VLOOKUP(TRIM(A626),[1]TSE!$K$2:$N$646,4,FALSE)</f>
        <v>9</v>
      </c>
      <c r="E626" s="27">
        <v>32076</v>
      </c>
      <c r="F626" s="28">
        <f t="shared" si="45"/>
        <v>5.4193009229362488E-2</v>
      </c>
      <c r="G626" s="29">
        <f t="shared" si="46"/>
        <v>40.975178014715055</v>
      </c>
      <c r="H626" s="19">
        <f t="shared" si="47"/>
        <v>146035.53444444446</v>
      </c>
      <c r="I626" s="19">
        <f t="shared" si="48"/>
        <v>40.975178014715055</v>
      </c>
      <c r="J626" s="19">
        <f t="shared" si="49"/>
        <v>22938251.300000001</v>
      </c>
    </row>
    <row r="627" spans="1:10" x14ac:dyDescent="0.25">
      <c r="A627" s="25" t="s">
        <v>599</v>
      </c>
      <c r="B627" s="26">
        <f>VLOOKUP($A627,'receitas_e_despesas_PainelC (2)'!$A$1:$F$645,6)</f>
        <v>6002142.4800000004</v>
      </c>
      <c r="C627" s="26">
        <f>VLOOKUP($A627,'receitas_e_despesas_PainelC (2)'!$A$1:$F$645,2)</f>
        <v>103334539.95999999</v>
      </c>
      <c r="D627" s="27">
        <f>VLOOKUP(TRIM(A627),[1]TSE!$K$2:$N$646,4,FALSE)</f>
        <v>17</v>
      </c>
      <c r="E627" s="27">
        <v>148581</v>
      </c>
      <c r="F627" s="28">
        <f t="shared" si="45"/>
        <v>5.8084571551035927E-2</v>
      </c>
      <c r="G627" s="29">
        <f t="shared" si="46"/>
        <v>40.396433460536677</v>
      </c>
      <c r="H627" s="19">
        <f t="shared" si="47"/>
        <v>353067.20470588235</v>
      </c>
      <c r="I627" s="19">
        <f t="shared" si="48"/>
        <v>40.396433460536677</v>
      </c>
      <c r="J627" s="19">
        <f t="shared" si="49"/>
        <v>97332397.479999989</v>
      </c>
    </row>
    <row r="628" spans="1:10" x14ac:dyDescent="0.25">
      <c r="A628" s="25" t="s">
        <v>544</v>
      </c>
      <c r="B628" s="26">
        <f>VLOOKUP($A628,'receitas_e_despesas_PainelC (2)'!$A$1:$F$645,6)</f>
        <v>597255.56000000006</v>
      </c>
      <c r="C628" s="26">
        <f>VLOOKUP($A628,'receitas_e_despesas_PainelC (2)'!$A$1:$F$645,2)</f>
        <v>6558137.6900000004</v>
      </c>
      <c r="D628" s="27">
        <f>VLOOKUP(TRIM(A628),[1]TSE!$K$2:$N$646,4,FALSE)</f>
        <v>9</v>
      </c>
      <c r="E628" s="27">
        <v>14824</v>
      </c>
      <c r="F628" s="28">
        <f t="shared" si="45"/>
        <v>9.1070908881756035E-2</v>
      </c>
      <c r="G628" s="29">
        <f t="shared" si="46"/>
        <v>40.289770642201837</v>
      </c>
      <c r="H628" s="19">
        <f t="shared" si="47"/>
        <v>66361.728888888902</v>
      </c>
      <c r="I628" s="19">
        <f t="shared" si="48"/>
        <v>40.289770642201837</v>
      </c>
      <c r="J628" s="19">
        <f t="shared" si="49"/>
        <v>5960882.1300000008</v>
      </c>
    </row>
    <row r="629" spans="1:10" x14ac:dyDescent="0.25">
      <c r="A629" s="25" t="s">
        <v>555</v>
      </c>
      <c r="B629" s="26">
        <f>VLOOKUP($A629,'receitas_e_despesas_PainelC (2)'!$A$1:$F$645,6)</f>
        <v>1384912</v>
      </c>
      <c r="C629" s="26">
        <f>VLOOKUP($A629,'receitas_e_despesas_PainelC (2)'!$A$1:$F$645,2)</f>
        <v>15853365.58</v>
      </c>
      <c r="D629" s="27">
        <f>VLOOKUP(TRIM(A629),[1]TSE!$K$2:$N$646,4,FALSE)</f>
        <v>9</v>
      </c>
      <c r="E629" s="27">
        <v>34726</v>
      </c>
      <c r="F629" s="28">
        <f t="shared" si="45"/>
        <v>8.7357601955962719E-2</v>
      </c>
      <c r="G629" s="29">
        <f t="shared" si="46"/>
        <v>39.881126533433161</v>
      </c>
      <c r="H629" s="19">
        <f t="shared" si="47"/>
        <v>153879.11111111112</v>
      </c>
      <c r="I629" s="19">
        <f t="shared" si="48"/>
        <v>39.881126533433161</v>
      </c>
      <c r="J629" s="19">
        <f t="shared" si="49"/>
        <v>14468453.58</v>
      </c>
    </row>
    <row r="630" spans="1:10" x14ac:dyDescent="0.25">
      <c r="A630" s="25" t="s">
        <v>636</v>
      </c>
      <c r="B630" s="26">
        <f>VLOOKUP($A630,'receitas_e_despesas_PainelC (2)'!$A$1:$F$645,6)</f>
        <v>8871854.3300000001</v>
      </c>
      <c r="C630" s="26">
        <f>VLOOKUP($A630,'receitas_e_despesas_PainelC (2)'!$A$1:$F$645,2)</f>
        <v>240144075.16</v>
      </c>
      <c r="D630" s="27">
        <f>VLOOKUP(TRIM(A630),[1]TSE!$K$2:$N$646,4,FALSE)</f>
        <v>13</v>
      </c>
      <c r="E630" s="27">
        <v>227072</v>
      </c>
      <c r="F630" s="28">
        <f t="shared" si="45"/>
        <v>3.6943881809655223E-2</v>
      </c>
      <c r="G630" s="29">
        <f t="shared" si="46"/>
        <v>39.07066626444476</v>
      </c>
      <c r="H630" s="19">
        <f t="shared" si="47"/>
        <v>682450.33307692304</v>
      </c>
      <c r="I630" s="19">
        <f t="shared" si="48"/>
        <v>39.07066626444476</v>
      </c>
      <c r="J630" s="19">
        <f t="shared" si="49"/>
        <v>231272220.82999998</v>
      </c>
    </row>
    <row r="631" spans="1:10" x14ac:dyDescent="0.25">
      <c r="A631" s="25" t="s">
        <v>559</v>
      </c>
      <c r="B631" s="26">
        <f>VLOOKUP($A631,'receitas_e_despesas_PainelC (2)'!$A$1:$F$645,6)</f>
        <v>1711707.31</v>
      </c>
      <c r="C631" s="26">
        <f>VLOOKUP($A631,'receitas_e_despesas_PainelC (2)'!$A$1:$F$645,2)</f>
        <v>21107825.879999999</v>
      </c>
      <c r="D631" s="27">
        <f>VLOOKUP(TRIM(A631),[1]TSE!$K$2:$N$646,4,FALSE)</f>
        <v>13</v>
      </c>
      <c r="E631" s="27">
        <v>44370</v>
      </c>
      <c r="F631" s="28">
        <f t="shared" si="45"/>
        <v>8.1093492040877124E-2</v>
      </c>
      <c r="G631" s="29">
        <f t="shared" si="46"/>
        <v>38.578032679738563</v>
      </c>
      <c r="H631" s="19">
        <f t="shared" si="47"/>
        <v>131669.79307692309</v>
      </c>
      <c r="I631" s="19">
        <f t="shared" si="48"/>
        <v>38.578032679738563</v>
      </c>
      <c r="J631" s="19">
        <f t="shared" si="49"/>
        <v>19396118.57</v>
      </c>
    </row>
    <row r="632" spans="1:10" ht="15" customHeight="1" x14ac:dyDescent="0.25">
      <c r="A632" s="25" t="s">
        <v>479</v>
      </c>
      <c r="B632" s="26">
        <f>VLOOKUP($A632,'receitas_e_despesas_PainelC (2)'!$A$1:$F$645,6)</f>
        <v>6480387.0700000003</v>
      </c>
      <c r="C632" s="26">
        <f>VLOOKUP($A632,'receitas_e_despesas_PainelC (2)'!$A$1:$F$645,2)</f>
        <v>50748948.280000001</v>
      </c>
      <c r="D632" s="27">
        <f>VLOOKUP(TRIM(A632),[1]TSE!$K$2:$N$646,4,FALSE)</f>
        <v>12</v>
      </c>
      <c r="E632" s="27">
        <v>174008</v>
      </c>
      <c r="F632" s="28">
        <f t="shared" si="45"/>
        <v>0.12769500235247042</v>
      </c>
      <c r="G632" s="29">
        <f t="shared" si="46"/>
        <v>37.241891579697487</v>
      </c>
      <c r="H632" s="19">
        <f t="shared" si="47"/>
        <v>540032.25583333336</v>
      </c>
      <c r="I632" s="19">
        <f t="shared" si="48"/>
        <v>37.241891579697487</v>
      </c>
      <c r="J632" s="19">
        <f t="shared" si="49"/>
        <v>44268561.210000001</v>
      </c>
    </row>
    <row r="633" spans="1:10" x14ac:dyDescent="0.25">
      <c r="A633" s="25" t="s">
        <v>634</v>
      </c>
      <c r="B633" s="26">
        <f>VLOOKUP($A633,'receitas_e_despesas_PainelC (2)'!$A$1:$F$645,6)</f>
        <v>4851318.03</v>
      </c>
      <c r="C633" s="26">
        <f>VLOOKUP($A633,'receitas_e_despesas_PainelC (2)'!$A$1:$F$645,2)</f>
        <v>119775411.16</v>
      </c>
      <c r="D633" s="27">
        <f>VLOOKUP(TRIM(A633),[1]TSE!$K$2:$N$646,4,FALSE)</f>
        <v>11</v>
      </c>
      <c r="E633" s="27">
        <v>132934</v>
      </c>
      <c r="F633" s="28">
        <f t="shared" si="45"/>
        <v>4.0503455450630409E-2</v>
      </c>
      <c r="G633" s="29">
        <f t="shared" si="46"/>
        <v>36.494185310003459</v>
      </c>
      <c r="H633" s="19">
        <f t="shared" si="47"/>
        <v>441028.91181818186</v>
      </c>
      <c r="I633" s="19">
        <f t="shared" si="48"/>
        <v>36.494185310003459</v>
      </c>
      <c r="J633" s="19">
        <f t="shared" si="49"/>
        <v>114924093.13</v>
      </c>
    </row>
    <row r="634" spans="1:10" x14ac:dyDescent="0.25">
      <c r="A634" s="25" t="s">
        <v>589</v>
      </c>
      <c r="B634" s="26">
        <f>VLOOKUP($A634,'receitas_e_despesas_PainelC (2)'!$A$1:$F$645,6)</f>
        <v>1742062.43</v>
      </c>
      <c r="C634" s="26">
        <f>VLOOKUP($A634,'receitas_e_despesas_PainelC (2)'!$A$1:$F$645,2)</f>
        <v>27083140.25</v>
      </c>
      <c r="D634" s="27">
        <f>VLOOKUP(TRIM(A634),[1]TSE!$K$2:$N$646,4,FALSE)</f>
        <v>13</v>
      </c>
      <c r="E634" s="27">
        <v>48074</v>
      </c>
      <c r="F634" s="28">
        <f t="shared" si="45"/>
        <v>6.4322763679518294E-2</v>
      </c>
      <c r="G634" s="29">
        <f t="shared" si="46"/>
        <v>36.237101759786995</v>
      </c>
      <c r="H634" s="19">
        <f t="shared" si="47"/>
        <v>134004.8023076923</v>
      </c>
      <c r="I634" s="19">
        <f t="shared" si="48"/>
        <v>36.237101759786995</v>
      </c>
      <c r="J634" s="19">
        <f t="shared" si="49"/>
        <v>25341077.82</v>
      </c>
    </row>
    <row r="635" spans="1:10" x14ac:dyDescent="0.25">
      <c r="A635" s="25" t="s">
        <v>554</v>
      </c>
      <c r="B635" s="26">
        <f>VLOOKUP($A635,'receitas_e_despesas_PainelC (2)'!$A$1:$F$645,6)</f>
        <v>13219181.41</v>
      </c>
      <c r="C635" s="26">
        <f>VLOOKUP($A635,'receitas_e_despesas_PainelC (2)'!$A$1:$F$645,2)</f>
        <v>142987363.75</v>
      </c>
      <c r="D635" s="27">
        <f>VLOOKUP(TRIM(A635),[1]TSE!$K$2:$N$646,4,FALSE)</f>
        <v>19</v>
      </c>
      <c r="E635" s="27">
        <v>366519</v>
      </c>
      <c r="F635" s="28">
        <f t="shared" si="45"/>
        <v>9.2449997421537894E-2</v>
      </c>
      <c r="G635" s="29">
        <f t="shared" si="46"/>
        <v>36.066838035681641</v>
      </c>
      <c r="H635" s="19">
        <f t="shared" si="47"/>
        <v>695746.39</v>
      </c>
      <c r="I635" s="19">
        <f t="shared" si="48"/>
        <v>36.066838035681641</v>
      </c>
      <c r="J635" s="19">
        <f t="shared" si="49"/>
        <v>129768182.34</v>
      </c>
    </row>
    <row r="636" spans="1:10" x14ac:dyDescent="0.25">
      <c r="A636" s="25" t="s">
        <v>587</v>
      </c>
      <c r="B636" s="26">
        <f>VLOOKUP($A636,'receitas_e_despesas_PainelC (2)'!$A$1:$F$645,6)</f>
        <v>2385035.3199999998</v>
      </c>
      <c r="C636" s="26">
        <f>VLOOKUP($A636,'receitas_e_despesas_PainelC (2)'!$A$1:$F$645,2)</f>
        <v>42367730.549999997</v>
      </c>
      <c r="D636" s="27">
        <f>VLOOKUP(TRIM(A636),[1]TSE!$K$2:$N$646,4,FALSE)</f>
        <v>15</v>
      </c>
      <c r="E636" s="27">
        <v>68788</v>
      </c>
      <c r="F636" s="28">
        <f t="shared" si="45"/>
        <v>5.6293676556154366E-2</v>
      </c>
      <c r="G636" s="29">
        <f t="shared" si="46"/>
        <v>34.67225853346514</v>
      </c>
      <c r="H636" s="19">
        <f t="shared" si="47"/>
        <v>159002.35466666665</v>
      </c>
      <c r="I636" s="19">
        <f t="shared" si="48"/>
        <v>34.67225853346514</v>
      </c>
      <c r="J636" s="19">
        <f t="shared" si="49"/>
        <v>39982695.229999997</v>
      </c>
    </row>
    <row r="637" spans="1:10" x14ac:dyDescent="0.25">
      <c r="A637" s="25" t="s">
        <v>611</v>
      </c>
      <c r="B637" s="26">
        <f>VLOOKUP($A637,'receitas_e_despesas_PainelC (2)'!$A$1:$F$645,6)</f>
        <v>1398656.49</v>
      </c>
      <c r="C637" s="26">
        <f>VLOOKUP($A637,'receitas_e_despesas_PainelC (2)'!$A$1:$F$645,2)</f>
        <v>25614540.259999998</v>
      </c>
      <c r="D637" s="27">
        <f>VLOOKUP(TRIM(A637),[1]TSE!$K$2:$N$646,4,FALSE)</f>
        <v>9</v>
      </c>
      <c r="E637" s="27">
        <v>41622</v>
      </c>
      <c r="F637" s="28">
        <f t="shared" si="45"/>
        <v>5.4604005217464717E-2</v>
      </c>
      <c r="G637" s="29">
        <f t="shared" si="46"/>
        <v>33.603779011099896</v>
      </c>
      <c r="H637" s="19">
        <f t="shared" si="47"/>
        <v>155406.27666666667</v>
      </c>
      <c r="I637" s="19">
        <f t="shared" si="48"/>
        <v>33.603779011099896</v>
      </c>
      <c r="J637" s="19">
        <f t="shared" si="49"/>
        <v>24215883.77</v>
      </c>
    </row>
    <row r="638" spans="1:10" x14ac:dyDescent="0.25">
      <c r="A638" s="25" t="s">
        <v>542</v>
      </c>
      <c r="B638" s="26">
        <f>VLOOKUP($A638,'receitas_e_despesas_PainelC (2)'!$A$1:$F$645,6)</f>
        <v>13307293.42</v>
      </c>
      <c r="C638" s="26">
        <f>VLOOKUP($A638,'receitas_e_despesas_PainelC (2)'!$A$1:$F$645,2)</f>
        <v>147656826.30000001</v>
      </c>
      <c r="D638" s="27">
        <f>VLOOKUP(TRIM(A638),[1]TSE!$K$2:$N$646,4,FALSE)</f>
        <v>17</v>
      </c>
      <c r="E638" s="27">
        <v>398611</v>
      </c>
      <c r="F638" s="28">
        <f t="shared" si="45"/>
        <v>9.0123116915455465E-2</v>
      </c>
      <c r="G638" s="29">
        <f t="shared" si="46"/>
        <v>33.384160045758897</v>
      </c>
      <c r="H638" s="19">
        <f t="shared" si="47"/>
        <v>782781.9658823529</v>
      </c>
      <c r="I638" s="19">
        <f t="shared" si="48"/>
        <v>33.384160045758897</v>
      </c>
      <c r="J638" s="19">
        <f t="shared" si="49"/>
        <v>134349532.88000003</v>
      </c>
    </row>
    <row r="639" spans="1:10" x14ac:dyDescent="0.25">
      <c r="A639" s="25" t="s">
        <v>596</v>
      </c>
      <c r="B639" s="26">
        <f>VLOOKUP($A639,'receitas_e_despesas_PainelC (2)'!$A$1:$F$645,6)</f>
        <v>1450908.75</v>
      </c>
      <c r="C639" s="26">
        <f>VLOOKUP($A639,'receitas_e_despesas_PainelC (2)'!$A$1:$F$645,2)</f>
        <v>23450239.34</v>
      </c>
      <c r="D639" s="27">
        <f>VLOOKUP(TRIM(A639),[1]TSE!$K$2:$N$646,4,FALSE)</f>
        <v>9</v>
      </c>
      <c r="E639" s="27">
        <v>44186</v>
      </c>
      <c r="F639" s="28">
        <f t="shared" si="45"/>
        <v>6.1871809876376298E-2</v>
      </c>
      <c r="G639" s="29">
        <f t="shared" si="46"/>
        <v>32.836390485674194</v>
      </c>
      <c r="H639" s="19">
        <f t="shared" si="47"/>
        <v>161212.08333333334</v>
      </c>
      <c r="I639" s="19">
        <f t="shared" si="48"/>
        <v>32.836390485674194</v>
      </c>
      <c r="J639" s="19">
        <f t="shared" si="49"/>
        <v>21999330.59</v>
      </c>
    </row>
    <row r="640" spans="1:10" x14ac:dyDescent="0.25">
      <c r="A640" s="25" t="s">
        <v>545</v>
      </c>
      <c r="B640" s="26">
        <f>VLOOKUP($A640,'receitas_e_despesas_PainelC (2)'!$A$1:$F$645,6)</f>
        <v>1797204.85</v>
      </c>
      <c r="C640" s="26">
        <f>VLOOKUP($A640,'receitas_e_despesas_PainelC (2)'!$A$1:$F$645,2)</f>
        <v>19316294.129999999</v>
      </c>
      <c r="D640" s="27">
        <f>VLOOKUP(TRIM(A640),[1]TSE!$K$2:$N$646,4,FALSE)</f>
        <v>13</v>
      </c>
      <c r="E640" s="27">
        <v>55149</v>
      </c>
      <c r="F640" s="28">
        <f t="shared" si="45"/>
        <v>9.3040872017411153E-2</v>
      </c>
      <c r="G640" s="29">
        <f t="shared" si="46"/>
        <v>32.588167509836985</v>
      </c>
      <c r="H640" s="19">
        <f t="shared" si="47"/>
        <v>138246.52692307692</v>
      </c>
      <c r="I640" s="19">
        <f t="shared" si="48"/>
        <v>32.588167509836985</v>
      </c>
      <c r="J640" s="19">
        <f t="shared" si="49"/>
        <v>17519089.279999997</v>
      </c>
    </row>
    <row r="641" spans="1:10" x14ac:dyDescent="0.25">
      <c r="A641" s="25" t="s">
        <v>614</v>
      </c>
      <c r="B641" s="26">
        <f>VLOOKUP($A641,'receitas_e_despesas_PainelC (2)'!$A$1:$F$645,6)</f>
        <v>4385692.7</v>
      </c>
      <c r="C641" s="26">
        <f>VLOOKUP($A641,'receitas_e_despesas_PainelC (2)'!$A$1:$F$645,2)</f>
        <v>86787760.640000001</v>
      </c>
      <c r="D641" s="27">
        <f>VLOOKUP(TRIM(A641),[1]TSE!$K$2:$N$646,4,FALSE)</f>
        <v>11</v>
      </c>
      <c r="E641" s="27">
        <v>144820</v>
      </c>
      <c r="F641" s="28">
        <f t="shared" si="45"/>
        <v>5.053353914951296E-2</v>
      </c>
      <c r="G641" s="29">
        <f t="shared" si="46"/>
        <v>30.283750172628093</v>
      </c>
      <c r="H641" s="19">
        <f t="shared" si="47"/>
        <v>398699.33636363636</v>
      </c>
      <c r="I641" s="19">
        <f t="shared" si="48"/>
        <v>30.283750172628093</v>
      </c>
      <c r="J641" s="19">
        <f t="shared" si="49"/>
        <v>82402067.939999998</v>
      </c>
    </row>
    <row r="642" spans="1:10" x14ac:dyDescent="0.25">
      <c r="A642" s="25" t="s">
        <v>627</v>
      </c>
      <c r="B642" s="26">
        <f>VLOOKUP($A642,'receitas_e_despesas_PainelC (2)'!$A$1:$F$645,6)</f>
        <v>10588334.4</v>
      </c>
      <c r="C642" s="26">
        <f>VLOOKUP($A642,'receitas_e_despesas_PainelC (2)'!$A$1:$F$645,2)</f>
        <v>234850271.16</v>
      </c>
      <c r="D642" s="27">
        <f>VLOOKUP(TRIM(A642),[1]TSE!$K$2:$N$646,4,FALSE)</f>
        <v>15</v>
      </c>
      <c r="E642" s="27">
        <v>350400</v>
      </c>
      <c r="F642" s="28">
        <f t="shared" si="45"/>
        <v>4.5085468063123184E-2</v>
      </c>
      <c r="G642" s="29">
        <f t="shared" si="46"/>
        <v>30.217849315068495</v>
      </c>
      <c r="H642" s="19">
        <f t="shared" si="47"/>
        <v>705888.96000000008</v>
      </c>
      <c r="I642" s="19">
        <f t="shared" si="48"/>
        <v>30.217849315068495</v>
      </c>
      <c r="J642" s="19">
        <f t="shared" si="49"/>
        <v>224261936.75999999</v>
      </c>
    </row>
    <row r="643" spans="1:10" x14ac:dyDescent="0.25">
      <c r="A643" s="25" t="s">
        <v>588</v>
      </c>
      <c r="B643" s="26">
        <f>VLOOKUP($A643,'receitas_e_despesas_PainelC (2)'!$A$1:$F$645,6)</f>
        <v>1008208.53</v>
      </c>
      <c r="C643" s="26">
        <f>VLOOKUP($A643,'receitas_e_despesas_PainelC (2)'!$A$1:$F$645,2)</f>
        <v>12723479.77</v>
      </c>
      <c r="D643" s="27">
        <f>VLOOKUP(TRIM(A643),[1]TSE!$K$2:$N$646,4,FALSE)</f>
        <v>11</v>
      </c>
      <c r="E643" s="27">
        <v>33975</v>
      </c>
      <c r="F643" s="28">
        <f t="shared" si="45"/>
        <v>7.9239999451816631E-2</v>
      </c>
      <c r="G643" s="29">
        <f t="shared" si="46"/>
        <v>29.675011920529801</v>
      </c>
      <c r="H643" s="19">
        <f t="shared" si="47"/>
        <v>91655.320909090908</v>
      </c>
      <c r="I643" s="19">
        <f t="shared" si="48"/>
        <v>29.675011920529801</v>
      </c>
      <c r="J643" s="19">
        <f t="shared" si="49"/>
        <v>11715271.24</v>
      </c>
    </row>
    <row r="644" spans="1:10" x14ac:dyDescent="0.25">
      <c r="A644" s="25" t="s">
        <v>640</v>
      </c>
      <c r="B644" s="26">
        <f>VLOOKUP($A644,'receitas_e_despesas_PainelC (2)'!$A$1:$F$645,6)</f>
        <v>2545506.2799999998</v>
      </c>
      <c r="C644" s="26">
        <f>VLOOKUP($A644,'receitas_e_despesas_PainelC (2)'!$A$1:$F$645,2)</f>
        <v>73335151.700000003</v>
      </c>
      <c r="D644" s="27">
        <f>VLOOKUP(TRIM(A644),[1]TSE!$K$2:$N$646,4,FALSE)</f>
        <v>15</v>
      </c>
      <c r="E644" s="27">
        <v>90637</v>
      </c>
      <c r="F644" s="28">
        <f t="shared" si="45"/>
        <v>3.4710588592128049E-2</v>
      </c>
      <c r="G644" s="29">
        <f t="shared" si="46"/>
        <v>28.084626366715579</v>
      </c>
      <c r="H644" s="19">
        <f t="shared" si="47"/>
        <v>169700.41866666666</v>
      </c>
      <c r="I644" s="19">
        <f t="shared" si="48"/>
        <v>28.084626366715579</v>
      </c>
      <c r="J644" s="19">
        <f t="shared" si="49"/>
        <v>70789645.420000002</v>
      </c>
    </row>
    <row r="645" spans="1:10" x14ac:dyDescent="0.25">
      <c r="A645" s="25" t="s">
        <v>641</v>
      </c>
      <c r="B645" s="26">
        <f>VLOOKUP($A645,'receitas_e_despesas_PainelC (2)'!$A$1:$F$645,6)</f>
        <v>1150955.96</v>
      </c>
      <c r="C645" s="26">
        <f>VLOOKUP($A645,'receitas_e_despesas_PainelC (2)'!$A$1:$F$645,2)</f>
        <v>32516834.140000001</v>
      </c>
      <c r="D645" s="27">
        <f>VLOOKUP(TRIM(A645),[1]TSE!$K$2:$N$646,4,FALSE)</f>
        <v>9</v>
      </c>
      <c r="E645" s="27">
        <v>43687</v>
      </c>
      <c r="F645" s="28">
        <f t="shared" si="45"/>
        <v>3.5395695504814598E-2</v>
      </c>
      <c r="G645" s="29">
        <f t="shared" si="46"/>
        <v>26.345502323345617</v>
      </c>
      <c r="H645" s="19">
        <f t="shared" si="47"/>
        <v>127883.99555555555</v>
      </c>
      <c r="I645" s="19">
        <f t="shared" si="48"/>
        <v>26.345502323345617</v>
      </c>
      <c r="J645" s="19">
        <f t="shared" si="49"/>
        <v>31365878.18</v>
      </c>
    </row>
    <row r="646" spans="1:10" x14ac:dyDescent="0.25">
      <c r="A646" s="25" t="s">
        <v>616</v>
      </c>
      <c r="B646" s="26">
        <f>VLOOKUP($A646,'receitas_e_despesas_PainelC (2)'!$A$1:$F$645,6)</f>
        <v>834123.57</v>
      </c>
      <c r="C646" s="26">
        <f>VLOOKUP($A646,'receitas_e_despesas_PainelC (2)'!$A$1:$F$645,2)</f>
        <v>16710640.380000001</v>
      </c>
      <c r="D646" s="27">
        <f>VLOOKUP(TRIM(A646),[1]TSE!$K$2:$N$646,4,FALSE)</f>
        <v>9</v>
      </c>
      <c r="E646" s="27">
        <v>34961</v>
      </c>
      <c r="F646" s="28">
        <f t="shared" si="45"/>
        <v>4.9915715438309249E-2</v>
      </c>
      <c r="G646" s="29">
        <f t="shared" si="46"/>
        <v>23.858687394525326</v>
      </c>
      <c r="H646" s="19">
        <f t="shared" si="47"/>
        <v>92680.396666666667</v>
      </c>
      <c r="I646" s="19">
        <f t="shared" si="48"/>
        <v>23.858687394525326</v>
      </c>
      <c r="J646" s="19">
        <f t="shared" si="49"/>
        <v>15876516.810000001</v>
      </c>
    </row>
    <row r="647" spans="1:10" x14ac:dyDescent="0.25">
      <c r="A647" s="8"/>
      <c r="B647" s="15"/>
      <c r="C647" s="15"/>
      <c r="D647" s="9"/>
      <c r="E647" s="10"/>
      <c r="F647" s="8"/>
    </row>
    <row r="648" spans="1:10" ht="24.75" customHeight="1" x14ac:dyDescent="0.25">
      <c r="A648" s="36" t="s">
        <v>644</v>
      </c>
      <c r="B648" s="36"/>
      <c r="C648" s="36"/>
      <c r="D648" s="36"/>
      <c r="E648" s="36"/>
    </row>
  </sheetData>
  <autoFilter ref="A2:J646">
    <sortState ref="A2:J645">
      <sortCondition descending="1" ref="I1:I645"/>
    </sortState>
  </autoFilter>
  <mergeCells count="1">
    <mergeCell ref="A648:E648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5"/>
  <sheetViews>
    <sheetView topLeftCell="A608" workbookViewId="0">
      <selection activeCell="F2" sqref="F2:F645"/>
    </sheetView>
  </sheetViews>
  <sheetFormatPr defaultRowHeight="15" x14ac:dyDescent="0.25"/>
  <cols>
    <col min="1" max="1" width="26.42578125" bestFit="1" customWidth="1"/>
    <col min="2" max="2" width="26.42578125" hidden="1" customWidth="1"/>
    <col min="3" max="3" width="52.42578125" hidden="1" customWidth="1"/>
    <col min="4" max="4" width="58" hidden="1" customWidth="1"/>
    <col min="5" max="6" width="25.85546875" customWidth="1"/>
    <col min="7" max="7" width="23" customWidth="1"/>
    <col min="8" max="8" width="15.5703125" customWidth="1"/>
  </cols>
  <sheetData>
    <row r="1" spans="1:8" s="3" customFormat="1" ht="45" x14ac:dyDescent="0.25">
      <c r="A1" s="3" t="s">
        <v>649</v>
      </c>
      <c r="C1" s="3" t="s">
        <v>648</v>
      </c>
      <c r="D1" s="3" t="s">
        <v>647</v>
      </c>
      <c r="E1" s="7" t="s">
        <v>646</v>
      </c>
      <c r="F1" s="7" t="s">
        <v>645</v>
      </c>
    </row>
    <row r="2" spans="1:8" x14ac:dyDescent="0.25">
      <c r="A2" t="s">
        <v>585</v>
      </c>
      <c r="B2" s="2">
        <f>C2-D2</f>
        <v>25592869.539999999</v>
      </c>
      <c r="C2" s="2">
        <v>25592869.539999999</v>
      </c>
      <c r="D2" s="2"/>
      <c r="E2" s="2">
        <v>1728382.79</v>
      </c>
      <c r="F2" s="2">
        <v>1720011.29</v>
      </c>
      <c r="G2" s="2">
        <f>F2-Levantamento!B3</f>
        <v>994054.58000000007</v>
      </c>
      <c r="H2" s="2" t="e">
        <f>E2-Levantamento!#REF!</f>
        <v>#REF!</v>
      </c>
    </row>
    <row r="3" spans="1:8" x14ac:dyDescent="0.25">
      <c r="A3" t="s">
        <v>217</v>
      </c>
      <c r="B3" s="2">
        <f t="shared" ref="B3:B66" si="0">C3-D3</f>
        <v>2512924.35</v>
      </c>
      <c r="C3" s="2">
        <v>2512924.35</v>
      </c>
      <c r="D3" s="2"/>
      <c r="E3" s="2">
        <v>1116596.51</v>
      </c>
      <c r="F3" s="2">
        <v>851016.11</v>
      </c>
      <c r="G3" s="2">
        <f>F3-Levantamento!B4</f>
        <v>51687.099999999977</v>
      </c>
      <c r="H3" s="2" t="e">
        <f>E3-Levantamento!#REF!</f>
        <v>#REF!</v>
      </c>
    </row>
    <row r="4" spans="1:8" x14ac:dyDescent="0.25">
      <c r="A4" t="s">
        <v>402</v>
      </c>
      <c r="B4" s="2">
        <f t="shared" si="0"/>
        <v>12451848.4</v>
      </c>
      <c r="C4" s="2">
        <v>12451848.4</v>
      </c>
      <c r="D4" s="2"/>
      <c r="E4" s="2">
        <v>1875360.88</v>
      </c>
      <c r="F4" s="2">
        <v>1871860.98</v>
      </c>
      <c r="G4" s="2">
        <f>F4-Levantamento!B5</f>
        <v>1035350.63</v>
      </c>
      <c r="H4" s="2" t="e">
        <f>E4-Levantamento!#REF!</f>
        <v>#REF!</v>
      </c>
    </row>
    <row r="5" spans="1:8" x14ac:dyDescent="0.25">
      <c r="A5" t="s">
        <v>309</v>
      </c>
      <c r="B5" s="2">
        <f t="shared" si="0"/>
        <v>3867013.68</v>
      </c>
      <c r="C5" s="2">
        <v>3867013.68</v>
      </c>
      <c r="D5" s="2"/>
      <c r="E5" s="2">
        <v>1011445.14</v>
      </c>
      <c r="F5" s="2">
        <v>1005690.84</v>
      </c>
      <c r="G5" s="2">
        <f>F5-Levantamento!B6</f>
        <v>54434.869999999995</v>
      </c>
      <c r="H5" s="2" t="e">
        <f>E5-Levantamento!#REF!</f>
        <v>#REF!</v>
      </c>
    </row>
    <row r="6" spans="1:8" x14ac:dyDescent="0.25">
      <c r="A6" t="s">
        <v>639</v>
      </c>
      <c r="B6" s="2">
        <f t="shared" si="0"/>
        <v>29533007.550000001</v>
      </c>
      <c r="C6" s="2">
        <v>29533007.550000001</v>
      </c>
      <c r="D6" s="2"/>
      <c r="E6" s="2">
        <v>1089996.55</v>
      </c>
      <c r="F6" s="2">
        <v>1032644.69</v>
      </c>
      <c r="G6" s="2">
        <f>F6-Levantamento!B7</f>
        <v>53536.5</v>
      </c>
      <c r="H6" s="2" t="e">
        <f>E6-Levantamento!#REF!</f>
        <v>#REF!</v>
      </c>
    </row>
    <row r="7" spans="1:8" x14ac:dyDescent="0.25">
      <c r="A7" t="s">
        <v>478</v>
      </c>
      <c r="B7" s="2">
        <f t="shared" si="0"/>
        <v>12505215.380000001</v>
      </c>
      <c r="C7" s="2">
        <v>12505215.380000001</v>
      </c>
      <c r="D7" s="2"/>
      <c r="E7" s="2">
        <v>1653259.29</v>
      </c>
      <c r="F7" s="2">
        <v>1574419.29</v>
      </c>
      <c r="G7" s="2">
        <f>F7-Levantamento!B8</f>
        <v>813806.25</v>
      </c>
      <c r="H7" s="2" t="e">
        <f>E7-Levantamento!#REF!</f>
        <v>#REF!</v>
      </c>
    </row>
    <row r="8" spans="1:8" x14ac:dyDescent="0.25">
      <c r="A8" t="s">
        <v>499</v>
      </c>
      <c r="B8" s="2">
        <f t="shared" si="0"/>
        <v>10164449.390000001</v>
      </c>
      <c r="C8" s="2">
        <v>10164449.390000001</v>
      </c>
      <c r="D8" s="2"/>
      <c r="E8" s="2">
        <v>943434.21</v>
      </c>
      <c r="F8" s="2">
        <v>936934.21</v>
      </c>
      <c r="G8" s="2">
        <f>F8-Levantamento!B9</f>
        <v>66235.839999999967</v>
      </c>
      <c r="H8" s="2" t="e">
        <f>E8-Levantamento!#REF!</f>
        <v>#REF!</v>
      </c>
    </row>
    <row r="9" spans="1:8" x14ac:dyDescent="0.25">
      <c r="A9" t="s">
        <v>184</v>
      </c>
      <c r="B9" s="2">
        <f t="shared" si="0"/>
        <v>12674874.199999999</v>
      </c>
      <c r="C9" s="2">
        <v>12678806.67</v>
      </c>
      <c r="D9" s="2">
        <v>3932.47</v>
      </c>
      <c r="E9" s="2">
        <v>5392459.1799999997</v>
      </c>
      <c r="F9" s="2">
        <v>5066833.8899999997</v>
      </c>
      <c r="G9" s="2">
        <f>F9-Levantamento!B10</f>
        <v>4000006.8999999994</v>
      </c>
      <c r="H9" s="2" t="e">
        <f>E9-Levantamento!#REF!</f>
        <v>#REF!</v>
      </c>
    </row>
    <row r="10" spans="1:8" x14ac:dyDescent="0.25">
      <c r="A10" t="s">
        <v>285</v>
      </c>
      <c r="B10" s="2">
        <f t="shared" si="0"/>
        <v>2596512.7999999998</v>
      </c>
      <c r="C10" s="2">
        <v>2596512.7999999998</v>
      </c>
      <c r="D10" s="2"/>
      <c r="E10" s="2">
        <v>631505.44999999995</v>
      </c>
      <c r="F10" s="2">
        <v>628865.44999999995</v>
      </c>
      <c r="G10" s="2">
        <f>F10-Levantamento!B11</f>
        <v>-4270.7000000000698</v>
      </c>
      <c r="H10" s="2" t="e">
        <f>E10-Levantamento!#REF!</f>
        <v>#REF!</v>
      </c>
    </row>
    <row r="11" spans="1:8" x14ac:dyDescent="0.25">
      <c r="A11" t="s">
        <v>78</v>
      </c>
      <c r="B11" s="2">
        <f t="shared" si="0"/>
        <v>1049602.6900000002</v>
      </c>
      <c r="C11" s="2">
        <v>1067236.6200000001</v>
      </c>
      <c r="D11" s="2">
        <v>17633.93</v>
      </c>
      <c r="E11" s="2">
        <v>763323.02</v>
      </c>
      <c r="F11" s="2">
        <v>722228.04</v>
      </c>
      <c r="G11" s="2">
        <f>F11-Levantamento!B12</f>
        <v>27000.220000000088</v>
      </c>
      <c r="H11" s="2" t="e">
        <f>E11-Levantamento!#REF!</f>
        <v>#REF!</v>
      </c>
    </row>
    <row r="12" spans="1:8" x14ac:dyDescent="0.25">
      <c r="A12" t="s">
        <v>29</v>
      </c>
      <c r="B12" s="2">
        <f t="shared" si="0"/>
        <v>1037533.49</v>
      </c>
      <c r="C12" s="2">
        <v>1037533.49</v>
      </c>
      <c r="D12" s="2"/>
      <c r="E12" s="2">
        <v>1129546.55</v>
      </c>
      <c r="F12" s="2">
        <v>1124837.05</v>
      </c>
      <c r="G12" s="2">
        <f>F12-Levantamento!B13</f>
        <v>417682.79000000004</v>
      </c>
      <c r="H12" s="2" t="e">
        <f>E12-Levantamento!#REF!</f>
        <v>#REF!</v>
      </c>
    </row>
    <row r="13" spans="1:8" x14ac:dyDescent="0.25">
      <c r="A13" t="s">
        <v>431</v>
      </c>
      <c r="B13" s="2">
        <f t="shared" si="0"/>
        <v>8056199.4100000001</v>
      </c>
      <c r="C13" s="2">
        <v>8056199.4100000001</v>
      </c>
      <c r="D13" s="2"/>
      <c r="E13" s="2">
        <v>1351195.64</v>
      </c>
      <c r="F13" s="2">
        <v>1264436.57</v>
      </c>
      <c r="G13" s="2">
        <f>F13-Levantamento!B14</f>
        <v>551091.53</v>
      </c>
      <c r="H13" s="2" t="e">
        <f>E13-Levantamento!#REF!</f>
        <v>#REF!</v>
      </c>
    </row>
    <row r="14" spans="1:8" x14ac:dyDescent="0.25">
      <c r="A14" t="s">
        <v>115</v>
      </c>
      <c r="B14" s="2">
        <f t="shared" si="0"/>
        <v>1488976.49</v>
      </c>
      <c r="C14" s="2">
        <v>1488976.49</v>
      </c>
      <c r="D14" s="2"/>
      <c r="E14" s="2">
        <v>1042360.96</v>
      </c>
      <c r="F14" s="2">
        <v>869809.65</v>
      </c>
      <c r="G14" s="2">
        <f>F14-Levantamento!B15</f>
        <v>-235826.04999999993</v>
      </c>
      <c r="H14" s="2" t="e">
        <f>E14-Levantamento!#REF!</f>
        <v>#REF!</v>
      </c>
    </row>
    <row r="15" spans="1:8" x14ac:dyDescent="0.25">
      <c r="A15" t="s">
        <v>245</v>
      </c>
      <c r="B15" s="2">
        <f t="shared" si="0"/>
        <v>10299346.76</v>
      </c>
      <c r="C15" s="2">
        <v>10299346.76</v>
      </c>
      <c r="D15" s="2"/>
      <c r="E15" s="2">
        <v>4072485.95</v>
      </c>
      <c r="F15" s="2">
        <v>3882877.01</v>
      </c>
      <c r="G15" s="2">
        <f>F15-Levantamento!B16</f>
        <v>3177470.9099999997</v>
      </c>
      <c r="H15" s="2" t="e">
        <f>E15-Levantamento!#REF!</f>
        <v>#REF!</v>
      </c>
    </row>
    <row r="16" spans="1:8" x14ac:dyDescent="0.25">
      <c r="A16" t="s">
        <v>146</v>
      </c>
      <c r="B16" s="2">
        <f t="shared" si="0"/>
        <v>1944738.94</v>
      </c>
      <c r="C16" s="2">
        <v>1996585.27</v>
      </c>
      <c r="D16" s="2">
        <v>51846.33</v>
      </c>
      <c r="E16" s="2">
        <v>989819.97</v>
      </c>
      <c r="F16" s="2">
        <v>964099.97</v>
      </c>
      <c r="G16" s="2">
        <f>F16-Levantamento!B17</f>
        <v>-633689.94999999995</v>
      </c>
      <c r="H16" s="2" t="e">
        <f>E16-Levantamento!#REF!</f>
        <v>#REF!</v>
      </c>
    </row>
    <row r="17" spans="1:8" x14ac:dyDescent="0.25">
      <c r="A17" t="s">
        <v>337</v>
      </c>
      <c r="B17" s="2">
        <f t="shared" si="0"/>
        <v>8276374.4399999995</v>
      </c>
      <c r="C17" s="2">
        <v>8328280.6799999997</v>
      </c>
      <c r="D17" s="2">
        <v>51906.239999999998</v>
      </c>
      <c r="E17" s="2">
        <v>1873344.25</v>
      </c>
      <c r="F17" s="2">
        <v>1719814.87</v>
      </c>
      <c r="G17" s="2">
        <f>F17-Levantamento!B18</f>
        <v>1076604.3400000001</v>
      </c>
      <c r="H17" s="2" t="e">
        <f>E17-Levantamento!#REF!</f>
        <v>#REF!</v>
      </c>
    </row>
    <row r="18" spans="1:8" x14ac:dyDescent="0.25">
      <c r="A18" t="s">
        <v>118</v>
      </c>
      <c r="B18" s="2">
        <f t="shared" si="0"/>
        <v>1377779.84</v>
      </c>
      <c r="C18" s="2">
        <v>1377779.84</v>
      </c>
      <c r="D18" s="2"/>
      <c r="E18" s="2">
        <v>748410.27</v>
      </c>
      <c r="F18" s="2">
        <v>722419.27</v>
      </c>
      <c r="G18" s="2">
        <f>F18-Levantamento!B19</f>
        <v>40937.20000000007</v>
      </c>
      <c r="H18" s="2" t="e">
        <f>E18-Levantamento!#REF!</f>
        <v>#REF!</v>
      </c>
    </row>
    <row r="19" spans="1:8" x14ac:dyDescent="0.25">
      <c r="A19" t="s">
        <v>17</v>
      </c>
      <c r="B19" s="2">
        <f t="shared" si="0"/>
        <v>579842.55000000005</v>
      </c>
      <c r="C19" s="2">
        <v>579842.55000000005</v>
      </c>
      <c r="D19" s="2"/>
      <c r="E19" s="2">
        <v>658162.43000000005</v>
      </c>
      <c r="F19" s="2">
        <v>640442.32999999996</v>
      </c>
      <c r="G19" s="2">
        <f>F19-Levantamento!B20</f>
        <v>-75123.300000000047</v>
      </c>
      <c r="H19" s="2" t="e">
        <f>E19-Levantamento!#REF!</f>
        <v>#REF!</v>
      </c>
    </row>
    <row r="20" spans="1:8" x14ac:dyDescent="0.25">
      <c r="A20" t="s">
        <v>538</v>
      </c>
      <c r="B20" s="2">
        <f t="shared" si="0"/>
        <v>249448176.28</v>
      </c>
      <c r="C20" s="2">
        <v>249448176.28</v>
      </c>
      <c r="D20" s="2"/>
      <c r="E20" s="2">
        <v>23243587.48</v>
      </c>
      <c r="F20" s="2">
        <v>23196555.850000001</v>
      </c>
      <c r="G20" s="2">
        <f>F20-Levantamento!B21</f>
        <v>21821514.740000002</v>
      </c>
      <c r="H20" s="2" t="e">
        <f>E20-Levantamento!#REF!</f>
        <v>#REF!</v>
      </c>
    </row>
    <row r="21" spans="1:8" x14ac:dyDescent="0.25">
      <c r="A21" t="s">
        <v>437</v>
      </c>
      <c r="B21" s="2">
        <f t="shared" si="0"/>
        <v>15142153.41</v>
      </c>
      <c r="C21" s="2">
        <v>15142153.41</v>
      </c>
      <c r="D21" s="2"/>
      <c r="E21" s="2">
        <v>2174318.29</v>
      </c>
      <c r="F21" s="2">
        <v>2162449.35</v>
      </c>
      <c r="G21" s="2">
        <f>F21-Levantamento!B22</f>
        <v>1228429.58</v>
      </c>
      <c r="H21" s="2" t="e">
        <f>E21-Levantamento!#REF!</f>
        <v>#REF!</v>
      </c>
    </row>
    <row r="22" spans="1:8" x14ac:dyDescent="0.25">
      <c r="A22" t="s">
        <v>249</v>
      </c>
      <c r="B22" s="2">
        <f t="shared" si="0"/>
        <v>1932937.35</v>
      </c>
      <c r="C22" s="2">
        <v>1932937.35</v>
      </c>
      <c r="D22" s="2"/>
      <c r="E22" s="2">
        <v>787106.18</v>
      </c>
      <c r="F22" s="2">
        <v>762584.76</v>
      </c>
      <c r="G22" s="2">
        <f>F22-Levantamento!B23</f>
        <v>21249.459999999963</v>
      </c>
      <c r="H22" s="2" t="e">
        <f>E22-Levantamento!#REF!</f>
        <v>#REF!</v>
      </c>
    </row>
    <row r="23" spans="1:8" x14ac:dyDescent="0.25">
      <c r="A23" t="s">
        <v>577</v>
      </c>
      <c r="B23" s="2">
        <f t="shared" si="0"/>
        <v>57653751.539999999</v>
      </c>
      <c r="C23" s="2">
        <v>57653751.539999999</v>
      </c>
      <c r="D23" s="2"/>
      <c r="E23" s="2">
        <v>3960997.07</v>
      </c>
      <c r="F23" s="2">
        <v>3942040.17</v>
      </c>
      <c r="G23" s="2">
        <f>F23-Levantamento!B24</f>
        <v>3288355</v>
      </c>
      <c r="H23" s="2" t="e">
        <f>E23-Levantamento!#REF!</f>
        <v>#REF!</v>
      </c>
    </row>
    <row r="24" spans="1:8" x14ac:dyDescent="0.25">
      <c r="A24" t="s">
        <v>256</v>
      </c>
      <c r="B24" s="2">
        <f t="shared" si="0"/>
        <v>3855991.73</v>
      </c>
      <c r="C24" s="2">
        <v>3855991.73</v>
      </c>
      <c r="D24" s="2"/>
      <c r="E24" s="2">
        <v>1200997.8899999999</v>
      </c>
      <c r="F24" s="2">
        <v>1187026.21</v>
      </c>
      <c r="G24" s="2">
        <f>F24-Levantamento!B25</f>
        <v>583711.88</v>
      </c>
      <c r="H24" s="2" t="e">
        <f>E24-Levantamento!#REF!</f>
        <v>#REF!</v>
      </c>
    </row>
    <row r="25" spans="1:8" x14ac:dyDescent="0.25">
      <c r="A25" t="s">
        <v>374</v>
      </c>
      <c r="B25" s="2">
        <f t="shared" si="0"/>
        <v>36375534.890000001</v>
      </c>
      <c r="C25" s="2">
        <v>36375534.890000001</v>
      </c>
      <c r="D25" s="2"/>
      <c r="E25" s="2">
        <v>6626171.7300000004</v>
      </c>
      <c r="F25" s="2">
        <v>6592471.7300000004</v>
      </c>
      <c r="G25" s="2">
        <f>F25-Levantamento!B26</f>
        <v>5995299.9500000002</v>
      </c>
      <c r="H25" s="2" t="e">
        <f>E25-Levantamento!#REF!</f>
        <v>#REF!</v>
      </c>
    </row>
    <row r="26" spans="1:8" x14ac:dyDescent="0.25">
      <c r="A26" t="s">
        <v>369</v>
      </c>
      <c r="B26" s="2">
        <f t="shared" si="0"/>
        <v>8875649.9199999999</v>
      </c>
      <c r="C26" s="2">
        <v>8875649.9199999999</v>
      </c>
      <c r="D26" s="2"/>
      <c r="E26" s="2">
        <v>1612858.4</v>
      </c>
      <c r="F26" s="2">
        <v>1503216.9</v>
      </c>
      <c r="G26" s="2">
        <f>F26-Levantamento!B27</f>
        <v>947419.71</v>
      </c>
      <c r="H26" s="2" t="e">
        <f>E26-Levantamento!#REF!</f>
        <v>#REF!</v>
      </c>
    </row>
    <row r="27" spans="1:8" x14ac:dyDescent="0.25">
      <c r="A27" t="s">
        <v>387</v>
      </c>
      <c r="B27" s="2">
        <f t="shared" si="0"/>
        <v>5983481.71</v>
      </c>
      <c r="C27" s="2">
        <v>6001140.8600000003</v>
      </c>
      <c r="D27" s="2">
        <v>17659.150000000001</v>
      </c>
      <c r="E27" s="2">
        <v>1062245.6299999999</v>
      </c>
      <c r="F27" s="2">
        <v>1026521.39</v>
      </c>
      <c r="G27" s="2">
        <f>F27-Levantamento!B28</f>
        <v>645459.14</v>
      </c>
      <c r="H27" s="2" t="e">
        <f>E27-Levantamento!#REF!</f>
        <v>#REF!</v>
      </c>
    </row>
    <row r="28" spans="1:8" x14ac:dyDescent="0.25">
      <c r="A28" t="s">
        <v>80</v>
      </c>
      <c r="B28" s="2">
        <f t="shared" si="0"/>
        <v>942710.37</v>
      </c>
      <c r="C28" s="2">
        <v>1014884.79</v>
      </c>
      <c r="D28" s="2">
        <v>72174.42</v>
      </c>
      <c r="E28" s="2">
        <v>674679.68</v>
      </c>
      <c r="F28" s="2">
        <v>674679.68</v>
      </c>
      <c r="G28" s="2">
        <f>F28-Levantamento!B29</f>
        <v>-340514.69999999995</v>
      </c>
      <c r="H28" s="2" t="e">
        <f>E28-Levantamento!#REF!</f>
        <v>#REF!</v>
      </c>
    </row>
    <row r="29" spans="1:8" x14ac:dyDescent="0.25">
      <c r="A29" t="s">
        <v>501</v>
      </c>
      <c r="B29" s="2">
        <f t="shared" si="0"/>
        <v>33187842.07</v>
      </c>
      <c r="C29" s="2">
        <v>33187842.07</v>
      </c>
      <c r="D29" s="2"/>
      <c r="E29" s="2">
        <v>3960407.48</v>
      </c>
      <c r="F29" s="2">
        <v>3842894.02</v>
      </c>
      <c r="G29" s="2">
        <f>F29-Levantamento!B30</f>
        <v>2842102.2199999997</v>
      </c>
      <c r="H29" s="2" t="e">
        <f>E29-Levantamento!#REF!</f>
        <v>#REF!</v>
      </c>
    </row>
    <row r="30" spans="1:8" x14ac:dyDescent="0.25">
      <c r="A30" t="s">
        <v>92</v>
      </c>
      <c r="B30" s="2">
        <f t="shared" si="0"/>
        <v>1129915.3700000001</v>
      </c>
      <c r="C30" s="2">
        <v>1129915.3700000001</v>
      </c>
      <c r="D30" s="2"/>
      <c r="E30" s="2">
        <v>821621.13</v>
      </c>
      <c r="F30" s="2">
        <v>810691.14</v>
      </c>
      <c r="G30" s="2">
        <f>F30-Levantamento!B31</f>
        <v>128761.78000000003</v>
      </c>
      <c r="H30" s="2" t="e">
        <f>E30-Levantamento!#REF!</f>
        <v>#REF!</v>
      </c>
    </row>
    <row r="31" spans="1:8" x14ac:dyDescent="0.25">
      <c r="A31" t="s">
        <v>210</v>
      </c>
      <c r="B31" s="2">
        <f t="shared" si="0"/>
        <v>6158241.5999999996</v>
      </c>
      <c r="C31" s="2">
        <v>6158241.5999999996</v>
      </c>
      <c r="D31" s="2"/>
      <c r="E31" s="2">
        <v>2347905.62</v>
      </c>
      <c r="F31" s="2">
        <v>2290524.62</v>
      </c>
      <c r="G31" s="2">
        <f>F31-Levantamento!B32</f>
        <v>1514450.31</v>
      </c>
      <c r="H31" s="2" t="e">
        <f>E31-Levantamento!#REF!</f>
        <v>#REF!</v>
      </c>
    </row>
    <row r="32" spans="1:8" x14ac:dyDescent="0.25">
      <c r="A32" t="s">
        <v>473</v>
      </c>
      <c r="B32" s="2">
        <f t="shared" si="0"/>
        <v>33171875.629999999</v>
      </c>
      <c r="C32" s="2">
        <v>33171875.629999999</v>
      </c>
      <c r="D32" s="2"/>
      <c r="E32" s="2">
        <v>4405025.88</v>
      </c>
      <c r="F32" s="2">
        <v>4391407.74</v>
      </c>
      <c r="G32" s="2">
        <f>F32-Levantamento!B33</f>
        <v>2437386.1100000003</v>
      </c>
      <c r="H32" s="2" t="e">
        <f>E32-Levantamento!#REF!</f>
        <v>#REF!</v>
      </c>
    </row>
    <row r="33" spans="1:8" x14ac:dyDescent="0.25">
      <c r="A33" t="s">
        <v>449</v>
      </c>
      <c r="B33" s="2">
        <f t="shared" si="0"/>
        <v>160649828.68000001</v>
      </c>
      <c r="C33" s="2">
        <v>160649828.68000001</v>
      </c>
      <c r="D33" s="2"/>
      <c r="E33" s="2">
        <v>22275772.329999998</v>
      </c>
      <c r="F33" s="2">
        <v>22128043.449999999</v>
      </c>
      <c r="G33" s="2">
        <f>F33-Levantamento!B34</f>
        <v>21526563.359999999</v>
      </c>
      <c r="H33" s="2" t="e">
        <f>E33-Levantamento!#REF!</f>
        <v>#REF!</v>
      </c>
    </row>
    <row r="34" spans="1:8" x14ac:dyDescent="0.25">
      <c r="A34" t="s">
        <v>573</v>
      </c>
      <c r="B34" s="2">
        <f t="shared" si="0"/>
        <v>22791892.73</v>
      </c>
      <c r="C34" s="2">
        <v>22791892.73</v>
      </c>
      <c r="D34" s="2"/>
      <c r="E34" s="2">
        <v>1605373.65</v>
      </c>
      <c r="F34" s="2">
        <v>1595001.56</v>
      </c>
      <c r="G34" s="2">
        <f>F34-Levantamento!B35</f>
        <v>-47667577.039999999</v>
      </c>
      <c r="H34" s="2" t="e">
        <f>E34-Levantamento!#REF!</f>
        <v>#REF!</v>
      </c>
    </row>
    <row r="35" spans="1:8" x14ac:dyDescent="0.25">
      <c r="A35" t="s">
        <v>257</v>
      </c>
      <c r="B35" s="2">
        <f t="shared" si="0"/>
        <v>2461561.64</v>
      </c>
      <c r="C35" s="2">
        <v>2461561.64</v>
      </c>
      <c r="D35" s="2"/>
      <c r="E35" s="2">
        <v>735904.46</v>
      </c>
      <c r="F35" s="2">
        <v>736043.63</v>
      </c>
      <c r="G35" s="2">
        <f>F35-Levantamento!B36</f>
        <v>88596.780000000028</v>
      </c>
      <c r="H35" s="2" t="e">
        <f>E35-Levantamento!#REF!</f>
        <v>#REF!</v>
      </c>
    </row>
    <row r="36" spans="1:8" x14ac:dyDescent="0.25">
      <c r="A36" t="s">
        <v>411</v>
      </c>
      <c r="B36" s="2">
        <f t="shared" si="0"/>
        <v>6135877.2400000002</v>
      </c>
      <c r="C36" s="2">
        <v>6135877.2400000002</v>
      </c>
      <c r="D36" s="2"/>
      <c r="E36" s="2">
        <v>1071353.6499999999</v>
      </c>
      <c r="F36" s="2">
        <v>1055037.6499999999</v>
      </c>
      <c r="G36" s="2">
        <f>F36-Levantamento!B37</f>
        <v>-18988</v>
      </c>
      <c r="H36" s="2" t="e">
        <f>E36-Levantamento!#REF!</f>
        <v>#REF!</v>
      </c>
    </row>
    <row r="37" spans="1:8" x14ac:dyDescent="0.25">
      <c r="A37" t="s">
        <v>7</v>
      </c>
      <c r="B37" s="2">
        <f t="shared" si="0"/>
        <v>703522.54</v>
      </c>
      <c r="C37" s="2">
        <v>703522.54</v>
      </c>
      <c r="D37" s="2"/>
      <c r="E37" s="2">
        <v>752599.14</v>
      </c>
      <c r="F37" s="2">
        <v>689237.94</v>
      </c>
      <c r="G37" s="2">
        <f>F37-Levantamento!B38</f>
        <v>-75546.580000000075</v>
      </c>
      <c r="H37" s="2" t="e">
        <f>E37-Levantamento!#REF!</f>
        <v>#REF!</v>
      </c>
    </row>
    <row r="38" spans="1:8" x14ac:dyDescent="0.25">
      <c r="A38" t="s">
        <v>591</v>
      </c>
      <c r="B38" s="2">
        <f t="shared" si="0"/>
        <v>238606796.46000001</v>
      </c>
      <c r="C38" s="2">
        <v>238606796.46000001</v>
      </c>
      <c r="D38" s="2"/>
      <c r="E38" s="2">
        <v>16006334.24</v>
      </c>
      <c r="F38" s="2">
        <v>15984239.57</v>
      </c>
      <c r="G38" s="2">
        <f>F38-Levantamento!B39</f>
        <v>1724988.620000001</v>
      </c>
      <c r="H38" s="2" t="e">
        <f>E38-Levantamento!#REF!</f>
        <v>#REF!</v>
      </c>
    </row>
    <row r="39" spans="1:8" x14ac:dyDescent="0.25">
      <c r="A39" t="s">
        <v>634</v>
      </c>
      <c r="B39" s="2">
        <f t="shared" si="0"/>
        <v>119775411.16</v>
      </c>
      <c r="C39" s="2">
        <v>119915150.38</v>
      </c>
      <c r="D39" s="2">
        <v>139739.22</v>
      </c>
      <c r="E39" s="2">
        <v>4872790.63</v>
      </c>
      <c r="F39" s="2">
        <v>4851318.03</v>
      </c>
      <c r="G39" s="2">
        <f>F39-Levantamento!B40</f>
        <v>3939050.6900000004</v>
      </c>
      <c r="H39" s="2" t="e">
        <f>E39-Levantamento!#REF!</f>
        <v>#REF!</v>
      </c>
    </row>
    <row r="40" spans="1:8" x14ac:dyDescent="0.25">
      <c r="A40" t="s">
        <v>15</v>
      </c>
      <c r="B40" s="2">
        <f t="shared" si="0"/>
        <v>529889.66</v>
      </c>
      <c r="C40" s="2">
        <v>529889.66</v>
      </c>
      <c r="D40" s="2"/>
      <c r="E40" s="2">
        <v>618344.56000000006</v>
      </c>
      <c r="F40" s="2">
        <v>603314.32999999996</v>
      </c>
      <c r="G40" s="2">
        <f>F40-Levantamento!B41</f>
        <v>-139062.17000000004</v>
      </c>
      <c r="H40" s="2" t="e">
        <f>E40-Levantamento!#REF!</f>
        <v>#REF!</v>
      </c>
    </row>
    <row r="41" spans="1:8" x14ac:dyDescent="0.25">
      <c r="A41" t="s">
        <v>269</v>
      </c>
      <c r="B41" s="2">
        <f t="shared" si="0"/>
        <v>2382283.6800000002</v>
      </c>
      <c r="C41" s="2">
        <v>2382283.6800000002</v>
      </c>
      <c r="D41" s="2"/>
      <c r="E41" s="2">
        <v>728744.74</v>
      </c>
      <c r="F41" s="2">
        <v>658281.38</v>
      </c>
      <c r="G41" s="2">
        <f>F41-Levantamento!B42</f>
        <v>-36371493.469999999</v>
      </c>
      <c r="H41" s="2" t="e">
        <f>E41-Levantamento!#REF!</f>
        <v>#REF!</v>
      </c>
    </row>
    <row r="42" spans="1:8" x14ac:dyDescent="0.25">
      <c r="A42" t="s">
        <v>70</v>
      </c>
      <c r="B42" s="2">
        <f t="shared" si="0"/>
        <v>971156.91</v>
      </c>
      <c r="C42" s="2">
        <v>971156.91</v>
      </c>
      <c r="D42" s="2"/>
      <c r="E42" s="2">
        <v>737272</v>
      </c>
      <c r="F42" s="2">
        <v>726302.71</v>
      </c>
      <c r="G42" s="2">
        <f>F42-Levantamento!B43</f>
        <v>155520.72999999998</v>
      </c>
      <c r="H42" s="2" t="e">
        <f>E42-Levantamento!#REF!</f>
        <v>#REF!</v>
      </c>
    </row>
    <row r="43" spans="1:8" x14ac:dyDescent="0.25">
      <c r="A43" t="s">
        <v>136</v>
      </c>
      <c r="B43" s="2">
        <f t="shared" si="0"/>
        <v>2140731.2799999998</v>
      </c>
      <c r="C43" s="2">
        <v>2140731.2799999998</v>
      </c>
      <c r="D43" s="2"/>
      <c r="E43" s="2">
        <v>1265731.71</v>
      </c>
      <c r="F43" s="2">
        <v>1252849</v>
      </c>
      <c r="G43" s="2">
        <f>F43-Levantamento!B44</f>
        <v>468272.15</v>
      </c>
      <c r="H43" s="2" t="e">
        <f>E43-Levantamento!#REF!</f>
        <v>#REF!</v>
      </c>
    </row>
    <row r="44" spans="1:8" x14ac:dyDescent="0.25">
      <c r="A44" t="s">
        <v>144</v>
      </c>
      <c r="B44" s="2">
        <f t="shared" si="0"/>
        <v>2478075.46</v>
      </c>
      <c r="C44" s="2">
        <v>2478075.46</v>
      </c>
      <c r="D44" s="2"/>
      <c r="E44" s="2">
        <v>1571775.35</v>
      </c>
      <c r="F44" s="2">
        <v>1272545.6299999999</v>
      </c>
      <c r="G44" s="2">
        <f>F44-Levantamento!B45</f>
        <v>592846.42999999993</v>
      </c>
      <c r="H44" s="2" t="e">
        <f>E44-Levantamento!#REF!</f>
        <v>#REF!</v>
      </c>
    </row>
    <row r="45" spans="1:8" x14ac:dyDescent="0.25">
      <c r="A45" t="s">
        <v>533</v>
      </c>
      <c r="B45" s="2">
        <f t="shared" si="0"/>
        <v>24530411.620000001</v>
      </c>
      <c r="C45" s="2">
        <v>24530411.620000001</v>
      </c>
      <c r="D45" s="2"/>
      <c r="E45" s="2">
        <v>2321570.85</v>
      </c>
      <c r="F45" s="2">
        <v>2320141.85</v>
      </c>
      <c r="G45" s="2">
        <f>F45-Levantamento!B46</f>
        <v>1565567.33</v>
      </c>
      <c r="H45" s="2" t="e">
        <f>E45-Levantamento!#REF!</f>
        <v>#REF!</v>
      </c>
    </row>
    <row r="46" spans="1:8" x14ac:dyDescent="0.25">
      <c r="A46" t="s">
        <v>442</v>
      </c>
      <c r="B46" s="2">
        <f t="shared" si="0"/>
        <v>95816685.060000002</v>
      </c>
      <c r="C46" s="2">
        <v>95816685.060000002</v>
      </c>
      <c r="D46" s="2"/>
      <c r="E46" s="2">
        <v>14320030.970000001</v>
      </c>
      <c r="F46" s="2">
        <v>13737771.66</v>
      </c>
      <c r="G46" s="2">
        <f>F46-Levantamento!B47</f>
        <v>12768343.67</v>
      </c>
      <c r="H46" s="2" t="e">
        <f>E46-Levantamento!#REF!</f>
        <v>#REF!</v>
      </c>
    </row>
    <row r="47" spans="1:8" x14ac:dyDescent="0.25">
      <c r="A47" t="s">
        <v>0</v>
      </c>
      <c r="B47" s="2">
        <f t="shared" si="0"/>
        <v>261785.36</v>
      </c>
      <c r="C47" s="2">
        <v>261785.36</v>
      </c>
      <c r="D47" s="2"/>
      <c r="E47" s="2">
        <v>715830.1</v>
      </c>
      <c r="F47" s="2">
        <v>705406.1</v>
      </c>
      <c r="G47" s="2">
        <f>F47-Levantamento!B48</f>
        <v>-3698.7399999999907</v>
      </c>
      <c r="H47" s="2" t="e">
        <f>E47-Levantamento!#REF!</f>
        <v>#REF!</v>
      </c>
    </row>
    <row r="48" spans="1:8" x14ac:dyDescent="0.25">
      <c r="A48" t="s">
        <v>526</v>
      </c>
      <c r="B48" s="2">
        <f t="shared" si="0"/>
        <v>73765571.929999992</v>
      </c>
      <c r="C48" s="2">
        <v>73903567.079999998</v>
      </c>
      <c r="D48" s="2">
        <v>137995.15</v>
      </c>
      <c r="E48" s="2">
        <v>8849330.8699999992</v>
      </c>
      <c r="F48" s="2">
        <v>7219463.6200000001</v>
      </c>
      <c r="G48" s="2">
        <f>F48-Levantamento!B49</f>
        <v>6530225.6799999997</v>
      </c>
      <c r="H48" s="2" t="e">
        <f>E48-Levantamento!#REF!</f>
        <v>#REF!</v>
      </c>
    </row>
    <row r="49" spans="1:8" x14ac:dyDescent="0.25">
      <c r="A49" t="s">
        <v>606</v>
      </c>
      <c r="B49" s="2">
        <f t="shared" si="0"/>
        <v>214271563.77000001</v>
      </c>
      <c r="C49" s="2">
        <v>214271563.77000001</v>
      </c>
      <c r="D49" s="2"/>
      <c r="E49" s="2">
        <v>11754026.26</v>
      </c>
      <c r="F49" s="2">
        <v>11750269.960000001</v>
      </c>
      <c r="G49" s="2">
        <f>F49-Levantamento!B50</f>
        <v>11009923.83</v>
      </c>
      <c r="H49" s="2" t="e">
        <f>E49-Levantamento!#REF!</f>
        <v>#REF!</v>
      </c>
    </row>
    <row r="50" spans="1:8" x14ac:dyDescent="0.25">
      <c r="A50" t="s">
        <v>281</v>
      </c>
      <c r="B50" s="2">
        <f t="shared" si="0"/>
        <v>6674896.1799999997</v>
      </c>
      <c r="C50" s="2">
        <v>6674896.1799999997</v>
      </c>
      <c r="D50" s="2"/>
      <c r="E50" s="2">
        <v>1555953.98</v>
      </c>
      <c r="F50" s="2">
        <v>1549481.98</v>
      </c>
      <c r="G50" s="2">
        <f>F50-Levantamento!B51</f>
        <v>931983.41</v>
      </c>
      <c r="H50" s="2" t="e">
        <f>E50-Levantamento!#REF!</f>
        <v>#REF!</v>
      </c>
    </row>
    <row r="51" spans="1:8" x14ac:dyDescent="0.25">
      <c r="A51" t="s">
        <v>154</v>
      </c>
      <c r="B51" s="2">
        <f t="shared" si="0"/>
        <v>2608782.65</v>
      </c>
      <c r="C51" s="2">
        <v>2608782.65</v>
      </c>
      <c r="D51" s="2"/>
      <c r="E51" s="2">
        <v>1223797.26</v>
      </c>
      <c r="F51" s="2">
        <v>1210055.54</v>
      </c>
      <c r="G51" s="2">
        <f>F51-Levantamento!B52</f>
        <v>273121.33000000007</v>
      </c>
      <c r="H51" s="2" t="e">
        <f>E51-Levantamento!#REF!</f>
        <v>#REF!</v>
      </c>
    </row>
    <row r="52" spans="1:8" x14ac:dyDescent="0.25">
      <c r="A52" t="s">
        <v>329</v>
      </c>
      <c r="B52" s="2">
        <f t="shared" si="0"/>
        <v>4917945.72</v>
      </c>
      <c r="C52" s="2">
        <v>4917945.72</v>
      </c>
      <c r="D52" s="2"/>
      <c r="E52" s="2">
        <v>1098258.6100000001</v>
      </c>
      <c r="F52" s="2">
        <v>1093693.6100000001</v>
      </c>
      <c r="G52" s="2">
        <f>F52-Levantamento!B53</f>
        <v>-104859.14999999991</v>
      </c>
      <c r="H52" s="2" t="e">
        <f>E52-Levantamento!#REF!</f>
        <v>#REF!</v>
      </c>
    </row>
    <row r="53" spans="1:8" x14ac:dyDescent="0.25">
      <c r="A53" t="s">
        <v>615</v>
      </c>
      <c r="B53" s="2">
        <f t="shared" si="0"/>
        <v>76366330.439999998</v>
      </c>
      <c r="C53" s="2">
        <v>76366330.439999998</v>
      </c>
      <c r="D53" s="2"/>
      <c r="E53" s="2">
        <v>4301484.7</v>
      </c>
      <c r="F53" s="2">
        <v>4240545.8</v>
      </c>
      <c r="G53" s="2">
        <f>F53-Levantamento!B54</f>
        <v>3438429.4299999997</v>
      </c>
      <c r="H53" s="2" t="e">
        <f>E53-Levantamento!#REF!</f>
        <v>#REF!</v>
      </c>
    </row>
    <row r="54" spans="1:8" x14ac:dyDescent="0.25">
      <c r="A54" t="s">
        <v>534</v>
      </c>
      <c r="B54" s="2">
        <f t="shared" si="0"/>
        <v>13150569.369999999</v>
      </c>
      <c r="C54" s="2">
        <v>13150569.369999999</v>
      </c>
      <c r="D54" s="2"/>
      <c r="E54" s="2">
        <v>1117972.24</v>
      </c>
      <c r="F54" s="2">
        <v>1115322.24</v>
      </c>
      <c r="G54" s="2">
        <f>F54-Levantamento!B55</f>
        <v>-9514.8100000000559</v>
      </c>
      <c r="H54" s="2" t="e">
        <f>E54-Levantamento!#REF!</f>
        <v>#REF!</v>
      </c>
    </row>
    <row r="55" spans="1:8" x14ac:dyDescent="0.25">
      <c r="A55" t="s">
        <v>24</v>
      </c>
      <c r="B55" s="2">
        <f t="shared" si="0"/>
        <v>490975.74</v>
      </c>
      <c r="C55" s="2">
        <v>490975.74</v>
      </c>
      <c r="D55" s="2"/>
      <c r="E55" s="2">
        <v>714745.61</v>
      </c>
      <c r="F55" s="2">
        <v>714745.61</v>
      </c>
      <c r="G55" s="2">
        <f>F55-Levantamento!B56</f>
        <v>145793.62</v>
      </c>
      <c r="H55" s="2" t="e">
        <f>E55-Levantamento!#REF!</f>
        <v>#REF!</v>
      </c>
    </row>
    <row r="56" spans="1:8" x14ac:dyDescent="0.25">
      <c r="A56" t="s">
        <v>447</v>
      </c>
      <c r="B56" s="2">
        <f t="shared" si="0"/>
        <v>3865040.05</v>
      </c>
      <c r="C56" s="2">
        <v>3865040.05</v>
      </c>
      <c r="D56" s="2"/>
      <c r="E56" s="2">
        <v>652005.21</v>
      </c>
      <c r="F56" s="2">
        <v>576410.07999999996</v>
      </c>
      <c r="G56" s="2">
        <f>F56-Levantamento!B57</f>
        <v>-119383.23999999999</v>
      </c>
      <c r="H56" s="2" t="e">
        <f>E56-Levantamento!#REF!</f>
        <v>#REF!</v>
      </c>
    </row>
    <row r="57" spans="1:8" x14ac:dyDescent="0.25">
      <c r="A57" t="s">
        <v>247</v>
      </c>
      <c r="B57" s="2">
        <f t="shared" si="0"/>
        <v>3643730.66</v>
      </c>
      <c r="C57" s="2">
        <v>3643730.66</v>
      </c>
      <c r="D57" s="2"/>
      <c r="E57" s="2">
        <v>1303167.32</v>
      </c>
      <c r="F57" s="2">
        <v>1200303.92</v>
      </c>
      <c r="G57" s="2">
        <f>F57-Levantamento!B58</f>
        <v>-374115.37000000011</v>
      </c>
      <c r="H57" s="2" t="e">
        <f>E57-Levantamento!#REF!</f>
        <v>#REF!</v>
      </c>
    </row>
    <row r="58" spans="1:8" x14ac:dyDescent="0.25">
      <c r="A58" t="s">
        <v>27</v>
      </c>
      <c r="B58" s="2">
        <f t="shared" si="0"/>
        <v>812151.53</v>
      </c>
      <c r="C58" s="2">
        <v>812151.53</v>
      </c>
      <c r="D58" s="2"/>
      <c r="E58" s="2">
        <v>896506.74</v>
      </c>
      <c r="F58" s="2">
        <v>890938.74</v>
      </c>
      <c r="G58" s="2">
        <f>F58-Levantamento!B59</f>
        <v>85501.429999999935</v>
      </c>
      <c r="H58" s="2" t="e">
        <f>E58-Levantamento!#REF!</f>
        <v>#REF!</v>
      </c>
    </row>
    <row r="59" spans="1:8" x14ac:dyDescent="0.25">
      <c r="A59" t="s">
        <v>122</v>
      </c>
      <c r="B59" s="2">
        <f t="shared" si="0"/>
        <v>1506100.6</v>
      </c>
      <c r="C59" s="2">
        <v>1506100.6</v>
      </c>
      <c r="D59" s="2"/>
      <c r="E59" s="2">
        <v>955781.21</v>
      </c>
      <c r="F59" s="2">
        <v>879750.9</v>
      </c>
      <c r="G59" s="2">
        <f>F59-Levantamento!B60</f>
        <v>-84349.069999999949</v>
      </c>
      <c r="H59" s="2" t="e">
        <f>E59-Levantamento!#REF!</f>
        <v>#REF!</v>
      </c>
    </row>
    <row r="60" spans="1:8" x14ac:dyDescent="0.25">
      <c r="A60" t="s">
        <v>616</v>
      </c>
      <c r="B60" s="2">
        <f t="shared" si="0"/>
        <v>16710640.380000001</v>
      </c>
      <c r="C60" s="2">
        <v>16710640.380000001</v>
      </c>
      <c r="D60" s="2"/>
      <c r="E60" s="2">
        <v>848737.03</v>
      </c>
      <c r="F60" s="2">
        <v>834123.57</v>
      </c>
      <c r="G60" s="2">
        <f>F60-Levantamento!B61</f>
        <v>-56815.170000000042</v>
      </c>
      <c r="H60" s="2" t="e">
        <f>E60-Levantamento!#REF!</f>
        <v>#REF!</v>
      </c>
    </row>
    <row r="61" spans="1:8" x14ac:dyDescent="0.25">
      <c r="A61" t="s">
        <v>520</v>
      </c>
      <c r="B61" s="2">
        <f t="shared" si="0"/>
        <v>23549672.32</v>
      </c>
      <c r="C61" s="2">
        <v>23549672.32</v>
      </c>
      <c r="D61" s="2"/>
      <c r="E61" s="2">
        <v>2672422.79</v>
      </c>
      <c r="F61" s="2">
        <v>2649552.73</v>
      </c>
      <c r="G61" s="2">
        <f>F61-Levantamento!B62</f>
        <v>2020379.1600000001</v>
      </c>
      <c r="H61" s="2" t="e">
        <f>E61-Levantamento!#REF!</f>
        <v>#REF!</v>
      </c>
    </row>
    <row r="62" spans="1:8" x14ac:dyDescent="0.25">
      <c r="A62" t="s">
        <v>46</v>
      </c>
      <c r="B62" s="2">
        <f t="shared" si="0"/>
        <v>830061.39</v>
      </c>
      <c r="C62" s="2">
        <v>830061.39</v>
      </c>
      <c r="D62" s="2"/>
      <c r="E62" s="2">
        <v>728899.45</v>
      </c>
      <c r="F62" s="2">
        <v>686479.22</v>
      </c>
      <c r="G62" s="2">
        <f>F62-Levantamento!B63</f>
        <v>39201</v>
      </c>
      <c r="H62" s="2" t="e">
        <f>E62-Levantamento!#REF!</f>
        <v>#REF!</v>
      </c>
    </row>
    <row r="63" spans="1:8" x14ac:dyDescent="0.25">
      <c r="A63" t="s">
        <v>271</v>
      </c>
      <c r="B63" s="2">
        <f t="shared" si="0"/>
        <v>4747333.05</v>
      </c>
      <c r="C63" s="2">
        <v>4747333.05</v>
      </c>
      <c r="D63" s="2"/>
      <c r="E63" s="2">
        <v>1487384.58</v>
      </c>
      <c r="F63" s="2">
        <v>1376530.82</v>
      </c>
      <c r="G63" s="2">
        <f>F63-Levantamento!B64</f>
        <v>-26044362.27</v>
      </c>
      <c r="H63" s="2" t="e">
        <f>E63-Levantamento!#REF!</f>
        <v>#REF!</v>
      </c>
    </row>
    <row r="64" spans="1:8" x14ac:dyDescent="0.25">
      <c r="A64" t="s">
        <v>543</v>
      </c>
      <c r="B64" s="2">
        <f t="shared" si="0"/>
        <v>121242857.04000001</v>
      </c>
      <c r="C64" s="2">
        <v>121242857.04000001</v>
      </c>
      <c r="D64" s="2"/>
      <c r="E64" s="2">
        <v>10800744.289999999</v>
      </c>
      <c r="F64" s="2">
        <v>10609250.289999999</v>
      </c>
      <c r="G64" s="2">
        <f>F64-Levantamento!B65</f>
        <v>9845694.4899999984</v>
      </c>
      <c r="H64" s="2" t="e">
        <f>E64-Levantamento!#REF!</f>
        <v>#REF!</v>
      </c>
    </row>
    <row r="65" spans="1:8" x14ac:dyDescent="0.25">
      <c r="A65" t="s">
        <v>222</v>
      </c>
      <c r="B65" s="2">
        <f t="shared" si="0"/>
        <v>7311089.5800000001</v>
      </c>
      <c r="C65" s="2">
        <v>7445565.6200000001</v>
      </c>
      <c r="D65" s="2">
        <v>134476.04</v>
      </c>
      <c r="E65" s="2">
        <v>2591429.2799999998</v>
      </c>
      <c r="F65" s="2">
        <v>2552642.42</v>
      </c>
      <c r="G65" s="2">
        <f>F65-Levantamento!B66</f>
        <v>1709470.2399999998</v>
      </c>
      <c r="H65" s="2" t="e">
        <f>E65-Levantamento!#REF!</f>
        <v>#REF!</v>
      </c>
    </row>
    <row r="66" spans="1:8" x14ac:dyDescent="0.25">
      <c r="A66" t="s">
        <v>642</v>
      </c>
      <c r="B66" s="2">
        <f t="shared" si="0"/>
        <v>1674152002.6099999</v>
      </c>
      <c r="C66" s="2">
        <v>1674152002.6099999</v>
      </c>
      <c r="D66" s="2"/>
      <c r="E66" s="2">
        <v>51173867.079999998</v>
      </c>
      <c r="F66" s="2">
        <v>50789265.039999999</v>
      </c>
      <c r="G66" s="2">
        <f>F66-Levantamento!B67</f>
        <v>50019038.119999997</v>
      </c>
      <c r="H66" s="2" t="e">
        <f>E66-Levantamento!#REF!</f>
        <v>#REF!</v>
      </c>
    </row>
    <row r="67" spans="1:8" x14ac:dyDescent="0.25">
      <c r="A67" t="s">
        <v>212</v>
      </c>
      <c r="B67" s="2">
        <f t="shared" ref="B67:B130" si="1">C67-D67</f>
        <v>5487675.4199999999</v>
      </c>
      <c r="C67" s="2">
        <v>6078603.1600000001</v>
      </c>
      <c r="D67" s="2">
        <v>590927.74</v>
      </c>
      <c r="E67" s="2">
        <v>2105672.2599999998</v>
      </c>
      <c r="F67" s="2">
        <v>2051350.96</v>
      </c>
      <c r="G67" s="2">
        <f>F67-Levantamento!B68</f>
        <v>1309405.8599999999</v>
      </c>
      <c r="H67" s="2" t="e">
        <f>E67-Levantamento!#REF!</f>
        <v>#REF!</v>
      </c>
    </row>
    <row r="68" spans="1:8" x14ac:dyDescent="0.25">
      <c r="A68" t="s">
        <v>379</v>
      </c>
      <c r="B68" s="2">
        <f t="shared" si="1"/>
        <v>27972107.620000001</v>
      </c>
      <c r="C68" s="2">
        <v>27972107.620000001</v>
      </c>
      <c r="D68" s="2"/>
      <c r="E68" s="2">
        <v>5462803.9100000001</v>
      </c>
      <c r="F68" s="2">
        <v>5371103.6299999999</v>
      </c>
      <c r="G68" s="2">
        <f>F68-Levantamento!B69</f>
        <v>4468052.5999999996</v>
      </c>
      <c r="H68" s="2" t="e">
        <f>E68-Levantamento!#REF!</f>
        <v>#REF!</v>
      </c>
    </row>
    <row r="69" spans="1:8" x14ac:dyDescent="0.25">
      <c r="A69" t="s">
        <v>621</v>
      </c>
      <c r="B69" s="2">
        <f t="shared" si="1"/>
        <v>351535111.70999998</v>
      </c>
      <c r="C69" s="2">
        <v>351535111.70999998</v>
      </c>
      <c r="D69" s="2"/>
      <c r="E69" s="2">
        <v>16885322.91</v>
      </c>
      <c r="F69" s="2">
        <v>16799668.82</v>
      </c>
      <c r="G69" s="2">
        <f>F69-Levantamento!B70</f>
        <v>16030339.41</v>
      </c>
      <c r="H69" s="2" t="e">
        <f>E69-Levantamento!#REF!</f>
        <v>#REF!</v>
      </c>
    </row>
    <row r="70" spans="1:8" x14ac:dyDescent="0.25">
      <c r="A70" t="s">
        <v>416</v>
      </c>
      <c r="B70" s="2">
        <f t="shared" si="1"/>
        <v>46241996.810000002</v>
      </c>
      <c r="C70" s="2">
        <v>46241996.810000002</v>
      </c>
      <c r="D70" s="2"/>
      <c r="E70" s="2">
        <v>6581874.0999999996</v>
      </c>
      <c r="F70" s="2">
        <v>6570169.0999999996</v>
      </c>
      <c r="G70" s="2">
        <f>F70-Levantamento!B71</f>
        <v>5378081.4799999995</v>
      </c>
      <c r="H70" s="2" t="e">
        <f>E70-Levantamento!#REF!</f>
        <v>#REF!</v>
      </c>
    </row>
    <row r="71" spans="1:8" x14ac:dyDescent="0.25">
      <c r="A71" t="s">
        <v>134</v>
      </c>
      <c r="B71" s="2">
        <f t="shared" si="1"/>
        <v>1657695.11</v>
      </c>
      <c r="C71" s="2">
        <v>1657695.11</v>
      </c>
      <c r="D71" s="2"/>
      <c r="E71" s="2">
        <v>825971.65</v>
      </c>
      <c r="F71" s="2">
        <v>741945.1</v>
      </c>
      <c r="G71" s="2">
        <f>F71-Levantamento!B72</f>
        <v>178785.47999999998</v>
      </c>
      <c r="H71" s="2" t="e">
        <f>E71-Levantamento!#REF!</f>
        <v>#REF!</v>
      </c>
    </row>
    <row r="72" spans="1:8" x14ac:dyDescent="0.25">
      <c r="A72" t="s">
        <v>241</v>
      </c>
      <c r="B72" s="2">
        <f t="shared" si="1"/>
        <v>3505397.15</v>
      </c>
      <c r="C72" s="2">
        <v>3505397.15</v>
      </c>
      <c r="D72" s="2"/>
      <c r="E72" s="2">
        <v>1163416.21</v>
      </c>
      <c r="F72" s="2">
        <v>1152951.96</v>
      </c>
      <c r="G72" s="2">
        <f>F72-Levantamento!B73</f>
        <v>363217.32999999996</v>
      </c>
      <c r="H72" s="2" t="e">
        <f>E72-Levantamento!#REF!</f>
        <v>#REF!</v>
      </c>
    </row>
    <row r="73" spans="1:8" x14ac:dyDescent="0.25">
      <c r="A73" t="s">
        <v>604</v>
      </c>
      <c r="B73" s="2">
        <f t="shared" si="1"/>
        <v>185368062.59</v>
      </c>
      <c r="C73" s="2">
        <v>185555057.34999999</v>
      </c>
      <c r="D73" s="2">
        <v>186994.76</v>
      </c>
      <c r="E73" s="2">
        <v>11205250.76</v>
      </c>
      <c r="F73" s="2">
        <v>11058135.76</v>
      </c>
      <c r="G73" s="2">
        <f>F73-Levantamento!B74</f>
        <v>10687577.75</v>
      </c>
      <c r="H73" s="2" t="e">
        <f>E73-Levantamento!#REF!</f>
        <v>#REF!</v>
      </c>
    </row>
    <row r="74" spans="1:8" x14ac:dyDescent="0.25">
      <c r="A74" t="s">
        <v>405</v>
      </c>
      <c r="B74" s="2">
        <f t="shared" si="1"/>
        <v>3790550.4299999997</v>
      </c>
      <c r="C74" s="2">
        <v>3792287.51</v>
      </c>
      <c r="D74" s="2">
        <v>1737.08</v>
      </c>
      <c r="E74" s="2">
        <v>650044.06000000006</v>
      </c>
      <c r="F74" s="2">
        <v>640423.06000000006</v>
      </c>
      <c r="G74" s="2">
        <f>F74-Levantamento!B75</f>
        <v>-138135.69999999995</v>
      </c>
      <c r="H74" s="2" t="e">
        <f>E74-Levantamento!#REF!</f>
        <v>#REF!</v>
      </c>
    </row>
    <row r="75" spans="1:8" x14ac:dyDescent="0.25">
      <c r="A75" t="s">
        <v>522</v>
      </c>
      <c r="B75" s="2">
        <f t="shared" si="1"/>
        <v>81690639.909999996</v>
      </c>
      <c r="C75" s="2">
        <v>81690639.909999996</v>
      </c>
      <c r="D75" s="2"/>
      <c r="E75" s="2">
        <v>8251292.0300000003</v>
      </c>
      <c r="F75" s="2">
        <v>7859379.7400000002</v>
      </c>
      <c r="G75" s="2">
        <f>F75-Levantamento!B76</f>
        <v>5367184.78</v>
      </c>
      <c r="H75" s="2" t="e">
        <f>E75-Levantamento!#REF!</f>
        <v>#REF!</v>
      </c>
    </row>
    <row r="76" spans="1:8" x14ac:dyDescent="0.25">
      <c r="A76" t="s">
        <v>228</v>
      </c>
      <c r="B76" s="2">
        <f t="shared" si="1"/>
        <v>7015232.71</v>
      </c>
      <c r="C76" s="2">
        <v>7015232.71</v>
      </c>
      <c r="D76" s="2"/>
      <c r="E76" s="2">
        <v>2568183.7999999998</v>
      </c>
      <c r="F76" s="2">
        <v>2532880.2599999998</v>
      </c>
      <c r="G76" s="2">
        <f>F76-Levantamento!B77</f>
        <v>2019994.5099999998</v>
      </c>
      <c r="H76" s="2" t="e">
        <f>E76-Levantamento!#REF!</f>
        <v>#REF!</v>
      </c>
    </row>
    <row r="77" spans="1:8" x14ac:dyDescent="0.25">
      <c r="A77" t="s">
        <v>544</v>
      </c>
      <c r="B77" s="2">
        <f t="shared" si="1"/>
        <v>6558137.6900000004</v>
      </c>
      <c r="C77" s="2">
        <v>6558137.6900000004</v>
      </c>
      <c r="D77" s="2"/>
      <c r="E77" s="2">
        <v>598475.46</v>
      </c>
      <c r="F77" s="2">
        <v>597255.56000000006</v>
      </c>
      <c r="G77" s="2">
        <f>F77-Levantamento!B78</f>
        <v>-589770.64999999991</v>
      </c>
      <c r="H77" s="2" t="e">
        <f>E77-Levantamento!#REF!</f>
        <v>#REF!</v>
      </c>
    </row>
    <row r="78" spans="1:8" x14ac:dyDescent="0.25">
      <c r="A78" t="s">
        <v>359</v>
      </c>
      <c r="B78" s="2">
        <f t="shared" si="1"/>
        <v>6096794.1699999999</v>
      </c>
      <c r="C78" s="2">
        <v>6096794.1699999999</v>
      </c>
      <c r="D78" s="2"/>
      <c r="E78" s="2">
        <v>1023322.06</v>
      </c>
      <c r="F78" s="2">
        <v>1019605.16</v>
      </c>
      <c r="G78" s="2">
        <f>F78-Levantamento!B79</f>
        <v>-121704.17000000004</v>
      </c>
      <c r="H78" s="2" t="e">
        <f>E78-Levantamento!#REF!</f>
        <v>#REF!</v>
      </c>
    </row>
    <row r="79" spans="1:8" x14ac:dyDescent="0.25">
      <c r="A79" t="s">
        <v>248</v>
      </c>
      <c r="B79" s="2">
        <f t="shared" si="1"/>
        <v>4543413.5999999996</v>
      </c>
      <c r="C79" s="2">
        <v>4543413.5999999996</v>
      </c>
      <c r="D79" s="2"/>
      <c r="E79" s="2">
        <v>1587727.7</v>
      </c>
      <c r="F79" s="2">
        <v>1570818.7</v>
      </c>
      <c r="G79" s="2">
        <f>F79-Levantamento!B80</f>
        <v>719802.59</v>
      </c>
      <c r="H79" s="2" t="e">
        <f>E79-Levantamento!#REF!</f>
        <v>#REF!</v>
      </c>
    </row>
    <row r="80" spans="1:8" x14ac:dyDescent="0.25">
      <c r="A80" t="s">
        <v>601</v>
      </c>
      <c r="B80" s="2">
        <f t="shared" si="1"/>
        <v>56827258.399999999</v>
      </c>
      <c r="C80" s="2">
        <v>56827258.399999999</v>
      </c>
      <c r="D80" s="2"/>
      <c r="E80" s="2">
        <v>3433561.7</v>
      </c>
      <c r="F80" s="2">
        <v>3354767.32</v>
      </c>
      <c r="G80" s="2">
        <f>F80-Levantamento!B81</f>
        <v>-14667058.039999999</v>
      </c>
      <c r="H80" s="2" t="e">
        <f>E80-Levantamento!#REF!</f>
        <v>#REF!</v>
      </c>
    </row>
    <row r="81" spans="1:8" x14ac:dyDescent="0.25">
      <c r="A81" t="s">
        <v>528</v>
      </c>
      <c r="B81" s="2">
        <f t="shared" si="1"/>
        <v>19014492.420000002</v>
      </c>
      <c r="C81" s="2">
        <v>19014492.420000002</v>
      </c>
      <c r="D81" s="2"/>
      <c r="E81" s="2">
        <v>1833043.89</v>
      </c>
      <c r="F81" s="2">
        <v>1825028.4</v>
      </c>
      <c r="G81" s="2">
        <f>F81-Levantamento!B82</f>
        <v>932729.12999999989</v>
      </c>
      <c r="H81" s="2" t="e">
        <f>E81-Levantamento!#REF!</f>
        <v>#REF!</v>
      </c>
    </row>
    <row r="82" spans="1:8" x14ac:dyDescent="0.25">
      <c r="A82" t="s">
        <v>50</v>
      </c>
      <c r="B82" s="2">
        <f t="shared" si="1"/>
        <v>715000.03</v>
      </c>
      <c r="C82" s="2">
        <v>715000.03</v>
      </c>
      <c r="D82" s="2"/>
      <c r="E82" s="2">
        <v>730516.32</v>
      </c>
      <c r="F82" s="2">
        <v>703513.42</v>
      </c>
      <c r="G82" s="2">
        <f>F82-Levantamento!B83</f>
        <v>-3258472.18</v>
      </c>
      <c r="H82" s="2" t="e">
        <f>E82-Levantamento!#REF!</f>
        <v>#REF!</v>
      </c>
    </row>
    <row r="83" spans="1:8" x14ac:dyDescent="0.25">
      <c r="A83" t="s">
        <v>52</v>
      </c>
      <c r="B83" s="2">
        <f t="shared" si="1"/>
        <v>448308.78</v>
      </c>
      <c r="C83" s="2">
        <v>448308.78</v>
      </c>
      <c r="D83" s="2"/>
      <c r="E83" s="2">
        <v>734443.71</v>
      </c>
      <c r="F83" s="2">
        <v>725956.71</v>
      </c>
      <c r="G83" s="2">
        <f>F83-Levantamento!B84</f>
        <v>-62966.030000000028</v>
      </c>
      <c r="H83" s="2" t="e">
        <f>E83-Levantamento!#REF!</f>
        <v>#REF!</v>
      </c>
    </row>
    <row r="84" spans="1:8" x14ac:dyDescent="0.25">
      <c r="A84" t="s">
        <v>143</v>
      </c>
      <c r="B84" s="2">
        <f t="shared" si="1"/>
        <v>1090261.6399999999</v>
      </c>
      <c r="C84" s="2">
        <v>1090261.6399999999</v>
      </c>
      <c r="D84" s="2"/>
      <c r="E84" s="2">
        <v>568578.71</v>
      </c>
      <c r="F84" s="2">
        <v>555259.5</v>
      </c>
      <c r="G84" s="2">
        <f>F84-Levantamento!B85</f>
        <v>-654796.04</v>
      </c>
      <c r="H84" s="2" t="e">
        <f>E84-Levantamento!#REF!</f>
        <v>#REF!</v>
      </c>
    </row>
    <row r="85" spans="1:8" x14ac:dyDescent="0.25">
      <c r="A85" t="s">
        <v>367</v>
      </c>
      <c r="B85" s="2">
        <f t="shared" si="1"/>
        <v>7617048.7000000002</v>
      </c>
      <c r="C85" s="2">
        <v>7617048.7000000002</v>
      </c>
      <c r="D85" s="2"/>
      <c r="E85" s="2">
        <v>1510003.06</v>
      </c>
      <c r="F85" s="2">
        <v>1500112.06</v>
      </c>
      <c r="G85" s="2">
        <f>F85-Levantamento!B86</f>
        <v>408856.48</v>
      </c>
      <c r="H85" s="2" t="e">
        <f>E85-Levantamento!#REF!</f>
        <v>#REF!</v>
      </c>
    </row>
    <row r="86" spans="1:8" x14ac:dyDescent="0.25">
      <c r="A86" t="s">
        <v>223</v>
      </c>
      <c r="B86" s="2">
        <f t="shared" si="1"/>
        <v>1968032.36</v>
      </c>
      <c r="C86" s="2">
        <v>1968032.36</v>
      </c>
      <c r="D86" s="2"/>
      <c r="E86" s="2">
        <v>698867.53</v>
      </c>
      <c r="F86" s="2">
        <v>695793.32</v>
      </c>
      <c r="G86" s="2">
        <f>F86-Levantamento!B87</f>
        <v>-1754614.52</v>
      </c>
      <c r="H86" s="2" t="e">
        <f>E86-Levantamento!#REF!</f>
        <v>#REF!</v>
      </c>
    </row>
    <row r="87" spans="1:8" x14ac:dyDescent="0.25">
      <c r="A87" t="s">
        <v>614</v>
      </c>
      <c r="B87" s="2">
        <f t="shared" si="1"/>
        <v>86787760.640000001</v>
      </c>
      <c r="C87" s="2">
        <v>86787760.640000001</v>
      </c>
      <c r="D87" s="2"/>
      <c r="E87" s="2">
        <v>4607336.5599999996</v>
      </c>
      <c r="F87" s="2">
        <v>4385692.7</v>
      </c>
      <c r="G87" s="2">
        <f>F87-Levantamento!B88</f>
        <v>3562301.7600000002</v>
      </c>
      <c r="H87" s="2" t="e">
        <f>E87-Levantamento!#REF!</f>
        <v>#REF!</v>
      </c>
    </row>
    <row r="88" spans="1:8" x14ac:dyDescent="0.25">
      <c r="A88" t="s">
        <v>529</v>
      </c>
      <c r="B88" s="2">
        <f t="shared" si="1"/>
        <v>180507840.06999999</v>
      </c>
      <c r="C88" s="2">
        <v>180507840.06999999</v>
      </c>
      <c r="D88" s="2"/>
      <c r="E88" s="2">
        <v>17026962.829999998</v>
      </c>
      <c r="F88" s="2">
        <v>16826374.73</v>
      </c>
      <c r="G88" s="2">
        <f>F88-Levantamento!B89</f>
        <v>16265750.300000001</v>
      </c>
      <c r="H88" s="2" t="e">
        <f>E88-Levantamento!#REF!</f>
        <v>#REF!</v>
      </c>
    </row>
    <row r="89" spans="1:8" x14ac:dyDescent="0.25">
      <c r="A89" t="s">
        <v>231</v>
      </c>
      <c r="B89" s="2">
        <f t="shared" si="1"/>
        <v>1963594.7</v>
      </c>
      <c r="C89" s="2">
        <v>1963594.7</v>
      </c>
      <c r="D89" s="2"/>
      <c r="E89" s="2">
        <v>670999.16</v>
      </c>
      <c r="F89" s="2">
        <v>660875.61</v>
      </c>
      <c r="G89" s="2">
        <f>F89-Levantamento!B90</f>
        <v>-419505.46000000008</v>
      </c>
      <c r="H89" s="2" t="e">
        <f>E89-Levantamento!#REF!</f>
        <v>#REF!</v>
      </c>
    </row>
    <row r="90" spans="1:8" x14ac:dyDescent="0.25">
      <c r="A90" t="s">
        <v>62</v>
      </c>
      <c r="B90" s="2">
        <f t="shared" si="1"/>
        <v>1111104.02</v>
      </c>
      <c r="C90" s="2">
        <v>1111104.02</v>
      </c>
      <c r="D90" s="2"/>
      <c r="E90" s="2">
        <v>1140213.79</v>
      </c>
      <c r="F90" s="2">
        <v>1105635.7</v>
      </c>
      <c r="G90" s="2">
        <f>F90-Levantamento!B91</f>
        <v>108141.88</v>
      </c>
      <c r="H90" s="2" t="e">
        <f>E90-Levantamento!#REF!</f>
        <v>#REF!</v>
      </c>
    </row>
    <row r="91" spans="1:8" x14ac:dyDescent="0.25">
      <c r="A91" t="s">
        <v>414</v>
      </c>
      <c r="B91" s="2">
        <f t="shared" si="1"/>
        <v>13474527.91</v>
      </c>
      <c r="C91" s="2">
        <v>13474527.91</v>
      </c>
      <c r="D91" s="2"/>
      <c r="E91" s="2">
        <v>2052338.47</v>
      </c>
      <c r="F91" s="2">
        <v>1980214.09</v>
      </c>
      <c r="G91" s="2">
        <f>F91-Levantamento!B92</f>
        <v>1257713.6800000002</v>
      </c>
      <c r="H91" s="2" t="e">
        <f>E91-Levantamento!#REF!</f>
        <v>#REF!</v>
      </c>
    </row>
    <row r="92" spans="1:8" x14ac:dyDescent="0.25">
      <c r="A92" t="s">
        <v>620</v>
      </c>
      <c r="B92" s="2">
        <f t="shared" si="1"/>
        <v>22671174.170000002</v>
      </c>
      <c r="C92" s="2">
        <v>22671174.170000002</v>
      </c>
      <c r="D92" s="2"/>
      <c r="E92" s="2">
        <v>1153130.83</v>
      </c>
      <c r="F92" s="2">
        <v>1128601.23</v>
      </c>
      <c r="G92" s="2">
        <f>F92-Levantamento!B93</f>
        <v>524091.4</v>
      </c>
      <c r="H92" s="2" t="e">
        <f>E92-Levantamento!#REF!</f>
        <v>#REF!</v>
      </c>
    </row>
    <row r="93" spans="1:8" x14ac:dyDescent="0.25">
      <c r="A93" t="s">
        <v>236</v>
      </c>
      <c r="B93" s="2">
        <f t="shared" si="1"/>
        <v>4983003.49</v>
      </c>
      <c r="C93" s="2">
        <v>4983003.49</v>
      </c>
      <c r="D93" s="2"/>
      <c r="E93" s="2">
        <v>2017630.41</v>
      </c>
      <c r="F93" s="2">
        <v>2013219.41</v>
      </c>
      <c r="G93" s="2">
        <f>F93-Levantamento!B94</f>
        <v>1305427</v>
      </c>
      <c r="H93" s="2" t="e">
        <f>E93-Levantamento!#REF!</f>
        <v>#REF!</v>
      </c>
    </row>
    <row r="94" spans="1:8" x14ac:dyDescent="0.25">
      <c r="A94" t="s">
        <v>388</v>
      </c>
      <c r="B94" s="2">
        <f t="shared" si="1"/>
        <v>9473290.3300000001</v>
      </c>
      <c r="C94" s="2">
        <v>9473290.3300000001</v>
      </c>
      <c r="D94" s="2"/>
      <c r="E94" s="2">
        <v>1956200.02</v>
      </c>
      <c r="F94" s="2">
        <v>1910112.12</v>
      </c>
      <c r="G94" s="2">
        <f>F94-Levantamento!B95</f>
        <v>1121920.6700000002</v>
      </c>
      <c r="H94" s="2" t="e">
        <f>E94-Levantamento!#REF!</f>
        <v>#REF!</v>
      </c>
    </row>
    <row r="95" spans="1:8" x14ac:dyDescent="0.25">
      <c r="A95" t="s">
        <v>205</v>
      </c>
      <c r="B95" s="2">
        <f t="shared" si="1"/>
        <v>2195757.65</v>
      </c>
      <c r="C95" s="2">
        <v>2195757.65</v>
      </c>
      <c r="D95" s="2"/>
      <c r="E95" s="2">
        <v>746852.87</v>
      </c>
      <c r="F95" s="2">
        <v>745792.87</v>
      </c>
      <c r="G95" s="2">
        <f>F95-Levantamento!B96</f>
        <v>123050.59999999998</v>
      </c>
      <c r="H95" s="2" t="e">
        <f>E95-Levantamento!#REF!</f>
        <v>#REF!</v>
      </c>
    </row>
    <row r="96" spans="1:8" x14ac:dyDescent="0.25">
      <c r="A96" t="s">
        <v>157</v>
      </c>
      <c r="B96" s="2">
        <f t="shared" si="1"/>
        <v>1565698.07</v>
      </c>
      <c r="C96" s="2">
        <v>1565698.07</v>
      </c>
      <c r="D96" s="2"/>
      <c r="E96" s="2">
        <v>648409.63</v>
      </c>
      <c r="F96" s="2">
        <v>629949.93000000005</v>
      </c>
      <c r="G96" s="2">
        <f>F96-Levantamento!B97</f>
        <v>-239859.71999999997</v>
      </c>
      <c r="H96" s="2" t="e">
        <f>E96-Levantamento!#REF!</f>
        <v>#REF!</v>
      </c>
    </row>
    <row r="97" spans="1:8" x14ac:dyDescent="0.25">
      <c r="A97" t="s">
        <v>579</v>
      </c>
      <c r="B97" s="2">
        <f t="shared" si="1"/>
        <v>39958162.979999997</v>
      </c>
      <c r="C97" s="2">
        <v>39958162.979999997</v>
      </c>
      <c r="D97" s="2"/>
      <c r="E97" s="2">
        <v>2451210.4300000002</v>
      </c>
      <c r="F97" s="2">
        <v>2405578.41</v>
      </c>
      <c r="G97" s="2">
        <f>F97-Levantamento!B98</f>
        <v>1315457.7200000002</v>
      </c>
      <c r="H97" s="2" t="e">
        <f>E97-Levantamento!#REF!</f>
        <v>#REF!</v>
      </c>
    </row>
    <row r="98" spans="1:8" x14ac:dyDescent="0.25">
      <c r="A98" t="s">
        <v>497</v>
      </c>
      <c r="B98" s="2">
        <f t="shared" si="1"/>
        <v>53578104.710000001</v>
      </c>
      <c r="C98" s="2">
        <v>53579854.710000001</v>
      </c>
      <c r="D98" s="2">
        <v>1750</v>
      </c>
      <c r="E98" s="2">
        <v>6349685.5</v>
      </c>
      <c r="F98" s="2">
        <v>6291386.7000000002</v>
      </c>
      <c r="G98" s="2">
        <f>F98-Levantamento!B99</f>
        <v>5700516.3399999999</v>
      </c>
      <c r="H98" s="2" t="e">
        <f>E98-Levantamento!#REF!</f>
        <v>#REF!</v>
      </c>
    </row>
    <row r="99" spans="1:8" x14ac:dyDescent="0.25">
      <c r="A99" t="s">
        <v>345</v>
      </c>
      <c r="B99" s="2">
        <f t="shared" si="1"/>
        <v>14957356.5</v>
      </c>
      <c r="C99" s="2">
        <v>14957356.5</v>
      </c>
      <c r="D99" s="2"/>
      <c r="E99" s="2">
        <v>3140973.79</v>
      </c>
      <c r="F99" s="2">
        <v>3125474.09</v>
      </c>
      <c r="G99" s="2">
        <f>F99-Levantamento!B100</f>
        <v>-757402.91999999993</v>
      </c>
      <c r="H99" s="2" t="e">
        <f>E99-Levantamento!#REF!</f>
        <v>#REF!</v>
      </c>
    </row>
    <row r="100" spans="1:8" x14ac:dyDescent="0.25">
      <c r="A100" t="s">
        <v>376</v>
      </c>
      <c r="B100" s="2">
        <f t="shared" si="1"/>
        <v>5400546.5800000001</v>
      </c>
      <c r="C100" s="2">
        <v>5400546.5800000001</v>
      </c>
      <c r="D100" s="2"/>
      <c r="E100" s="2">
        <v>1009478.79</v>
      </c>
      <c r="F100" s="2">
        <v>961470.68</v>
      </c>
      <c r="G100" s="2">
        <f>F100-Levantamento!B101</f>
        <v>379088.5</v>
      </c>
      <c r="H100" s="2" t="e">
        <f>E100-Levantamento!#REF!</f>
        <v>#REF!</v>
      </c>
    </row>
    <row r="101" spans="1:8" x14ac:dyDescent="0.25">
      <c r="A101" t="s">
        <v>420</v>
      </c>
      <c r="B101" s="2">
        <f t="shared" si="1"/>
        <v>6832239.46</v>
      </c>
      <c r="C101" s="2">
        <v>6832239.46</v>
      </c>
      <c r="D101" s="2"/>
      <c r="E101" s="2">
        <v>1194331.8999999999</v>
      </c>
      <c r="F101" s="2">
        <v>1182265.8999999999</v>
      </c>
      <c r="G101" s="2">
        <f>F101-Levantamento!B102</f>
        <v>-559865.52</v>
      </c>
      <c r="H101" s="2" t="e">
        <f>E101-Levantamento!#REF!</f>
        <v>#REF!</v>
      </c>
    </row>
    <row r="102" spans="1:8" x14ac:dyDescent="0.25">
      <c r="A102" t="s">
        <v>60</v>
      </c>
      <c r="B102" s="2">
        <f t="shared" si="1"/>
        <v>1039849.03</v>
      </c>
      <c r="C102" s="2">
        <v>1068623.75</v>
      </c>
      <c r="D102" s="2">
        <v>28774.720000000001</v>
      </c>
      <c r="E102" s="2">
        <v>840835.32</v>
      </c>
      <c r="F102" s="2">
        <v>838105.32</v>
      </c>
      <c r="G102" s="2">
        <f>F102-Levantamento!B103</f>
        <v>16555.130000000005</v>
      </c>
      <c r="H102" s="2" t="e">
        <f>E102-Levantamento!#REF!</f>
        <v>#REF!</v>
      </c>
    </row>
    <row r="103" spans="1:8" x14ac:dyDescent="0.25">
      <c r="A103" t="s">
        <v>495</v>
      </c>
      <c r="B103" s="2">
        <f t="shared" si="1"/>
        <v>81038820.340000004</v>
      </c>
      <c r="C103" s="2">
        <v>81038820.340000004</v>
      </c>
      <c r="D103" s="2"/>
      <c r="E103" s="2">
        <v>11506122.810000001</v>
      </c>
      <c r="F103" s="2">
        <v>10099901.699999999</v>
      </c>
      <c r="G103" s="2">
        <f>F103-Levantamento!B104</f>
        <v>9625403.4799999986</v>
      </c>
      <c r="H103" s="2" t="e">
        <f>E103-Levantamento!#REF!</f>
        <v>#REF!</v>
      </c>
    </row>
    <row r="104" spans="1:8" x14ac:dyDescent="0.25">
      <c r="A104" t="s">
        <v>196</v>
      </c>
      <c r="B104" s="2">
        <f t="shared" si="1"/>
        <v>2758906.9</v>
      </c>
      <c r="C104" s="2">
        <v>2834707.85</v>
      </c>
      <c r="D104" s="2">
        <v>75800.95</v>
      </c>
      <c r="E104" s="2">
        <v>1087745.81</v>
      </c>
      <c r="F104" s="2">
        <v>1074389.81</v>
      </c>
      <c r="G104" s="2">
        <f>F104-Levantamento!B105</f>
        <v>218216.13</v>
      </c>
      <c r="H104" s="2" t="e">
        <f>E104-Levantamento!#REF!</f>
        <v>#REF!</v>
      </c>
    </row>
    <row r="105" spans="1:8" x14ac:dyDescent="0.25">
      <c r="A105" t="s">
        <v>503</v>
      </c>
      <c r="B105" s="2">
        <f t="shared" si="1"/>
        <v>156754999.52000001</v>
      </c>
      <c r="C105" s="2">
        <v>156754999.52000001</v>
      </c>
      <c r="D105" s="2"/>
      <c r="E105" s="2">
        <v>18406891.190000001</v>
      </c>
      <c r="F105" s="2">
        <v>18021825.359999999</v>
      </c>
      <c r="G105" s="2">
        <f>F105-Levantamento!B106</f>
        <v>13831922.889999999</v>
      </c>
      <c r="H105" s="2" t="e">
        <f>E105-Levantamento!#REF!</f>
        <v>#REF!</v>
      </c>
    </row>
    <row r="106" spans="1:8" x14ac:dyDescent="0.25">
      <c r="A106" t="s">
        <v>400</v>
      </c>
      <c r="B106" s="2">
        <f t="shared" si="1"/>
        <v>17137000.68</v>
      </c>
      <c r="C106" s="2">
        <v>17137000.68</v>
      </c>
      <c r="D106" s="2"/>
      <c r="E106" s="2">
        <v>3101100.15</v>
      </c>
      <c r="F106" s="2">
        <v>3055268.5</v>
      </c>
      <c r="G106" s="2">
        <f>F106-Levantamento!B107</f>
        <v>-1336139.2400000002</v>
      </c>
      <c r="H106" s="2" t="e">
        <f>E106-Levantamento!#REF!</f>
        <v>#REF!</v>
      </c>
    </row>
    <row r="107" spans="1:8" x14ac:dyDescent="0.25">
      <c r="A107" t="s">
        <v>173</v>
      </c>
      <c r="B107" s="2">
        <f t="shared" si="1"/>
        <v>1832873.32</v>
      </c>
      <c r="C107" s="2">
        <v>1832873.32</v>
      </c>
      <c r="D107" s="2"/>
      <c r="E107" s="2">
        <v>874654.25</v>
      </c>
      <c r="F107" s="2">
        <v>826414.7</v>
      </c>
      <c r="G107" s="2">
        <f>F107-Levantamento!B108</f>
        <v>56556.169999999925</v>
      </c>
      <c r="H107" s="2" t="e">
        <f>E107-Levantamento!#REF!</f>
        <v>#REF!</v>
      </c>
    </row>
    <row r="108" spans="1:8" x14ac:dyDescent="0.25">
      <c r="A108" t="s">
        <v>353</v>
      </c>
      <c r="B108" s="2">
        <f t="shared" si="1"/>
        <v>7302571.2800000003</v>
      </c>
      <c r="C108" s="2">
        <v>7303089.4400000004</v>
      </c>
      <c r="D108" s="2">
        <v>518.16</v>
      </c>
      <c r="E108" s="2">
        <v>1421499.66</v>
      </c>
      <c r="F108" s="2">
        <v>1406304.83</v>
      </c>
      <c r="G108" s="2">
        <f>F108-Levantamento!B109</f>
        <v>460473.03</v>
      </c>
      <c r="H108" s="2" t="e">
        <f>E108-Levantamento!#REF!</f>
        <v>#REF!</v>
      </c>
    </row>
    <row r="109" spans="1:8" x14ac:dyDescent="0.25">
      <c r="A109" t="s">
        <v>148</v>
      </c>
      <c r="B109" s="2">
        <f t="shared" si="1"/>
        <v>1811769.17</v>
      </c>
      <c r="C109" s="2">
        <v>1811769.17</v>
      </c>
      <c r="D109" s="2"/>
      <c r="E109" s="2">
        <v>981286.46</v>
      </c>
      <c r="F109" s="2">
        <v>965301.42</v>
      </c>
      <c r="G109" s="2">
        <f>F109-Levantamento!B110</f>
        <v>127196.10000000009</v>
      </c>
      <c r="H109" s="2" t="e">
        <f>E109-Levantamento!#REF!</f>
        <v>#REF!</v>
      </c>
    </row>
    <row r="110" spans="1:8" x14ac:dyDescent="0.25">
      <c r="A110" t="s">
        <v>630</v>
      </c>
      <c r="B110" s="2">
        <f t="shared" si="1"/>
        <v>2517423815</v>
      </c>
      <c r="C110" s="2">
        <v>2535788441.79</v>
      </c>
      <c r="D110" s="2">
        <v>18364626.789999999</v>
      </c>
      <c r="E110" s="2">
        <v>103298226.38</v>
      </c>
      <c r="F110" s="2">
        <v>101005217.36</v>
      </c>
      <c r="G110" s="2">
        <f>F110-Levantamento!B111</f>
        <v>100364775.03</v>
      </c>
      <c r="H110" s="2" t="e">
        <f>E110-Levantamento!#REF!</f>
        <v>#REF!</v>
      </c>
    </row>
    <row r="111" spans="1:8" x14ac:dyDescent="0.25">
      <c r="A111" t="s">
        <v>435</v>
      </c>
      <c r="B111" s="2">
        <f t="shared" si="1"/>
        <v>50128988.200000003</v>
      </c>
      <c r="C111" s="2">
        <v>54357932.530000001</v>
      </c>
      <c r="D111" s="2">
        <v>4228944.33</v>
      </c>
      <c r="E111" s="2">
        <v>6333322.9100000001</v>
      </c>
      <c r="F111" s="2">
        <v>6311483.4900000002</v>
      </c>
      <c r="G111" s="2">
        <f>F111-Levantamento!B112</f>
        <v>5596109.5899999999</v>
      </c>
      <c r="H111" s="2" t="e">
        <f>E111-Levantamento!#REF!</f>
        <v>#REF!</v>
      </c>
    </row>
    <row r="112" spans="1:8" x14ac:dyDescent="0.25">
      <c r="A112" t="s">
        <v>605</v>
      </c>
      <c r="B112" s="2">
        <f t="shared" si="1"/>
        <v>80866013.290000007</v>
      </c>
      <c r="C112" s="2">
        <v>80866013.290000007</v>
      </c>
      <c r="D112" s="2"/>
      <c r="E112" s="2">
        <v>4459233.42</v>
      </c>
      <c r="F112" s="2">
        <v>4454632.9000000004</v>
      </c>
      <c r="G112" s="2">
        <f>F112-Levantamento!B113</f>
        <v>3696063.8200000003</v>
      </c>
      <c r="H112" s="2" t="e">
        <f>E112-Levantamento!#REF!</f>
        <v>#REF!</v>
      </c>
    </row>
    <row r="113" spans="1:8" x14ac:dyDescent="0.25">
      <c r="A113" t="s">
        <v>88</v>
      </c>
      <c r="B113" s="2">
        <f t="shared" si="1"/>
        <v>1599296.93</v>
      </c>
      <c r="C113" s="2">
        <v>1715078.88</v>
      </c>
      <c r="D113" s="2">
        <v>115781.95</v>
      </c>
      <c r="E113" s="2">
        <v>1086041.07</v>
      </c>
      <c r="F113" s="2">
        <v>1080381.07</v>
      </c>
      <c r="G113" s="2">
        <f>F113-Levantamento!B114</f>
        <v>486318.25000000012</v>
      </c>
      <c r="H113" s="2" t="e">
        <f>E113-Levantamento!#REF!</f>
        <v>#REF!</v>
      </c>
    </row>
    <row r="114" spans="1:8" x14ac:dyDescent="0.25">
      <c r="A114" t="s">
        <v>373</v>
      </c>
      <c r="B114" s="2">
        <f t="shared" si="1"/>
        <v>7940715.6900000004</v>
      </c>
      <c r="C114" s="2">
        <v>7940715.6900000004</v>
      </c>
      <c r="D114" s="2"/>
      <c r="E114" s="2">
        <v>1532367.54</v>
      </c>
      <c r="F114" s="2">
        <v>1508672.04</v>
      </c>
      <c r="G114" s="2">
        <f>F114-Levantamento!B115</f>
        <v>782464.75</v>
      </c>
      <c r="H114" s="2" t="e">
        <f>E114-Levantamento!#REF!</f>
        <v>#REF!</v>
      </c>
    </row>
    <row r="115" spans="1:8" x14ac:dyDescent="0.25">
      <c r="A115" t="s">
        <v>343</v>
      </c>
      <c r="B115" s="2">
        <f t="shared" si="1"/>
        <v>2634805.3199999998</v>
      </c>
      <c r="C115" s="2">
        <v>2634805.3199999998</v>
      </c>
      <c r="D115" s="2"/>
      <c r="E115" s="2">
        <v>806033.63</v>
      </c>
      <c r="F115" s="2">
        <v>806033.63</v>
      </c>
      <c r="G115" s="2">
        <f>F115-Levantamento!B116</f>
        <v>56119.650000000023</v>
      </c>
      <c r="H115" s="2" t="e">
        <f>E115-Levantamento!#REF!</f>
        <v>#REF!</v>
      </c>
    </row>
    <row r="116" spans="1:8" x14ac:dyDescent="0.25">
      <c r="A116" t="s">
        <v>401</v>
      </c>
      <c r="B116" s="2">
        <f t="shared" si="1"/>
        <v>13336948.15</v>
      </c>
      <c r="C116" s="2">
        <v>13900476.68</v>
      </c>
      <c r="D116" s="2">
        <v>563528.53</v>
      </c>
      <c r="E116" s="2">
        <v>2429582.64</v>
      </c>
      <c r="F116" s="2">
        <v>2284931.64</v>
      </c>
      <c r="G116" s="2">
        <f>F116-Levantamento!B117</f>
        <v>1474240.5</v>
      </c>
      <c r="H116" s="2" t="e">
        <f>E116-Levantamento!#REF!</f>
        <v>#REF!</v>
      </c>
    </row>
    <row r="117" spans="1:8" x14ac:dyDescent="0.25">
      <c r="A117" t="s">
        <v>128</v>
      </c>
      <c r="B117" s="2">
        <f t="shared" si="1"/>
        <v>1142082.18</v>
      </c>
      <c r="C117" s="2">
        <v>1142082.18</v>
      </c>
      <c r="D117" s="2"/>
      <c r="E117" s="2">
        <v>591913</v>
      </c>
      <c r="F117" s="2">
        <v>582382.18000000005</v>
      </c>
      <c r="G117" s="2">
        <f>F117-Levantamento!B118</f>
        <v>-55626.04999999993</v>
      </c>
      <c r="H117" s="2" t="e">
        <f>E117-Levantamento!#REF!</f>
        <v>#REF!</v>
      </c>
    </row>
    <row r="118" spans="1:8" x14ac:dyDescent="0.25">
      <c r="A118" t="s">
        <v>161</v>
      </c>
      <c r="B118" s="2">
        <f t="shared" si="1"/>
        <v>1729037.28</v>
      </c>
      <c r="C118" s="2">
        <v>1729037.28</v>
      </c>
      <c r="D118" s="2"/>
      <c r="E118" s="2">
        <v>816208.1</v>
      </c>
      <c r="F118" s="2">
        <v>803539.1</v>
      </c>
      <c r="G118" s="2">
        <f>F118-Levantamento!B119</f>
        <v>-1957139.83</v>
      </c>
      <c r="H118" s="2" t="e">
        <f>E118-Levantamento!#REF!</f>
        <v>#REF!</v>
      </c>
    </row>
    <row r="119" spans="1:8" x14ac:dyDescent="0.25">
      <c r="A119" t="s">
        <v>386</v>
      </c>
      <c r="B119" s="2">
        <f t="shared" si="1"/>
        <v>18523975.210000001</v>
      </c>
      <c r="C119" s="2">
        <v>18523975.210000001</v>
      </c>
      <c r="D119" s="2"/>
      <c r="E119" s="2">
        <v>3589556.37</v>
      </c>
      <c r="F119" s="2">
        <v>3387409.55</v>
      </c>
      <c r="G119" s="2">
        <f>F119-Levantamento!B120</f>
        <v>2885555.57</v>
      </c>
      <c r="H119" s="2" t="e">
        <f>E119-Levantamento!#REF!</f>
        <v>#REF!</v>
      </c>
    </row>
    <row r="120" spans="1:8" x14ac:dyDescent="0.25">
      <c r="A120" t="s">
        <v>299</v>
      </c>
      <c r="B120" s="2">
        <f t="shared" si="1"/>
        <v>7762714.5599999996</v>
      </c>
      <c r="C120" s="2">
        <v>7762714.5599999996</v>
      </c>
      <c r="D120" s="2"/>
      <c r="E120" s="2">
        <v>1830369.29</v>
      </c>
      <c r="F120" s="2">
        <v>1764069.29</v>
      </c>
      <c r="G120" s="2">
        <f>F120-Levantamento!B121</f>
        <v>1037766.5800000001</v>
      </c>
      <c r="H120" s="2" t="e">
        <f>E120-Levantamento!#REF!</f>
        <v>#REF!</v>
      </c>
    </row>
    <row r="121" spans="1:8" x14ac:dyDescent="0.25">
      <c r="A121" t="s">
        <v>496</v>
      </c>
      <c r="B121" s="2">
        <f t="shared" si="1"/>
        <v>34918239.469999999</v>
      </c>
      <c r="C121" s="2">
        <v>34918239.469999999</v>
      </c>
      <c r="D121" s="2"/>
      <c r="E121" s="2">
        <v>3782251.64</v>
      </c>
      <c r="F121" s="2">
        <v>3775868.85</v>
      </c>
      <c r="G121" s="2">
        <f>F121-Levantamento!B122</f>
        <v>2880810.43</v>
      </c>
      <c r="H121" s="2" t="e">
        <f>E121-Levantamento!#REF!</f>
        <v>#REF!</v>
      </c>
    </row>
    <row r="122" spans="1:8" x14ac:dyDescent="0.25">
      <c r="A122" t="s">
        <v>560</v>
      </c>
      <c r="B122" s="2">
        <f t="shared" si="1"/>
        <v>179743857.15000001</v>
      </c>
      <c r="C122" s="2">
        <v>179743857.15000001</v>
      </c>
      <c r="D122" s="2"/>
      <c r="E122" s="2">
        <v>16301966.5</v>
      </c>
      <c r="F122" s="2">
        <v>15296833.890000001</v>
      </c>
      <c r="G122" s="2">
        <f>F122-Levantamento!B123</f>
        <v>-35492431.149999999</v>
      </c>
      <c r="H122" s="2" t="e">
        <f>E122-Levantamento!#REF!</f>
        <v>#REF!</v>
      </c>
    </row>
    <row r="123" spans="1:8" x14ac:dyDescent="0.25">
      <c r="A123" t="s">
        <v>542</v>
      </c>
      <c r="B123" s="2">
        <f t="shared" si="1"/>
        <v>147656826.30000001</v>
      </c>
      <c r="C123" s="2">
        <v>147656826.30000001</v>
      </c>
      <c r="D123" s="2"/>
      <c r="E123" s="2">
        <v>13900480.92</v>
      </c>
      <c r="F123" s="2">
        <v>13307293.42</v>
      </c>
      <c r="G123" s="2">
        <f>F123-Levantamento!B124</f>
        <v>11642380.98</v>
      </c>
      <c r="H123" s="2" t="e">
        <f>E123-Levantamento!#REF!</f>
        <v>#REF!</v>
      </c>
    </row>
    <row r="124" spans="1:8" x14ac:dyDescent="0.25">
      <c r="A124" t="s">
        <v>192</v>
      </c>
      <c r="B124" s="2">
        <f t="shared" si="1"/>
        <v>5384447.1699999999</v>
      </c>
      <c r="C124" s="2">
        <v>5384447.1699999999</v>
      </c>
      <c r="D124" s="2"/>
      <c r="E124" s="2">
        <v>1881750.95</v>
      </c>
      <c r="F124" s="2">
        <v>1871150.95</v>
      </c>
      <c r="G124" s="2">
        <f>F124-Levantamento!B125</f>
        <v>796761.1399999999</v>
      </c>
      <c r="H124" s="2" t="e">
        <f>E124-Levantamento!#REF!</f>
        <v>#REF!</v>
      </c>
    </row>
    <row r="125" spans="1:8" x14ac:dyDescent="0.25">
      <c r="A125" t="s">
        <v>583</v>
      </c>
      <c r="B125" s="2">
        <f t="shared" si="1"/>
        <v>21826793.710000001</v>
      </c>
      <c r="C125" s="2">
        <v>21826914.48</v>
      </c>
      <c r="D125" s="2">
        <v>120.77</v>
      </c>
      <c r="E125" s="2">
        <v>1736579.03</v>
      </c>
      <c r="F125" s="2">
        <v>1724589.07</v>
      </c>
      <c r="G125" s="2">
        <f>F125-Levantamento!B126</f>
        <v>-14441273.74</v>
      </c>
      <c r="H125" s="2" t="e">
        <f>E125-Levantamento!#REF!</f>
        <v>#REF!</v>
      </c>
    </row>
    <row r="126" spans="1:8" x14ac:dyDescent="0.25">
      <c r="A126" t="s">
        <v>98</v>
      </c>
      <c r="B126" s="2">
        <f t="shared" si="1"/>
        <v>920467.87</v>
      </c>
      <c r="C126" s="2">
        <v>920467.87</v>
      </c>
      <c r="D126" s="2"/>
      <c r="E126" s="2">
        <v>785505.36</v>
      </c>
      <c r="F126" s="2">
        <v>709104.84</v>
      </c>
      <c r="G126" s="2">
        <f>F126-Levantamento!B127</f>
        <v>-113395.38</v>
      </c>
      <c r="H126" s="2" t="e">
        <f>E126-Levantamento!#REF!</f>
        <v>#REF!</v>
      </c>
    </row>
    <row r="127" spans="1:8" x14ac:dyDescent="0.25">
      <c r="A127" t="s">
        <v>102</v>
      </c>
      <c r="B127" s="2">
        <f t="shared" si="1"/>
        <v>7375475.5899999999</v>
      </c>
      <c r="C127" s="2">
        <v>7375475.5899999999</v>
      </c>
      <c r="D127" s="2"/>
      <c r="E127" s="2">
        <v>4743131.0599999996</v>
      </c>
      <c r="F127" s="2">
        <v>4189902.47</v>
      </c>
      <c r="G127" s="2">
        <f>F127-Levantamento!B128</f>
        <v>3450577.37</v>
      </c>
      <c r="H127" s="2" t="e">
        <f>E127-Levantamento!#REF!</f>
        <v>#REF!</v>
      </c>
    </row>
    <row r="128" spans="1:8" x14ac:dyDescent="0.25">
      <c r="A128" t="s">
        <v>539</v>
      </c>
      <c r="B128" s="2">
        <f t="shared" si="1"/>
        <v>110942977.27000001</v>
      </c>
      <c r="C128" s="2">
        <v>111019243.37</v>
      </c>
      <c r="D128" s="2">
        <v>76266.100000000006</v>
      </c>
      <c r="E128" s="2">
        <v>8821955.3100000005</v>
      </c>
      <c r="F128" s="2">
        <v>8809451.9600000009</v>
      </c>
      <c r="G128" s="2">
        <f>F128-Levantamento!B129</f>
        <v>7776606.3600000013</v>
      </c>
      <c r="H128" s="2" t="e">
        <f>E128-Levantamento!#REF!</f>
        <v>#REF!</v>
      </c>
    </row>
    <row r="129" spans="1:8" x14ac:dyDescent="0.25">
      <c r="A129" t="s">
        <v>204</v>
      </c>
      <c r="B129" s="2">
        <f t="shared" si="1"/>
        <v>2569258.13</v>
      </c>
      <c r="C129" s="2">
        <v>2569258.13</v>
      </c>
      <c r="D129" s="2"/>
      <c r="E129" s="2">
        <v>905632.82</v>
      </c>
      <c r="F129" s="2">
        <v>899590.82</v>
      </c>
      <c r="G129" s="2">
        <f>F129-Levantamento!B130</f>
        <v>196077.39999999991</v>
      </c>
      <c r="H129" s="2" t="e">
        <f>E129-Levantamento!#REF!</f>
        <v>#REF!</v>
      </c>
    </row>
    <row r="130" spans="1:8" x14ac:dyDescent="0.25">
      <c r="A130" t="s">
        <v>536</v>
      </c>
      <c r="B130" s="2">
        <f t="shared" si="1"/>
        <v>11819817.560000001</v>
      </c>
      <c r="C130" s="2">
        <v>11819817.560000001</v>
      </c>
      <c r="D130" s="2"/>
      <c r="E130" s="2">
        <v>1123452.3999999999</v>
      </c>
      <c r="F130" s="2">
        <v>1108807.3999999999</v>
      </c>
      <c r="G130" s="2">
        <f>F130-Levantamento!B131</f>
        <v>-53564.320000000065</v>
      </c>
      <c r="H130" s="2" t="e">
        <f>E130-Levantamento!#REF!</f>
        <v>#REF!</v>
      </c>
    </row>
    <row r="131" spans="1:8" x14ac:dyDescent="0.25">
      <c r="A131" t="s">
        <v>336</v>
      </c>
      <c r="B131" s="2">
        <f t="shared" ref="B131:B194" si="2">C131-D131</f>
        <v>8336826.3299999991</v>
      </c>
      <c r="C131" s="2">
        <v>8342517.7699999996</v>
      </c>
      <c r="D131" s="2">
        <v>5691.44</v>
      </c>
      <c r="E131" s="2">
        <v>1701008.86</v>
      </c>
      <c r="F131" s="2">
        <v>1684452.86</v>
      </c>
      <c r="G131" s="2">
        <f>F131-Levantamento!B132</f>
        <v>-9373682.9000000004</v>
      </c>
      <c r="H131" s="2" t="e">
        <f>E131-Levantamento!#REF!</f>
        <v>#REF!</v>
      </c>
    </row>
    <row r="132" spans="1:8" x14ac:dyDescent="0.25">
      <c r="A132" t="s">
        <v>589</v>
      </c>
      <c r="B132" s="2">
        <f t="shared" si="2"/>
        <v>27083140.25</v>
      </c>
      <c r="C132" s="2">
        <v>27083140.25</v>
      </c>
      <c r="D132" s="2"/>
      <c r="E132" s="2">
        <v>1747941.32</v>
      </c>
      <c r="F132" s="2">
        <v>1742062.43</v>
      </c>
      <c r="G132" s="2">
        <f>F132-Levantamento!B133</f>
        <v>365531.60999999987</v>
      </c>
      <c r="H132" s="2" t="e">
        <f>E132-Levantamento!#REF!</f>
        <v>#REF!</v>
      </c>
    </row>
    <row r="133" spans="1:8" x14ac:dyDescent="0.25">
      <c r="A133" t="s">
        <v>426</v>
      </c>
      <c r="B133" s="2">
        <f t="shared" si="2"/>
        <v>8940103.1199999992</v>
      </c>
      <c r="C133" s="2">
        <v>8940103.1199999992</v>
      </c>
      <c r="D133" s="2"/>
      <c r="E133" s="2">
        <v>1358431.14</v>
      </c>
      <c r="F133" s="2">
        <v>1339799.5</v>
      </c>
      <c r="G133" s="2">
        <f>F133-Levantamento!B134</f>
        <v>18364.300000000047</v>
      </c>
      <c r="H133" s="2" t="e">
        <f>E133-Levantamento!#REF!</f>
        <v>#REF!</v>
      </c>
    </row>
    <row r="134" spans="1:8" x14ac:dyDescent="0.25">
      <c r="A134" t="s">
        <v>279</v>
      </c>
      <c r="B134" s="2">
        <f t="shared" si="2"/>
        <v>5554941.6699999999</v>
      </c>
      <c r="C134" s="2">
        <v>5731008.25</v>
      </c>
      <c r="D134" s="2">
        <v>176066.58</v>
      </c>
      <c r="E134" s="2">
        <v>1473342.35</v>
      </c>
      <c r="F134" s="2">
        <v>1455417.96</v>
      </c>
      <c r="G134" s="2">
        <f>F134-Levantamento!B135</f>
        <v>734417.12</v>
      </c>
      <c r="H134" s="2" t="e">
        <f>E134-Levantamento!#REF!</f>
        <v>#REF!</v>
      </c>
    </row>
    <row r="135" spans="1:8" x14ac:dyDescent="0.25">
      <c r="A135" t="s">
        <v>242</v>
      </c>
      <c r="B135" s="2">
        <f t="shared" si="2"/>
        <v>4695945.2300000004</v>
      </c>
      <c r="C135" s="2">
        <v>4695945.2300000004</v>
      </c>
      <c r="D135" s="2"/>
      <c r="E135" s="2">
        <v>1435713.1</v>
      </c>
      <c r="F135" s="2">
        <v>1395613.4</v>
      </c>
      <c r="G135" s="2">
        <f>F135-Levantamento!B136</f>
        <v>-9223988.4399999995</v>
      </c>
      <c r="H135" s="2" t="e">
        <f>E135-Levantamento!#REF!</f>
        <v>#REF!</v>
      </c>
    </row>
    <row r="136" spans="1:8" x14ac:dyDescent="0.25">
      <c r="A136" t="s">
        <v>354</v>
      </c>
      <c r="B136" s="2">
        <f t="shared" si="2"/>
        <v>3051980.54</v>
      </c>
      <c r="C136" s="2">
        <v>3051980.54</v>
      </c>
      <c r="D136" s="2"/>
      <c r="E136" s="2">
        <v>709077.39</v>
      </c>
      <c r="F136" s="2">
        <v>704499.89</v>
      </c>
      <c r="G136" s="2">
        <f>F136-Levantamento!B137</f>
        <v>-401529.4</v>
      </c>
      <c r="H136" s="2" t="e">
        <f>E136-Levantamento!#REF!</f>
        <v>#REF!</v>
      </c>
    </row>
    <row r="137" spans="1:8" x14ac:dyDescent="0.25">
      <c r="A137" t="s">
        <v>298</v>
      </c>
      <c r="B137" s="2">
        <f t="shared" si="2"/>
        <v>8657581.4699999988</v>
      </c>
      <c r="C137" s="2">
        <v>10287644.02</v>
      </c>
      <c r="D137" s="2">
        <v>1630062.55</v>
      </c>
      <c r="E137" s="2">
        <v>1993739.47</v>
      </c>
      <c r="F137" s="2">
        <v>1989617.47</v>
      </c>
      <c r="G137" s="2">
        <f>F137-Levantamento!B138</f>
        <v>1001966.33</v>
      </c>
      <c r="H137" s="2" t="e">
        <f>E137-Levantamento!#REF!</f>
        <v>#REF!</v>
      </c>
    </row>
    <row r="138" spans="1:8" x14ac:dyDescent="0.25">
      <c r="A138" t="s">
        <v>111</v>
      </c>
      <c r="B138" s="2">
        <f t="shared" si="2"/>
        <v>3330054.26</v>
      </c>
      <c r="C138" s="2">
        <v>3330054.26</v>
      </c>
      <c r="D138" s="2"/>
      <c r="E138" s="2">
        <v>1976560.03</v>
      </c>
      <c r="F138" s="2">
        <v>1954021.63</v>
      </c>
      <c r="G138" s="2">
        <f>F138-Levantamento!B139</f>
        <v>1113464.1599999999</v>
      </c>
      <c r="H138" s="2" t="e">
        <f>E138-Levantamento!#REF!</f>
        <v>#REF!</v>
      </c>
    </row>
    <row r="139" spans="1:8" x14ac:dyDescent="0.25">
      <c r="A139" t="s">
        <v>508</v>
      </c>
      <c r="B139" s="2">
        <f t="shared" si="2"/>
        <v>17725821.460000001</v>
      </c>
      <c r="C139" s="2">
        <v>20761697.32</v>
      </c>
      <c r="D139" s="2">
        <v>3035875.86</v>
      </c>
      <c r="E139" s="2">
        <v>2113532.62</v>
      </c>
      <c r="F139" s="2">
        <v>1918930.85</v>
      </c>
      <c r="G139" s="2">
        <f>F139-Levantamento!B140</f>
        <v>1460701.6600000001</v>
      </c>
      <c r="H139" s="2" t="e">
        <f>E139-Levantamento!#REF!</f>
        <v>#REF!</v>
      </c>
    </row>
    <row r="140" spans="1:8" x14ac:dyDescent="0.25">
      <c r="A140" t="s">
        <v>330</v>
      </c>
      <c r="B140" s="2">
        <f t="shared" si="2"/>
        <v>8663475.7700000014</v>
      </c>
      <c r="C140" s="2">
        <v>8664834.3900000006</v>
      </c>
      <c r="D140" s="2">
        <v>1358.62</v>
      </c>
      <c r="E140" s="2">
        <v>1967238.07</v>
      </c>
      <c r="F140" s="2">
        <v>1961547.67</v>
      </c>
      <c r="G140" s="2">
        <f>F140-Levantamento!B141</f>
        <v>-4068560.5600000005</v>
      </c>
      <c r="H140" s="2" t="e">
        <f>E140-Levantamento!#REF!</f>
        <v>#REF!</v>
      </c>
    </row>
    <row r="141" spans="1:8" x14ac:dyDescent="0.25">
      <c r="A141" t="s">
        <v>464</v>
      </c>
      <c r="B141" s="2">
        <f t="shared" si="2"/>
        <v>23231320.739999998</v>
      </c>
      <c r="C141" s="2">
        <v>23243116.359999999</v>
      </c>
      <c r="D141" s="2">
        <v>11795.62</v>
      </c>
      <c r="E141" s="2">
        <v>3219688.62</v>
      </c>
      <c r="F141" s="2">
        <v>3127675.7</v>
      </c>
      <c r="G141" s="2">
        <f>F141-Levantamento!B142</f>
        <v>2450025.1800000002</v>
      </c>
      <c r="H141" s="2" t="e">
        <f>E141-Levantamento!#REF!</f>
        <v>#REF!</v>
      </c>
    </row>
    <row r="142" spans="1:8" x14ac:dyDescent="0.25">
      <c r="A142" t="s">
        <v>275</v>
      </c>
      <c r="B142" s="2">
        <f t="shared" si="2"/>
        <v>2188753</v>
      </c>
      <c r="C142" s="2">
        <v>2188753</v>
      </c>
      <c r="D142" s="2"/>
      <c r="E142" s="2">
        <v>565723.67000000004</v>
      </c>
      <c r="F142" s="2">
        <v>564957.67000000004</v>
      </c>
      <c r="G142" s="2">
        <f>F142-Levantamento!B143</f>
        <v>-528524.6</v>
      </c>
      <c r="H142" s="2" t="e">
        <f>E142-Levantamento!#REF!</f>
        <v>#REF!</v>
      </c>
    </row>
    <row r="143" spans="1:8" x14ac:dyDescent="0.25">
      <c r="A143" t="s">
        <v>201</v>
      </c>
      <c r="B143" s="2">
        <f t="shared" si="2"/>
        <v>2096214.2</v>
      </c>
      <c r="C143" s="2">
        <v>2096214.2</v>
      </c>
      <c r="D143" s="2"/>
      <c r="E143" s="2">
        <v>945831.8</v>
      </c>
      <c r="F143" s="2">
        <v>945831.8</v>
      </c>
      <c r="G143" s="2">
        <f>F143-Levantamento!B144</f>
        <v>-67085.439999999944</v>
      </c>
      <c r="H143" s="2" t="e">
        <f>E143-Levantamento!#REF!</f>
        <v>#REF!</v>
      </c>
    </row>
    <row r="144" spans="1:8" x14ac:dyDescent="0.25">
      <c r="A144" t="s">
        <v>422</v>
      </c>
      <c r="B144" s="2">
        <f t="shared" si="2"/>
        <v>4673259.26</v>
      </c>
      <c r="C144" s="2">
        <v>4673259.26</v>
      </c>
      <c r="D144" s="2"/>
      <c r="E144" s="2">
        <v>739645.1</v>
      </c>
      <c r="F144" s="2">
        <v>739325.1</v>
      </c>
      <c r="G144" s="2">
        <f>F144-Levantamento!B145</f>
        <v>-96981.239999999991</v>
      </c>
      <c r="H144" s="2" t="e">
        <f>E144-Levantamento!#REF!</f>
        <v>#REF!</v>
      </c>
    </row>
    <row r="145" spans="1:8" x14ac:dyDescent="0.25">
      <c r="A145" t="s">
        <v>382</v>
      </c>
      <c r="B145" s="2">
        <f t="shared" si="2"/>
        <v>29728478.349999998</v>
      </c>
      <c r="C145" s="2">
        <v>30763204.699999999</v>
      </c>
      <c r="D145" s="2">
        <v>1034726.35</v>
      </c>
      <c r="E145" s="2">
        <v>5343652.55</v>
      </c>
      <c r="F145" s="2">
        <v>5264325.68</v>
      </c>
      <c r="G145" s="2">
        <f>F145-Levantamento!B146</f>
        <v>4542097.6399999997</v>
      </c>
      <c r="H145" s="2" t="e">
        <f>E145-Levantamento!#REF!</f>
        <v>#REF!</v>
      </c>
    </row>
    <row r="146" spans="1:8" x14ac:dyDescent="0.25">
      <c r="A146" t="s">
        <v>264</v>
      </c>
      <c r="B146" s="2">
        <f t="shared" si="2"/>
        <v>3863459.48</v>
      </c>
      <c r="C146" s="2">
        <v>3863459.48</v>
      </c>
      <c r="D146" s="2"/>
      <c r="E146" s="2">
        <v>1142509.31</v>
      </c>
      <c r="F146" s="2">
        <v>1132115.31</v>
      </c>
      <c r="G146" s="2">
        <f>F146-Levantamento!B147</f>
        <v>341536.92000000004</v>
      </c>
      <c r="H146" s="2" t="e">
        <f>E146-Levantamento!#REF!</f>
        <v>#REF!</v>
      </c>
    </row>
    <row r="147" spans="1:8" x14ac:dyDescent="0.25">
      <c r="A147" t="s">
        <v>511</v>
      </c>
      <c r="B147" s="2">
        <f t="shared" si="2"/>
        <v>302798504.62</v>
      </c>
      <c r="C147" s="2">
        <v>302798504.62</v>
      </c>
      <c r="D147" s="2"/>
      <c r="E147" s="2">
        <v>33141719.309999999</v>
      </c>
      <c r="F147" s="2">
        <v>33078106.84</v>
      </c>
      <c r="G147" s="2">
        <f>F147-Levantamento!B148</f>
        <v>32457209.23</v>
      </c>
      <c r="H147" s="2" t="e">
        <f>E147-Levantamento!#REF!</f>
        <v>#REF!</v>
      </c>
    </row>
    <row r="148" spans="1:8" x14ac:dyDescent="0.25">
      <c r="A148" t="s">
        <v>548</v>
      </c>
      <c r="B148" s="2">
        <f t="shared" si="2"/>
        <v>23401009.260000002</v>
      </c>
      <c r="C148" s="2">
        <v>23401009.260000002</v>
      </c>
      <c r="D148" s="2"/>
      <c r="E148" s="2">
        <v>2089700.27</v>
      </c>
      <c r="F148" s="2">
        <v>2082044.49</v>
      </c>
      <c r="G148" s="2">
        <f>F148-Levantamento!B149</f>
        <v>840369.02</v>
      </c>
      <c r="H148" s="2" t="e">
        <f>E148-Levantamento!#REF!</f>
        <v>#REF!</v>
      </c>
    </row>
    <row r="149" spans="1:8" x14ac:dyDescent="0.25">
      <c r="A149" t="s">
        <v>471</v>
      </c>
      <c r="B149" s="2">
        <f t="shared" si="2"/>
        <v>3003009.2</v>
      </c>
      <c r="C149" s="2">
        <v>3003009.2</v>
      </c>
      <c r="D149" s="2"/>
      <c r="E149" s="2">
        <v>537731.41</v>
      </c>
      <c r="F149" s="2">
        <v>408221.93</v>
      </c>
      <c r="G149" s="2">
        <f>F149-Levantamento!B150</f>
        <v>-661334.87000000011</v>
      </c>
      <c r="H149" s="2" t="e">
        <f>E149-Levantamento!#REF!</f>
        <v>#REF!</v>
      </c>
    </row>
    <row r="150" spans="1:8" x14ac:dyDescent="0.25">
      <c r="A150" t="s">
        <v>49</v>
      </c>
      <c r="B150" s="2">
        <f t="shared" si="2"/>
        <v>983551.53999999992</v>
      </c>
      <c r="C150" s="2">
        <v>1098962.17</v>
      </c>
      <c r="D150" s="2">
        <v>115410.63</v>
      </c>
      <c r="E150" s="2">
        <v>880564.37</v>
      </c>
      <c r="F150" s="2">
        <v>870698.37</v>
      </c>
      <c r="G150" s="2">
        <f>F150-Levantamento!B151</f>
        <v>-38379.959999999963</v>
      </c>
      <c r="H150" s="2" t="e">
        <f>E150-Levantamento!#REF!</f>
        <v>#REF!</v>
      </c>
    </row>
    <row r="151" spans="1:8" x14ac:dyDescent="0.25">
      <c r="A151" t="s">
        <v>319</v>
      </c>
      <c r="B151" s="2">
        <f t="shared" si="2"/>
        <v>29095312.100000001</v>
      </c>
      <c r="C151" s="2">
        <v>29095312.100000001</v>
      </c>
      <c r="D151" s="2"/>
      <c r="E151" s="2">
        <v>6452980.6200000001</v>
      </c>
      <c r="F151" s="2">
        <v>6432193.6200000001</v>
      </c>
      <c r="G151" s="2">
        <f>F151-Levantamento!B152</f>
        <v>5686400.75</v>
      </c>
      <c r="H151" s="2" t="e">
        <f>E151-Levantamento!#REF!</f>
        <v>#REF!</v>
      </c>
    </row>
    <row r="152" spans="1:8" x14ac:dyDescent="0.25">
      <c r="A152" t="s">
        <v>469</v>
      </c>
      <c r="B152" s="2">
        <f t="shared" si="2"/>
        <v>282600019.41000003</v>
      </c>
      <c r="C152" s="2">
        <v>282600019.41000003</v>
      </c>
      <c r="D152" s="2"/>
      <c r="E152" s="2">
        <v>37087198.329999998</v>
      </c>
      <c r="F152" s="2">
        <v>37029774.850000001</v>
      </c>
      <c r="G152" s="2">
        <f>F152-Levantamento!B153</f>
        <v>35974737.200000003</v>
      </c>
      <c r="H152" s="2" t="e">
        <f>E152-Levantamento!#REF!</f>
        <v>#REF!</v>
      </c>
    </row>
    <row r="153" spans="1:8" x14ac:dyDescent="0.25">
      <c r="A153" t="s">
        <v>165</v>
      </c>
      <c r="B153" s="2">
        <f t="shared" si="2"/>
        <v>4245744.67</v>
      </c>
      <c r="C153" s="2">
        <v>4245744.67</v>
      </c>
      <c r="D153" s="2"/>
      <c r="E153" s="2">
        <v>2102100.04</v>
      </c>
      <c r="F153" s="2">
        <v>1958966.86</v>
      </c>
      <c r="G153" s="2">
        <f>F153-Levantamento!B154</f>
        <v>1284287.1800000002</v>
      </c>
      <c r="H153" s="2" t="e">
        <f>E153-Levantamento!#REF!</f>
        <v>#REF!</v>
      </c>
    </row>
    <row r="154" spans="1:8" x14ac:dyDescent="0.25">
      <c r="A154" t="s">
        <v>397</v>
      </c>
      <c r="B154" s="2">
        <f t="shared" si="2"/>
        <v>16560646.98</v>
      </c>
      <c r="C154" s="2">
        <v>16560646.98</v>
      </c>
      <c r="D154" s="2"/>
      <c r="E154" s="2">
        <v>2856952.06</v>
      </c>
      <c r="F154" s="2">
        <v>2842037.76</v>
      </c>
      <c r="G154" s="2">
        <f>F154-Levantamento!B155</f>
        <v>2193623.63</v>
      </c>
      <c r="H154" s="2" t="e">
        <f>E154-Levantamento!#REF!</f>
        <v>#REF!</v>
      </c>
    </row>
    <row r="155" spans="1:8" x14ac:dyDescent="0.25">
      <c r="A155" t="s">
        <v>550</v>
      </c>
      <c r="B155" s="2">
        <f t="shared" si="2"/>
        <v>383135974.22000003</v>
      </c>
      <c r="C155" s="2">
        <v>383135974.22000003</v>
      </c>
      <c r="D155" s="2"/>
      <c r="E155" s="2">
        <v>34103951.979999997</v>
      </c>
      <c r="F155" s="2">
        <v>32842303.510000002</v>
      </c>
      <c r="G155" s="2">
        <f>F155-Levantamento!B156</f>
        <v>32152684.520000003</v>
      </c>
      <c r="H155" s="2" t="e">
        <f>E155-Levantamento!#REF!</f>
        <v>#REF!</v>
      </c>
    </row>
    <row r="156" spans="1:8" x14ac:dyDescent="0.25">
      <c r="A156" t="s">
        <v>5</v>
      </c>
      <c r="B156" s="2">
        <f t="shared" si="2"/>
        <v>356039.57</v>
      </c>
      <c r="C156" s="2">
        <v>356039.57</v>
      </c>
      <c r="D156" s="2"/>
      <c r="E156" s="2">
        <v>714757.15</v>
      </c>
      <c r="F156" s="2">
        <v>707154.26</v>
      </c>
      <c r="G156" s="2">
        <f>F156-Levantamento!B157</f>
        <v>-119767.56999999995</v>
      </c>
      <c r="H156" s="2" t="e">
        <f>E156-Levantamento!#REF!</f>
        <v>#REF!</v>
      </c>
    </row>
    <row r="157" spans="1:8" x14ac:dyDescent="0.25">
      <c r="A157" t="s">
        <v>296</v>
      </c>
      <c r="B157" s="2">
        <f t="shared" si="2"/>
        <v>3124219.02</v>
      </c>
      <c r="C157" s="2">
        <v>3565128.82</v>
      </c>
      <c r="D157" s="2">
        <v>440909.8</v>
      </c>
      <c r="E157" s="2">
        <v>802286.15</v>
      </c>
      <c r="F157" s="2">
        <v>775947.97</v>
      </c>
      <c r="G157" s="2">
        <f>F157-Levantamento!B158</f>
        <v>-189353.45000000007</v>
      </c>
      <c r="H157" s="2" t="e">
        <f>E157-Levantamento!#REF!</f>
        <v>#REF!</v>
      </c>
    </row>
    <row r="158" spans="1:8" x14ac:dyDescent="0.25">
      <c r="A158" t="s">
        <v>216</v>
      </c>
      <c r="B158" s="2">
        <f t="shared" si="2"/>
        <v>2275738.21</v>
      </c>
      <c r="C158" s="2">
        <v>2275738.21</v>
      </c>
      <c r="D158" s="2"/>
      <c r="E158" s="2">
        <v>861424.98</v>
      </c>
      <c r="F158" s="2">
        <v>850464.98</v>
      </c>
      <c r="G158" s="2">
        <f>F158-Levantamento!B159</f>
        <v>180383.29000000004</v>
      </c>
      <c r="H158" s="2" t="e">
        <f>E158-Levantamento!#REF!</f>
        <v>#REF!</v>
      </c>
    </row>
    <row r="159" spans="1:8" x14ac:dyDescent="0.25">
      <c r="A159" t="s">
        <v>455</v>
      </c>
      <c r="B159" s="2">
        <f t="shared" si="2"/>
        <v>9641195.5800000001</v>
      </c>
      <c r="C159" s="2">
        <v>9645141.3499999996</v>
      </c>
      <c r="D159" s="2">
        <v>3945.77</v>
      </c>
      <c r="E159" s="2">
        <v>1328675.1599999999</v>
      </c>
      <c r="F159" s="2">
        <v>1294268.31</v>
      </c>
      <c r="G159" s="2">
        <f>F159-Levantamento!B160</f>
        <v>619889.60000000009</v>
      </c>
      <c r="H159" s="2" t="e">
        <f>E159-Levantamento!#REF!</f>
        <v>#REF!</v>
      </c>
    </row>
    <row r="160" spans="1:8" x14ac:dyDescent="0.25">
      <c r="A160" t="s">
        <v>22</v>
      </c>
      <c r="B160" s="2">
        <f t="shared" si="2"/>
        <v>541738.71</v>
      </c>
      <c r="C160" s="2">
        <v>541738.71</v>
      </c>
      <c r="D160" s="2"/>
      <c r="E160" s="2">
        <v>647446.85</v>
      </c>
      <c r="F160" s="2">
        <v>647446.85</v>
      </c>
      <c r="G160" s="2">
        <f>F160-Levantamento!B161</f>
        <v>-184.98999999999069</v>
      </c>
      <c r="H160" s="2" t="e">
        <f>E160-Levantamento!#REF!</f>
        <v>#REF!</v>
      </c>
    </row>
    <row r="161" spans="1:8" x14ac:dyDescent="0.25">
      <c r="A161" t="s">
        <v>427</v>
      </c>
      <c r="B161" s="2">
        <f t="shared" si="2"/>
        <v>4735543.34</v>
      </c>
      <c r="C161" s="2">
        <v>4735543.34</v>
      </c>
      <c r="D161" s="2"/>
      <c r="E161" s="2">
        <v>865093.27</v>
      </c>
      <c r="F161" s="2">
        <v>845475.34</v>
      </c>
      <c r="G161" s="2">
        <f>F161-Levantamento!B162</f>
        <v>197111.42999999993</v>
      </c>
      <c r="H161" s="2" t="e">
        <f>E161-Levantamento!#REF!</f>
        <v>#REF!</v>
      </c>
    </row>
    <row r="162" spans="1:8" x14ac:dyDescent="0.25">
      <c r="A162" t="s">
        <v>546</v>
      </c>
      <c r="B162" s="2">
        <f t="shared" si="2"/>
        <v>28145300.280000001</v>
      </c>
      <c r="C162" s="2">
        <v>28145300.280000001</v>
      </c>
      <c r="D162" s="2">
        <v>0</v>
      </c>
      <c r="E162" s="2">
        <v>2488626.1</v>
      </c>
      <c r="F162" s="2">
        <v>2435838.6</v>
      </c>
      <c r="G162" s="2">
        <f>F162-Levantamento!B163</f>
        <v>1629804.9700000002</v>
      </c>
      <c r="H162" s="2" t="e">
        <f>E162-Levantamento!#REF!</f>
        <v>#REF!</v>
      </c>
    </row>
    <row r="163" spans="1:8" x14ac:dyDescent="0.25">
      <c r="A163" t="s">
        <v>453</v>
      </c>
      <c r="B163" s="2">
        <f t="shared" si="2"/>
        <v>5078920.4000000004</v>
      </c>
      <c r="C163" s="2">
        <v>5078920.4000000004</v>
      </c>
      <c r="D163" s="2"/>
      <c r="E163" s="2">
        <v>662235.25</v>
      </c>
      <c r="F163" s="2">
        <v>649021.85</v>
      </c>
      <c r="G163" s="2">
        <f>F163-Levantamento!B164</f>
        <v>-94324.390000000014</v>
      </c>
      <c r="H163" s="2" t="e">
        <f>E163-Levantamento!#REF!</f>
        <v>#REF!</v>
      </c>
    </row>
    <row r="164" spans="1:8" x14ac:dyDescent="0.25">
      <c r="A164" t="s">
        <v>458</v>
      </c>
      <c r="B164" s="2">
        <f t="shared" si="2"/>
        <v>5676608.1699999999</v>
      </c>
      <c r="C164" s="2">
        <v>5676608.1699999999</v>
      </c>
      <c r="D164" s="2"/>
      <c r="E164" s="2">
        <v>799977.57</v>
      </c>
      <c r="F164" s="2">
        <v>757488.07</v>
      </c>
      <c r="G164" s="2">
        <f>F164-Levantamento!B165</f>
        <v>99096.769999999902</v>
      </c>
      <c r="H164" s="2" t="e">
        <f>E164-Levantamento!#REF!</f>
        <v>#REF!</v>
      </c>
    </row>
    <row r="165" spans="1:8" x14ac:dyDescent="0.25">
      <c r="A165" t="s">
        <v>234</v>
      </c>
      <c r="B165" s="2">
        <f t="shared" si="2"/>
        <v>2515059.9899999998</v>
      </c>
      <c r="C165" s="2">
        <v>2634264.98</v>
      </c>
      <c r="D165" s="2">
        <v>119204.99</v>
      </c>
      <c r="E165" s="2">
        <v>834318.55</v>
      </c>
      <c r="F165" s="2">
        <v>822069.55</v>
      </c>
      <c r="G165" s="2">
        <f>F165-Levantamento!B166</f>
        <v>-773116.58999999985</v>
      </c>
      <c r="H165" s="2" t="e">
        <f>E165-Levantamento!#REF!</f>
        <v>#REF!</v>
      </c>
    </row>
    <row r="166" spans="1:8" x14ac:dyDescent="0.25">
      <c r="A166" t="s">
        <v>106</v>
      </c>
      <c r="B166" s="2">
        <f t="shared" si="2"/>
        <v>2748121.29</v>
      </c>
      <c r="C166" s="2">
        <v>2748121.29</v>
      </c>
      <c r="D166" s="2"/>
      <c r="E166" s="2">
        <v>1771240.59</v>
      </c>
      <c r="F166" s="2">
        <v>1707542.51</v>
      </c>
      <c r="G166" s="2">
        <f>F166-Levantamento!B167</f>
        <v>-19769968.469999999</v>
      </c>
      <c r="H166" s="2" t="e">
        <f>E166-Levantamento!#REF!</f>
        <v>#REF!</v>
      </c>
    </row>
    <row r="167" spans="1:8" x14ac:dyDescent="0.25">
      <c r="A167" t="s">
        <v>480</v>
      </c>
      <c r="B167" s="2">
        <f t="shared" si="2"/>
        <v>9680173.9800000004</v>
      </c>
      <c r="C167" s="2">
        <v>9680173.9800000004</v>
      </c>
      <c r="D167" s="2"/>
      <c r="E167" s="2">
        <v>1260178.31</v>
      </c>
      <c r="F167" s="2">
        <v>1183454.47</v>
      </c>
      <c r="G167" s="2">
        <f>F167-Levantamento!B168</f>
        <v>379915.37</v>
      </c>
      <c r="H167" s="2" t="e">
        <f>E167-Levantamento!#REF!</f>
        <v>#REF!</v>
      </c>
    </row>
    <row r="168" spans="1:8" x14ac:dyDescent="0.25">
      <c r="A168" t="s">
        <v>225</v>
      </c>
      <c r="B168" s="2">
        <f t="shared" si="2"/>
        <v>1828962.44</v>
      </c>
      <c r="C168" s="2">
        <v>1828962.44</v>
      </c>
      <c r="D168" s="2"/>
      <c r="E168" s="2">
        <v>637840.56000000006</v>
      </c>
      <c r="F168" s="2">
        <v>620897.61</v>
      </c>
      <c r="G168" s="2">
        <f>F168-Levantamento!B169</f>
        <v>-13116874.050000001</v>
      </c>
      <c r="H168" s="2" t="e">
        <f>E168-Levantamento!#REF!</f>
        <v>#REF!</v>
      </c>
    </row>
    <row r="169" spans="1:8" x14ac:dyDescent="0.25">
      <c r="A169" t="s">
        <v>35</v>
      </c>
      <c r="B169" s="2">
        <f t="shared" si="2"/>
        <v>659827.49</v>
      </c>
      <c r="C169" s="2">
        <v>659827.49</v>
      </c>
      <c r="D169" s="2"/>
      <c r="E169" s="2">
        <v>790615.41</v>
      </c>
      <c r="F169" s="2">
        <v>776074.31</v>
      </c>
      <c r="G169" s="2">
        <f>F169-Levantamento!B170</f>
        <v>-250447.07999999996</v>
      </c>
      <c r="H169" s="2" t="e">
        <f>E169-Levantamento!#REF!</f>
        <v>#REF!</v>
      </c>
    </row>
    <row r="170" spans="1:8" x14ac:dyDescent="0.25">
      <c r="A170" t="s">
        <v>456</v>
      </c>
      <c r="B170" s="2">
        <f t="shared" si="2"/>
        <v>134469263.78</v>
      </c>
      <c r="C170" s="2">
        <v>134469263.78</v>
      </c>
      <c r="D170" s="2"/>
      <c r="E170" s="2">
        <v>18811679.559999999</v>
      </c>
      <c r="F170" s="2">
        <v>18772806.670000002</v>
      </c>
      <c r="G170" s="2">
        <f>F170-Levantamento!B171</f>
        <v>17640691.360000003</v>
      </c>
      <c r="H170" s="2" t="e">
        <f>E170-Levantamento!#REF!</f>
        <v>#REF!</v>
      </c>
    </row>
    <row r="171" spans="1:8" x14ac:dyDescent="0.25">
      <c r="A171" t="s">
        <v>356</v>
      </c>
      <c r="B171" s="2">
        <f t="shared" si="2"/>
        <v>26865582.300000001</v>
      </c>
      <c r="C171" s="2">
        <v>26876406.120000001</v>
      </c>
      <c r="D171" s="2">
        <v>10823.82</v>
      </c>
      <c r="E171" s="2">
        <v>5467626.3200000003</v>
      </c>
      <c r="F171" s="2">
        <v>5397772.6799999997</v>
      </c>
      <c r="G171" s="2">
        <f>F171-Levantamento!B172</f>
        <v>5029704.76</v>
      </c>
      <c r="H171" s="2" t="e">
        <f>E171-Levantamento!#REF!</f>
        <v>#REF!</v>
      </c>
    </row>
    <row r="172" spans="1:8" x14ac:dyDescent="0.25">
      <c r="A172" t="s">
        <v>14</v>
      </c>
      <c r="B172" s="2">
        <f t="shared" si="2"/>
        <v>481524.61</v>
      </c>
      <c r="C172" s="2">
        <v>614188.9</v>
      </c>
      <c r="D172" s="2">
        <v>132664.29</v>
      </c>
      <c r="E172" s="2">
        <v>794561.83</v>
      </c>
      <c r="F172" s="2">
        <v>789734.63</v>
      </c>
      <c r="G172" s="2">
        <f>F172-Levantamento!B173</f>
        <v>264362.65000000002</v>
      </c>
      <c r="H172" s="2" t="e">
        <f>E172-Levantamento!#REF!</f>
        <v>#REF!</v>
      </c>
    </row>
    <row r="173" spans="1:8" x14ac:dyDescent="0.25">
      <c r="A173" t="s">
        <v>390</v>
      </c>
      <c r="B173" s="2">
        <f t="shared" si="2"/>
        <v>9729424.0600000005</v>
      </c>
      <c r="C173" s="2">
        <v>9731020.4199999999</v>
      </c>
      <c r="D173" s="2">
        <v>1596.36</v>
      </c>
      <c r="E173" s="2">
        <v>2010729.02</v>
      </c>
      <c r="F173" s="2">
        <v>1988725.02</v>
      </c>
      <c r="G173" s="2">
        <f>F173-Levantamento!B174</f>
        <v>1113116.25</v>
      </c>
      <c r="H173" s="2" t="e">
        <f>E173-Levantamento!#REF!</f>
        <v>#REF!</v>
      </c>
    </row>
    <row r="174" spans="1:8" x14ac:dyDescent="0.25">
      <c r="A174" t="s">
        <v>596</v>
      </c>
      <c r="B174" s="2">
        <f t="shared" si="2"/>
        <v>23450239.34</v>
      </c>
      <c r="C174" s="2">
        <v>23473124.260000002</v>
      </c>
      <c r="D174" s="2">
        <v>22884.92</v>
      </c>
      <c r="E174" s="2">
        <v>1473142.45</v>
      </c>
      <c r="F174" s="2">
        <v>1450908.75</v>
      </c>
      <c r="G174" s="2">
        <f>F174-Levantamento!B175</f>
        <v>599806.75</v>
      </c>
      <c r="H174" s="2" t="e">
        <f>E174-Levantamento!#REF!</f>
        <v>#REF!</v>
      </c>
    </row>
    <row r="175" spans="1:8" x14ac:dyDescent="0.25">
      <c r="A175" t="s">
        <v>268</v>
      </c>
      <c r="B175" s="2">
        <f t="shared" si="2"/>
        <v>2816585.95</v>
      </c>
      <c r="C175" s="2">
        <v>2816585.95</v>
      </c>
      <c r="D175" s="2"/>
      <c r="E175" s="2">
        <v>902950.22</v>
      </c>
      <c r="F175" s="2">
        <v>895058.42</v>
      </c>
      <c r="G175" s="2">
        <f>F175-Levantamento!B176</f>
        <v>-1333599</v>
      </c>
      <c r="H175" s="2" t="e">
        <f>E175-Levantamento!#REF!</f>
        <v>#REF!</v>
      </c>
    </row>
    <row r="176" spans="1:8" x14ac:dyDescent="0.25">
      <c r="A176" t="s">
        <v>364</v>
      </c>
      <c r="B176" s="2">
        <f t="shared" si="2"/>
        <v>5533205.8399999999</v>
      </c>
      <c r="C176" s="2">
        <v>7104956.9000000004</v>
      </c>
      <c r="D176" s="2">
        <v>1571751.06</v>
      </c>
      <c r="E176" s="2">
        <v>1084791.1100000001</v>
      </c>
      <c r="F176" s="2">
        <v>1054205.1100000001</v>
      </c>
      <c r="G176" s="2">
        <f>F176-Levantamento!B177</f>
        <v>-123806.30999999982</v>
      </c>
      <c r="H176" s="2" t="e">
        <f>E176-Levantamento!#REF!</f>
        <v>#REF!</v>
      </c>
    </row>
    <row r="177" spans="1:8" x14ac:dyDescent="0.25">
      <c r="A177" t="s">
        <v>342</v>
      </c>
      <c r="B177" s="2">
        <f t="shared" si="2"/>
        <v>4008616.74</v>
      </c>
      <c r="C177" s="2">
        <v>4008616.74</v>
      </c>
      <c r="D177" s="2"/>
      <c r="E177" s="2">
        <v>852037.47</v>
      </c>
      <c r="F177" s="2">
        <v>844914.47</v>
      </c>
      <c r="G177" s="2">
        <f>F177-Levantamento!B178</f>
        <v>-1026236.48</v>
      </c>
      <c r="H177" s="2" t="e">
        <f>E177-Levantamento!#REF!</f>
        <v>#REF!</v>
      </c>
    </row>
    <row r="178" spans="1:8" x14ac:dyDescent="0.25">
      <c r="A178" t="s">
        <v>26</v>
      </c>
      <c r="B178" s="2">
        <f t="shared" si="2"/>
        <v>529378.89</v>
      </c>
      <c r="C178" s="2">
        <v>614398.28</v>
      </c>
      <c r="D178" s="2">
        <v>85019.39</v>
      </c>
      <c r="E178" s="2">
        <v>826487.63</v>
      </c>
      <c r="F178" s="2">
        <v>784576.85</v>
      </c>
      <c r="G178" s="2">
        <f>F178-Levantamento!B179</f>
        <v>-163969.60999999999</v>
      </c>
      <c r="H178" s="2" t="e">
        <f>E178-Levantamento!#REF!</f>
        <v>#REF!</v>
      </c>
    </row>
    <row r="179" spans="1:8" x14ac:dyDescent="0.25">
      <c r="A179" t="s">
        <v>87</v>
      </c>
      <c r="B179" s="2">
        <f t="shared" si="2"/>
        <v>1519939.6400000001</v>
      </c>
      <c r="C179" s="2">
        <v>1819042.62</v>
      </c>
      <c r="D179" s="2">
        <v>299102.98</v>
      </c>
      <c r="E179" s="2">
        <v>1043677.01</v>
      </c>
      <c r="F179" s="2">
        <v>1010963.51</v>
      </c>
      <c r="G179" s="2">
        <f>F179-Levantamento!B180</f>
        <v>-2094.4200000000419</v>
      </c>
      <c r="H179" s="2" t="e">
        <f>E179-Levantamento!#REF!</f>
        <v>#REF!</v>
      </c>
    </row>
    <row r="180" spans="1:8" x14ac:dyDescent="0.25">
      <c r="A180" t="s">
        <v>331</v>
      </c>
      <c r="B180" s="2">
        <f t="shared" si="2"/>
        <v>5621299.8700000001</v>
      </c>
      <c r="C180" s="2">
        <v>5621299.8700000001</v>
      </c>
      <c r="D180" s="2"/>
      <c r="E180" s="2">
        <v>1183729.6599999999</v>
      </c>
      <c r="F180" s="2">
        <v>1173425.4099999999</v>
      </c>
      <c r="G180" s="2">
        <f>F180-Levantamento!B181</f>
        <v>382057.18999999994</v>
      </c>
      <c r="H180" s="2" t="e">
        <f>E180-Levantamento!#REF!</f>
        <v>#REF!</v>
      </c>
    </row>
    <row r="181" spans="1:8" x14ac:dyDescent="0.25">
      <c r="A181" t="s">
        <v>557</v>
      </c>
      <c r="B181" s="2">
        <f t="shared" si="2"/>
        <v>50383901.909999996</v>
      </c>
      <c r="C181" s="2">
        <v>50383901.909999996</v>
      </c>
      <c r="D181" s="2"/>
      <c r="E181" s="2">
        <v>4311730.92</v>
      </c>
      <c r="F181" s="2">
        <v>4235624.32</v>
      </c>
      <c r="G181" s="2">
        <f>F181-Levantamento!B182</f>
        <v>3362243.5500000003</v>
      </c>
      <c r="H181" s="2" t="e">
        <f>E181-Levantamento!#REF!</f>
        <v>#REF!</v>
      </c>
    </row>
    <row r="182" spans="1:8" x14ac:dyDescent="0.25">
      <c r="A182" t="s">
        <v>262</v>
      </c>
      <c r="B182" s="2">
        <f t="shared" si="2"/>
        <v>2125377.65</v>
      </c>
      <c r="C182" s="2">
        <v>2125377.65</v>
      </c>
      <c r="D182" s="2"/>
      <c r="E182" s="2">
        <v>894183.28</v>
      </c>
      <c r="F182" s="2">
        <v>873380.77</v>
      </c>
      <c r="G182" s="2">
        <f>F182-Levantamento!B183</f>
        <v>-33209.429999999935</v>
      </c>
      <c r="H182" s="2" t="e">
        <f>E182-Levantamento!#REF!</f>
        <v>#REF!</v>
      </c>
    </row>
    <row r="183" spans="1:8" x14ac:dyDescent="0.25">
      <c r="A183" t="s">
        <v>12</v>
      </c>
      <c r="B183" s="2">
        <f t="shared" si="2"/>
        <v>683504.59</v>
      </c>
      <c r="C183" s="2">
        <v>683504.59</v>
      </c>
      <c r="D183" s="2"/>
      <c r="E183" s="2">
        <v>715736.85</v>
      </c>
      <c r="F183" s="2">
        <v>695227.82</v>
      </c>
      <c r="G183" s="2">
        <f>F183-Levantamento!B184</f>
        <v>-198.36999999999534</v>
      </c>
      <c r="H183" s="2" t="e">
        <f>E183-Levantamento!#REF!</f>
        <v>#REF!</v>
      </c>
    </row>
    <row r="184" spans="1:8" x14ac:dyDescent="0.25">
      <c r="A184" t="s">
        <v>409</v>
      </c>
      <c r="B184" s="2">
        <f t="shared" si="2"/>
        <v>70236120.230000004</v>
      </c>
      <c r="C184" s="2">
        <v>71141343.390000001</v>
      </c>
      <c r="D184" s="2">
        <v>905223.16</v>
      </c>
      <c r="E184" s="2">
        <v>11353673.43</v>
      </c>
      <c r="F184" s="2">
        <v>11282990.43</v>
      </c>
      <c r="G184" s="2">
        <f>F184-Levantamento!B185</f>
        <v>10417574.93</v>
      </c>
      <c r="H184" s="2" t="e">
        <f>E184-Levantamento!#REF!</f>
        <v>#REF!</v>
      </c>
    </row>
    <row r="185" spans="1:8" x14ac:dyDescent="0.25">
      <c r="A185" t="s">
        <v>3</v>
      </c>
      <c r="B185" s="2">
        <f t="shared" si="2"/>
        <v>383917.49</v>
      </c>
      <c r="C185" s="2">
        <v>383917.49</v>
      </c>
      <c r="D185" s="2"/>
      <c r="E185" s="2">
        <v>837670.35</v>
      </c>
      <c r="F185" s="2">
        <v>836510.35</v>
      </c>
      <c r="G185" s="2">
        <f>F185-Levantamento!B186</f>
        <v>-7552823.2200000007</v>
      </c>
      <c r="H185" s="2" t="e">
        <f>E185-Levantamento!#REF!</f>
        <v>#REF!</v>
      </c>
    </row>
    <row r="186" spans="1:8" x14ac:dyDescent="0.25">
      <c r="A186" t="s">
        <v>71</v>
      </c>
      <c r="B186" s="2">
        <f t="shared" si="2"/>
        <v>1119272.99</v>
      </c>
      <c r="C186" s="2">
        <v>1119272.99</v>
      </c>
      <c r="D186" s="2"/>
      <c r="E186" s="2">
        <v>810096.37</v>
      </c>
      <c r="F186" s="2">
        <v>802116.37</v>
      </c>
      <c r="G186" s="2">
        <f>F186-Levantamento!B187</f>
        <v>-98524.940000000061</v>
      </c>
      <c r="H186" s="2" t="e">
        <f>E186-Levantamento!#REF!</f>
        <v>#REF!</v>
      </c>
    </row>
    <row r="187" spans="1:8" x14ac:dyDescent="0.25">
      <c r="A187" t="s">
        <v>206</v>
      </c>
      <c r="B187" s="2">
        <f t="shared" si="2"/>
        <v>3195075.39</v>
      </c>
      <c r="C187" s="2">
        <v>3189454.56</v>
      </c>
      <c r="D187" s="2">
        <v>-5620.83</v>
      </c>
      <c r="E187" s="2">
        <v>1201183.22</v>
      </c>
      <c r="F187" s="2">
        <v>1191985.8400000001</v>
      </c>
      <c r="G187" s="2">
        <f>F187-Levantamento!B188</f>
        <v>555233.84000000008</v>
      </c>
      <c r="H187" s="2" t="e">
        <f>E187-Levantamento!#REF!</f>
        <v>#REF!</v>
      </c>
    </row>
    <row r="188" spans="1:8" x14ac:dyDescent="0.25">
      <c r="A188" t="s">
        <v>226</v>
      </c>
      <c r="B188" s="2">
        <f t="shared" si="2"/>
        <v>2743166.94</v>
      </c>
      <c r="C188" s="2">
        <v>2743166.94</v>
      </c>
      <c r="D188" s="2"/>
      <c r="E188" s="2">
        <v>949230.26</v>
      </c>
      <c r="F188" s="2">
        <v>934019.77</v>
      </c>
      <c r="G188" s="2">
        <f>F188-Levantamento!B189</f>
        <v>270688.71999999997</v>
      </c>
      <c r="H188" s="2" t="e">
        <f>E188-Levantamento!#REF!</f>
        <v>#REF!</v>
      </c>
    </row>
    <row r="189" spans="1:8" x14ac:dyDescent="0.25">
      <c r="A189" t="s">
        <v>627</v>
      </c>
      <c r="B189" s="2">
        <f t="shared" si="2"/>
        <v>234850271.16</v>
      </c>
      <c r="C189" s="2">
        <v>235655930.34999999</v>
      </c>
      <c r="D189" s="2">
        <v>805659.19</v>
      </c>
      <c r="E189" s="2">
        <v>10640128.17</v>
      </c>
      <c r="F189" s="2">
        <v>10588334.4</v>
      </c>
      <c r="G189" s="2">
        <f>F189-Levantamento!B190</f>
        <v>9979237.25</v>
      </c>
      <c r="H189" s="2" t="e">
        <f>E189-Levantamento!#REF!</f>
        <v>#REF!</v>
      </c>
    </row>
    <row r="190" spans="1:8" x14ac:dyDescent="0.25">
      <c r="A190" t="s">
        <v>479</v>
      </c>
      <c r="B190" s="2">
        <f t="shared" si="2"/>
        <v>50748948.280000001</v>
      </c>
      <c r="C190" s="2">
        <v>50748948.280000001</v>
      </c>
      <c r="D190" s="2"/>
      <c r="E190" s="2">
        <v>6508745.1500000004</v>
      </c>
      <c r="F190" s="2">
        <v>6480387.0700000003</v>
      </c>
      <c r="G190" s="2">
        <f>F190-Levantamento!B191</f>
        <v>5494829.0099999998</v>
      </c>
      <c r="H190" s="2" t="e">
        <f>E190-Levantamento!#REF!</f>
        <v>#REF!</v>
      </c>
    </row>
    <row r="191" spans="1:8" x14ac:dyDescent="0.25">
      <c r="A191" t="s">
        <v>466</v>
      </c>
      <c r="B191" s="2">
        <f t="shared" si="2"/>
        <v>65886000.649999999</v>
      </c>
      <c r="C191" s="2">
        <v>65886000.649999999</v>
      </c>
      <c r="D191" s="2"/>
      <c r="E191" s="2">
        <v>8683891.5399999991</v>
      </c>
      <c r="F191" s="2">
        <v>8459039.2400000002</v>
      </c>
      <c r="G191" s="2">
        <f>F191-Levantamento!B192</f>
        <v>7578450.4299999997</v>
      </c>
      <c r="H191" s="2" t="e">
        <f>E191-Levantamento!#REF!</f>
        <v>#REF!</v>
      </c>
    </row>
    <row r="192" spans="1:8" x14ac:dyDescent="0.25">
      <c r="A192" t="s">
        <v>199</v>
      </c>
      <c r="B192" s="2">
        <f t="shared" si="2"/>
        <v>975871.77</v>
      </c>
      <c r="C192" s="2">
        <v>975871.77</v>
      </c>
      <c r="D192" s="2"/>
      <c r="E192" s="2">
        <v>346816.51</v>
      </c>
      <c r="F192" s="2">
        <v>339604.66</v>
      </c>
      <c r="G192" s="2">
        <f>F192-Levantamento!B193</f>
        <v>-865239.15000000014</v>
      </c>
      <c r="H192" s="2" t="e">
        <f>E192-Levantamento!#REF!</f>
        <v>#REF!</v>
      </c>
    </row>
    <row r="193" spans="1:8" x14ac:dyDescent="0.25">
      <c r="A193" t="s">
        <v>267</v>
      </c>
      <c r="B193" s="2">
        <f t="shared" si="2"/>
        <v>4421930.67</v>
      </c>
      <c r="C193" s="2">
        <v>4421930.67</v>
      </c>
      <c r="D193" s="2"/>
      <c r="E193" s="2">
        <v>849029.96</v>
      </c>
      <c r="F193" s="2">
        <v>826336.86</v>
      </c>
      <c r="G193" s="2">
        <f>F193-Levantamento!B194</f>
        <v>196386.92999999993</v>
      </c>
      <c r="H193" s="2" t="e">
        <f>E193-Levantamento!#REF!</f>
        <v>#REF!</v>
      </c>
    </row>
    <row r="194" spans="1:8" x14ac:dyDescent="0.25">
      <c r="A194" t="s">
        <v>559</v>
      </c>
      <c r="B194" s="2">
        <f t="shared" si="2"/>
        <v>21107825.879999999</v>
      </c>
      <c r="C194" s="2">
        <v>21107825.879999999</v>
      </c>
      <c r="D194" s="2"/>
      <c r="E194" s="2">
        <v>1952201.14</v>
      </c>
      <c r="F194" s="2">
        <v>1711707.31</v>
      </c>
      <c r="G194" s="2">
        <f>F194-Levantamento!B195</f>
        <v>772004.45000000007</v>
      </c>
      <c r="H194" s="2" t="e">
        <f>E194-Levantamento!#REF!</f>
        <v>#REF!</v>
      </c>
    </row>
    <row r="195" spans="1:8" x14ac:dyDescent="0.25">
      <c r="A195" t="s">
        <v>74</v>
      </c>
      <c r="B195" s="2">
        <f t="shared" ref="B195:B258" si="3">C195-D195</f>
        <v>838831.53</v>
      </c>
      <c r="C195" s="2">
        <v>838831.53</v>
      </c>
      <c r="D195" s="2"/>
      <c r="E195" s="2">
        <v>619186.56999999995</v>
      </c>
      <c r="F195" s="2">
        <v>613536.56999999995</v>
      </c>
      <c r="G195" s="2">
        <f>F195-Levantamento!B196</f>
        <v>-146606.24000000011</v>
      </c>
      <c r="H195" s="2" t="e">
        <f>E195-Levantamento!#REF!</f>
        <v>#REF!</v>
      </c>
    </row>
    <row r="196" spans="1:8" x14ac:dyDescent="0.25">
      <c r="A196" t="s">
        <v>521</v>
      </c>
      <c r="B196" s="2">
        <f t="shared" si="3"/>
        <v>11458903.5</v>
      </c>
      <c r="C196" s="2">
        <v>11458903.5</v>
      </c>
      <c r="D196" s="2"/>
      <c r="E196" s="2">
        <v>1153053.23</v>
      </c>
      <c r="F196" s="2">
        <v>1141309.33</v>
      </c>
      <c r="G196" s="2">
        <f>F196-Levantamento!B197</f>
        <v>78336.469999999972</v>
      </c>
      <c r="H196" s="2" t="e">
        <f>E196-Levantamento!#REF!</f>
        <v>#REF!</v>
      </c>
    </row>
    <row r="197" spans="1:8" x14ac:dyDescent="0.25">
      <c r="A197" t="s">
        <v>317</v>
      </c>
      <c r="B197" s="2">
        <f t="shared" si="3"/>
        <v>4932886.13</v>
      </c>
      <c r="C197" s="2">
        <v>4932886.13</v>
      </c>
      <c r="D197" s="2"/>
      <c r="E197" s="2">
        <v>1192256.72</v>
      </c>
      <c r="F197" s="2">
        <v>1187776.72</v>
      </c>
      <c r="G197" s="2">
        <f>F197-Levantamento!B198</f>
        <v>391895.88</v>
      </c>
      <c r="H197" s="2" t="e">
        <f>E197-Levantamento!#REF!</f>
        <v>#REF!</v>
      </c>
    </row>
    <row r="198" spans="1:8" x14ac:dyDescent="0.25">
      <c r="A198" t="s">
        <v>103</v>
      </c>
      <c r="B198" s="2">
        <f t="shared" si="3"/>
        <v>2137345.66</v>
      </c>
      <c r="C198" s="2">
        <v>2137345.66</v>
      </c>
      <c r="D198" s="2"/>
      <c r="E198" s="2">
        <v>1501918.87</v>
      </c>
      <c r="F198" s="2">
        <v>1467301.56</v>
      </c>
      <c r="G198" s="2">
        <f>F198-Levantamento!B199</f>
        <v>485453.76</v>
      </c>
      <c r="H198" s="2" t="e">
        <f>E198-Levantamento!#REF!</f>
        <v>#REF!</v>
      </c>
    </row>
    <row r="199" spans="1:8" x14ac:dyDescent="0.25">
      <c r="A199" t="s">
        <v>167</v>
      </c>
      <c r="B199" s="2">
        <f t="shared" si="3"/>
        <v>1949867.51</v>
      </c>
      <c r="C199" s="2">
        <v>1949867.51</v>
      </c>
      <c r="D199" s="2"/>
      <c r="E199" s="2">
        <v>858662.13</v>
      </c>
      <c r="F199" s="2">
        <v>836306.34</v>
      </c>
      <c r="G199" s="2">
        <f>F199-Levantamento!B200</f>
        <v>-46889.270000000019</v>
      </c>
      <c r="H199" s="2" t="e">
        <f>E199-Levantamento!#REF!</f>
        <v>#REF!</v>
      </c>
    </row>
    <row r="200" spans="1:8" x14ac:dyDescent="0.25">
      <c r="A200" t="s">
        <v>229</v>
      </c>
      <c r="B200" s="2">
        <f t="shared" si="3"/>
        <v>3921281.82</v>
      </c>
      <c r="C200" s="2">
        <v>3921281.82</v>
      </c>
      <c r="D200" s="2"/>
      <c r="E200" s="2">
        <v>1510977.69</v>
      </c>
      <c r="F200" s="2">
        <v>1507907.74</v>
      </c>
      <c r="G200" s="2">
        <f>F200-Levantamento!B201</f>
        <v>867605.02</v>
      </c>
      <c r="H200" s="2" t="e">
        <f>E200-Levantamento!#REF!</f>
        <v>#REF!</v>
      </c>
    </row>
    <row r="201" spans="1:8" x14ac:dyDescent="0.25">
      <c r="A201" t="s">
        <v>164</v>
      </c>
      <c r="B201" s="2">
        <f t="shared" si="3"/>
        <v>1863314.47</v>
      </c>
      <c r="C201" s="2">
        <v>1863314.47</v>
      </c>
      <c r="D201" s="2"/>
      <c r="E201" s="2">
        <v>913670.68</v>
      </c>
      <c r="F201" s="2">
        <v>865415.5</v>
      </c>
      <c r="G201" s="2">
        <f>F201-Levantamento!B202</f>
        <v>67724.969999999972</v>
      </c>
      <c r="H201" s="2" t="e">
        <f>E201-Levantamento!#REF!</f>
        <v>#REF!</v>
      </c>
    </row>
    <row r="202" spans="1:8" x14ac:dyDescent="0.25">
      <c r="A202" t="s">
        <v>523</v>
      </c>
      <c r="B202" s="2">
        <f t="shared" si="3"/>
        <v>24314347.670000002</v>
      </c>
      <c r="C202" s="2">
        <v>24314347.670000002</v>
      </c>
      <c r="D202" s="2"/>
      <c r="E202" s="2">
        <v>2397946.42</v>
      </c>
      <c r="F202" s="2">
        <v>2386378.52</v>
      </c>
      <c r="G202" s="2">
        <f>F202-Levantamento!B203</f>
        <v>1663959.25</v>
      </c>
      <c r="H202" s="2" t="e">
        <f>E202-Levantamento!#REF!</f>
        <v>#REF!</v>
      </c>
    </row>
    <row r="203" spans="1:8" x14ac:dyDescent="0.25">
      <c r="A203" t="s">
        <v>421</v>
      </c>
      <c r="B203" s="2">
        <f t="shared" si="3"/>
        <v>8453406.7400000002</v>
      </c>
      <c r="C203" s="2">
        <v>8453406.7400000002</v>
      </c>
      <c r="D203" s="2"/>
      <c r="E203" s="2">
        <v>1254852.55</v>
      </c>
      <c r="F203" s="2">
        <v>1248952.55</v>
      </c>
      <c r="G203" s="2">
        <f>F203-Levantamento!B204</f>
        <v>-1820422.7499999998</v>
      </c>
      <c r="H203" s="2" t="e">
        <f>E203-Levantamento!#REF!</f>
        <v>#REF!</v>
      </c>
    </row>
    <row r="204" spans="1:8" x14ac:dyDescent="0.25">
      <c r="A204" t="s">
        <v>179</v>
      </c>
      <c r="B204" s="2">
        <f t="shared" si="3"/>
        <v>3743171.28</v>
      </c>
      <c r="C204" s="2">
        <v>3743171.28</v>
      </c>
      <c r="D204" s="2"/>
      <c r="E204" s="2">
        <v>1615112.43</v>
      </c>
      <c r="F204" s="2">
        <v>1605113.96</v>
      </c>
      <c r="G204" s="2">
        <f>F204-Levantamento!B205</f>
        <v>553971.47</v>
      </c>
      <c r="H204" s="2" t="e">
        <f>E204-Levantamento!#REF!</f>
        <v>#REF!</v>
      </c>
    </row>
    <row r="205" spans="1:8" x14ac:dyDescent="0.25">
      <c r="A205" t="s">
        <v>272</v>
      </c>
      <c r="B205" s="2">
        <f t="shared" si="3"/>
        <v>8174687.3300000001</v>
      </c>
      <c r="C205" s="2">
        <v>8174687.3300000001</v>
      </c>
      <c r="D205" s="2"/>
      <c r="E205" s="2">
        <v>2264631.98</v>
      </c>
      <c r="F205" s="2">
        <v>2262932.98</v>
      </c>
      <c r="G205" s="2">
        <f>F205-Levantamento!B206</f>
        <v>1630940.74</v>
      </c>
      <c r="H205" s="2" t="e">
        <f>E205-Levantamento!#REF!</f>
        <v>#REF!</v>
      </c>
    </row>
    <row r="206" spans="1:8" x14ac:dyDescent="0.25">
      <c r="A206" t="s">
        <v>308</v>
      </c>
      <c r="B206" s="2">
        <f t="shared" si="3"/>
        <v>3730266.34</v>
      </c>
      <c r="C206" s="2">
        <v>3730266.34</v>
      </c>
      <c r="D206" s="2"/>
      <c r="E206" s="2">
        <v>935008.76</v>
      </c>
      <c r="F206" s="2">
        <v>922709.48</v>
      </c>
      <c r="G206" s="2">
        <f>F206-Levantamento!B207</f>
        <v>-27273411.57</v>
      </c>
      <c r="H206" s="2" t="e">
        <f>E206-Levantamento!#REF!</f>
        <v>#REF!</v>
      </c>
    </row>
    <row r="207" spans="1:8" x14ac:dyDescent="0.25">
      <c r="A207" t="s">
        <v>191</v>
      </c>
      <c r="B207" s="2">
        <f t="shared" si="3"/>
        <v>3113600.01</v>
      </c>
      <c r="C207" s="2">
        <v>3113600.01</v>
      </c>
      <c r="D207" s="2"/>
      <c r="E207" s="2">
        <v>1407244.14</v>
      </c>
      <c r="F207" s="2">
        <v>1287810.06</v>
      </c>
      <c r="G207" s="2">
        <f>F207-Levantamento!B208</f>
        <v>675398.04</v>
      </c>
      <c r="H207" s="2" t="e">
        <f>E207-Levantamento!#REF!</f>
        <v>#REF!</v>
      </c>
    </row>
    <row r="208" spans="1:8" x14ac:dyDescent="0.25">
      <c r="A208" t="s">
        <v>38</v>
      </c>
      <c r="B208" s="2">
        <f t="shared" si="3"/>
        <v>471048.52</v>
      </c>
      <c r="C208" s="2">
        <v>471048.52</v>
      </c>
      <c r="D208" s="2"/>
      <c r="E208" s="2">
        <v>574058.98</v>
      </c>
      <c r="F208" s="2">
        <v>570781.98</v>
      </c>
      <c r="G208" s="2">
        <f>F208-Levantamento!B209</f>
        <v>-81314.989999999991</v>
      </c>
      <c r="H208" s="2" t="e">
        <f>E208-Levantamento!#REF!</f>
        <v>#REF!</v>
      </c>
    </row>
    <row r="209" spans="1:8" x14ac:dyDescent="0.25">
      <c r="A209" t="s">
        <v>190</v>
      </c>
      <c r="B209" s="2">
        <f t="shared" si="3"/>
        <v>2957068.58</v>
      </c>
      <c r="C209" s="2">
        <v>2957068.58</v>
      </c>
      <c r="D209" s="2"/>
      <c r="E209" s="2">
        <v>1003113.95</v>
      </c>
      <c r="F209" s="2">
        <v>985558.06</v>
      </c>
      <c r="G209" s="2">
        <f>F209-Levantamento!B210</f>
        <v>-4081275.8299999996</v>
      </c>
      <c r="H209" s="2" t="e">
        <f>E209-Levantamento!#REF!</f>
        <v>#REF!</v>
      </c>
    </row>
    <row r="210" spans="1:8" x14ac:dyDescent="0.25">
      <c r="A210" t="s">
        <v>488</v>
      </c>
      <c r="B210" s="2">
        <f t="shared" si="3"/>
        <v>15816888.32</v>
      </c>
      <c r="C210" s="2">
        <v>15816888.32</v>
      </c>
      <c r="D210" s="2"/>
      <c r="E210" s="2">
        <v>2008748.96</v>
      </c>
      <c r="F210" s="2">
        <v>2007949.88</v>
      </c>
      <c r="G210" s="2">
        <f>F210-Levantamento!B211</f>
        <v>715665.49</v>
      </c>
      <c r="H210" s="2" t="e">
        <f>E210-Levantamento!#REF!</f>
        <v>#REF!</v>
      </c>
    </row>
    <row r="211" spans="1:8" x14ac:dyDescent="0.25">
      <c r="A211" t="s">
        <v>610</v>
      </c>
      <c r="B211" s="2">
        <f t="shared" si="3"/>
        <v>39682798.07</v>
      </c>
      <c r="C211" s="2">
        <v>39682798.07</v>
      </c>
      <c r="D211" s="2"/>
      <c r="E211" s="2">
        <v>2078200.63</v>
      </c>
      <c r="F211" s="2">
        <v>2066024.63</v>
      </c>
      <c r="G211" s="2">
        <f>F211-Levantamento!B212</f>
        <v>495205.92999999993</v>
      </c>
      <c r="H211" s="2" t="e">
        <f>E211-Levantamento!#REF!</f>
        <v>#REF!</v>
      </c>
    </row>
    <row r="212" spans="1:8" x14ac:dyDescent="0.25">
      <c r="A212" t="s">
        <v>423</v>
      </c>
      <c r="B212" s="2">
        <f t="shared" si="3"/>
        <v>84303399.150000006</v>
      </c>
      <c r="C212" s="2">
        <v>84303399.150000006</v>
      </c>
      <c r="D212" s="2"/>
      <c r="E212" s="2">
        <v>13534975.67</v>
      </c>
      <c r="F212" s="2">
        <v>13506744.67</v>
      </c>
      <c r="G212" s="2">
        <f>F212-Levantamento!B213</f>
        <v>12583765.83</v>
      </c>
      <c r="H212" s="2" t="e">
        <f>E212-Levantamento!#REF!</f>
        <v>#REF!</v>
      </c>
    </row>
    <row r="213" spans="1:8" x14ac:dyDescent="0.25">
      <c r="A213" t="s">
        <v>202</v>
      </c>
      <c r="B213" s="2">
        <f t="shared" si="3"/>
        <v>2761540.38</v>
      </c>
      <c r="C213" s="2">
        <v>2761540.38</v>
      </c>
      <c r="D213" s="2"/>
      <c r="E213" s="2">
        <v>1072313.75</v>
      </c>
      <c r="F213" s="2">
        <v>1064965.75</v>
      </c>
      <c r="G213" s="2">
        <f>F213-Levantamento!B214</f>
        <v>-15625.639999999898</v>
      </c>
      <c r="H213" s="2" t="e">
        <f>E213-Levantamento!#REF!</f>
        <v>#REF!</v>
      </c>
    </row>
    <row r="214" spans="1:8" x14ac:dyDescent="0.25">
      <c r="A214" t="s">
        <v>325</v>
      </c>
      <c r="B214" s="2">
        <f t="shared" si="3"/>
        <v>13984993.789999999</v>
      </c>
      <c r="C214" s="2">
        <v>14173435.01</v>
      </c>
      <c r="D214" s="2">
        <v>188441.22</v>
      </c>
      <c r="E214" s="2">
        <v>3084231.84</v>
      </c>
      <c r="F214" s="2">
        <v>3077964.84</v>
      </c>
      <c r="G214" s="2">
        <f>F214-Levantamento!B215</f>
        <v>-9086793.0199999996</v>
      </c>
      <c r="H214" s="2" t="e">
        <f>E214-Levantamento!#REF!</f>
        <v>#REF!</v>
      </c>
    </row>
    <row r="215" spans="1:8" x14ac:dyDescent="0.25">
      <c r="A215" t="s">
        <v>609</v>
      </c>
      <c r="B215" s="2">
        <f t="shared" si="3"/>
        <v>778366841.91000009</v>
      </c>
      <c r="C215" s="2">
        <v>781337481.46000004</v>
      </c>
      <c r="D215" s="2">
        <v>2970639.55</v>
      </c>
      <c r="E215" s="2">
        <v>41332909.939999998</v>
      </c>
      <c r="F215" s="2">
        <v>41132269.789999999</v>
      </c>
      <c r="G215" s="2">
        <f>F215-Levantamento!B216</f>
        <v>40349232.420000002</v>
      </c>
      <c r="H215" s="2" t="e">
        <f>E215-Levantamento!#REF!</f>
        <v>#REF!</v>
      </c>
    </row>
    <row r="216" spans="1:8" x14ac:dyDescent="0.25">
      <c r="A216" t="s">
        <v>584</v>
      </c>
      <c r="B216" s="2">
        <f t="shared" si="3"/>
        <v>1412087532.0899999</v>
      </c>
      <c r="C216" s="2">
        <v>1412087532.0899999</v>
      </c>
      <c r="D216" s="2"/>
      <c r="E216" s="2">
        <v>97816414.489999995</v>
      </c>
      <c r="F216" s="2">
        <v>97709586.840000004</v>
      </c>
      <c r="G216" s="2">
        <f>F216-Levantamento!B217</f>
        <v>64631480</v>
      </c>
      <c r="H216" s="2" t="e">
        <f>E216-Levantamento!#REF!</f>
        <v>#REF!</v>
      </c>
    </row>
    <row r="217" spans="1:8" x14ac:dyDescent="0.25">
      <c r="A217" t="s">
        <v>303</v>
      </c>
      <c r="B217" s="2">
        <f t="shared" si="3"/>
        <v>4505328.93</v>
      </c>
      <c r="C217" s="2">
        <v>4505328.93</v>
      </c>
      <c r="D217" s="2"/>
      <c r="E217" s="2">
        <v>1116341.8999999999</v>
      </c>
      <c r="F217" s="2">
        <v>1051142.49</v>
      </c>
      <c r="G217" s="2">
        <f>F217-Levantamento!B218</f>
        <v>-2510328.7300000004</v>
      </c>
      <c r="H217" s="2" t="e">
        <f>E217-Levantamento!#REF!</f>
        <v>#REF!</v>
      </c>
    </row>
    <row r="218" spans="1:8" x14ac:dyDescent="0.25">
      <c r="A218" t="s">
        <v>90</v>
      </c>
      <c r="B218" s="2">
        <f t="shared" si="3"/>
        <v>1161117.42</v>
      </c>
      <c r="C218" s="2">
        <v>1161117.42</v>
      </c>
      <c r="D218" s="2"/>
      <c r="E218" s="2">
        <v>806921.67</v>
      </c>
      <c r="F218" s="2">
        <v>791368.22</v>
      </c>
      <c r="G218" s="2">
        <f>F218-Levantamento!B219</f>
        <v>-131291.71999999997</v>
      </c>
      <c r="H218" s="2" t="e">
        <f>E218-Levantamento!#REF!</f>
        <v>#REF!</v>
      </c>
    </row>
    <row r="219" spans="1:8" x14ac:dyDescent="0.25">
      <c r="A219" t="s">
        <v>207</v>
      </c>
      <c r="B219" s="2">
        <f t="shared" si="3"/>
        <v>1506530.7</v>
      </c>
      <c r="C219" s="2">
        <v>1506530.7</v>
      </c>
      <c r="D219" s="2"/>
      <c r="E219" s="2">
        <v>787075.23</v>
      </c>
      <c r="F219" s="2">
        <v>784719.23</v>
      </c>
      <c r="G219" s="2">
        <f>F219-Levantamento!B220</f>
        <v>-37350.320000000065</v>
      </c>
      <c r="H219" s="2" t="e">
        <f>E219-Levantamento!#REF!</f>
        <v>#REF!</v>
      </c>
    </row>
    <row r="220" spans="1:8" x14ac:dyDescent="0.25">
      <c r="A220" t="s">
        <v>454</v>
      </c>
      <c r="B220" s="2">
        <f t="shared" si="3"/>
        <v>17244323.18</v>
      </c>
      <c r="C220" s="2">
        <v>17244323.18</v>
      </c>
      <c r="D220" s="2"/>
      <c r="E220" s="2">
        <v>2357036.42</v>
      </c>
      <c r="F220" s="2">
        <v>2228657.42</v>
      </c>
      <c r="G220" s="2">
        <f>F220-Levantamento!B221</f>
        <v>1181380.6199999999</v>
      </c>
      <c r="H220" s="2" t="e">
        <f>E220-Levantamento!#REF!</f>
        <v>#REF!</v>
      </c>
    </row>
    <row r="221" spans="1:8" x14ac:dyDescent="0.25">
      <c r="A221" t="s">
        <v>492</v>
      </c>
      <c r="B221" s="2">
        <f t="shared" si="3"/>
        <v>224112479.34</v>
      </c>
      <c r="C221" s="2">
        <v>224112479.34</v>
      </c>
      <c r="D221" s="2"/>
      <c r="E221" s="2">
        <v>27780819.670000002</v>
      </c>
      <c r="F221" s="2">
        <v>27162439.52</v>
      </c>
      <c r="G221" s="2">
        <f>F221-Levantamento!B222</f>
        <v>25889893.890000001</v>
      </c>
      <c r="H221" s="2" t="e">
        <f>E221-Levantamento!#REF!</f>
        <v>#REF!</v>
      </c>
    </row>
    <row r="222" spans="1:8" x14ac:dyDescent="0.25">
      <c r="A222" t="s">
        <v>383</v>
      </c>
      <c r="B222" s="2">
        <f t="shared" si="3"/>
        <v>4711392.75</v>
      </c>
      <c r="C222" s="2">
        <v>4711392.75</v>
      </c>
      <c r="D222" s="2"/>
      <c r="E222" s="2">
        <v>710203.86</v>
      </c>
      <c r="F222" s="2">
        <v>706679.72</v>
      </c>
      <c r="G222" s="2">
        <f>F222-Levantamento!B223</f>
        <v>-29363.910000000033</v>
      </c>
      <c r="H222" s="2" t="e">
        <f>E222-Levantamento!#REF!</f>
        <v>#REF!</v>
      </c>
    </row>
    <row r="223" spans="1:8" x14ac:dyDescent="0.25">
      <c r="A223" t="s">
        <v>169</v>
      </c>
      <c r="B223" s="2">
        <f t="shared" si="3"/>
        <v>1542161.59</v>
      </c>
      <c r="C223" s="2">
        <v>1542161.59</v>
      </c>
      <c r="D223" s="2"/>
      <c r="E223" s="2">
        <v>838989.83</v>
      </c>
      <c r="F223" s="2">
        <v>830911.68</v>
      </c>
      <c r="G223" s="2">
        <f>F223-Levantamento!B224</f>
        <v>-15828535.17</v>
      </c>
      <c r="H223" s="2" t="e">
        <f>E223-Levantamento!#REF!</f>
        <v>#REF!</v>
      </c>
    </row>
    <row r="224" spans="1:8" x14ac:dyDescent="0.25">
      <c r="A224" t="s">
        <v>255</v>
      </c>
      <c r="B224" s="2">
        <f t="shared" si="3"/>
        <v>4271569.6100000003</v>
      </c>
      <c r="C224" s="2">
        <v>4271569.6100000003</v>
      </c>
      <c r="D224" s="2"/>
      <c r="E224" s="2">
        <v>1021430.59</v>
      </c>
      <c r="F224" s="2">
        <v>998404.8</v>
      </c>
      <c r="G224" s="2">
        <f>F224-Levantamento!B225</f>
        <v>167493.12</v>
      </c>
      <c r="H224" s="2" t="e">
        <f>E224-Levantamento!#REF!</f>
        <v>#REF!</v>
      </c>
    </row>
    <row r="225" spans="1:8" x14ac:dyDescent="0.25">
      <c r="A225" t="s">
        <v>555</v>
      </c>
      <c r="B225" s="2">
        <f t="shared" si="3"/>
        <v>15853365.58</v>
      </c>
      <c r="C225" s="2">
        <v>15853365.58</v>
      </c>
      <c r="D225" s="2"/>
      <c r="E225" s="2">
        <v>1384912</v>
      </c>
      <c r="F225" s="2">
        <v>1384912</v>
      </c>
      <c r="G225" s="2">
        <f>F225-Levantamento!B226</f>
        <v>257196.12000000011</v>
      </c>
      <c r="H225" s="2" t="e">
        <f>E225-Levantamento!#REF!</f>
        <v>#REF!</v>
      </c>
    </row>
    <row r="226" spans="1:8" x14ac:dyDescent="0.25">
      <c r="A226" t="s">
        <v>399</v>
      </c>
      <c r="B226" s="2">
        <f t="shared" si="3"/>
        <v>5991888.0599999996</v>
      </c>
      <c r="C226" s="2">
        <v>5991888.0599999996</v>
      </c>
      <c r="D226" s="2"/>
      <c r="E226" s="2">
        <v>1020461.4</v>
      </c>
      <c r="F226" s="2">
        <v>1011449.3</v>
      </c>
      <c r="G226" s="2">
        <f>F226-Levantamento!B227</f>
        <v>-417933.72</v>
      </c>
      <c r="H226" s="2" t="e">
        <f>E226-Levantamento!#REF!</f>
        <v>#REF!</v>
      </c>
    </row>
    <row r="227" spans="1:8" x14ac:dyDescent="0.25">
      <c r="A227" t="s">
        <v>320</v>
      </c>
      <c r="B227" s="2">
        <f t="shared" si="3"/>
        <v>3305159.06</v>
      </c>
      <c r="C227" s="2">
        <v>3305159.06</v>
      </c>
      <c r="D227" s="2"/>
      <c r="E227" s="2">
        <v>801640.43</v>
      </c>
      <c r="F227" s="2">
        <v>801640.43</v>
      </c>
      <c r="G227" s="2">
        <f>F227-Levantamento!B228</f>
        <v>-40330629.359999999</v>
      </c>
      <c r="H227" s="2" t="e">
        <f>E227-Levantamento!#REF!</f>
        <v>#REF!</v>
      </c>
    </row>
    <row r="228" spans="1:8" x14ac:dyDescent="0.25">
      <c r="A228" t="s">
        <v>428</v>
      </c>
      <c r="B228" s="2">
        <f t="shared" si="3"/>
        <v>22521303.129999999</v>
      </c>
      <c r="C228" s="2">
        <v>22521303.129999999</v>
      </c>
      <c r="D228" s="2"/>
      <c r="E228" s="2">
        <v>3403014.21</v>
      </c>
      <c r="F228" s="2">
        <v>3343515.44</v>
      </c>
      <c r="G228" s="2">
        <f>F228-Levantamento!B229</f>
        <v>2628769.83</v>
      </c>
      <c r="H228" s="2" t="e">
        <f>E228-Levantamento!#REF!</f>
        <v>#REF!</v>
      </c>
    </row>
    <row r="229" spans="1:8" x14ac:dyDescent="0.25">
      <c r="A229" t="s">
        <v>460</v>
      </c>
      <c r="B229" s="2">
        <f t="shared" si="3"/>
        <v>49202688.960000001</v>
      </c>
      <c r="C229" s="2">
        <v>49202688.960000001</v>
      </c>
      <c r="D229" s="2"/>
      <c r="E229" s="2">
        <v>6996921.0199999996</v>
      </c>
      <c r="F229" s="2">
        <v>6981964.3600000003</v>
      </c>
      <c r="G229" s="2">
        <f>F229-Levantamento!B230</f>
        <v>3854288.66</v>
      </c>
      <c r="H229" s="2" t="e">
        <f>E229-Levantamento!#REF!</f>
        <v>#REF!</v>
      </c>
    </row>
    <row r="230" spans="1:8" x14ac:dyDescent="0.25">
      <c r="A230" t="s">
        <v>180</v>
      </c>
      <c r="B230" s="2">
        <f t="shared" si="3"/>
        <v>2832954.74</v>
      </c>
      <c r="C230" s="2">
        <v>2832954.74</v>
      </c>
      <c r="D230" s="2"/>
      <c r="E230" s="2">
        <v>1210027.8400000001</v>
      </c>
      <c r="F230" s="2">
        <v>1204843.81</v>
      </c>
      <c r="G230" s="2">
        <f>F230-Levantamento!B231</f>
        <v>591307.24000000011</v>
      </c>
      <c r="H230" s="2" t="e">
        <f>E230-Levantamento!#REF!</f>
        <v>#REF!</v>
      </c>
    </row>
    <row r="231" spans="1:8" x14ac:dyDescent="0.25">
      <c r="A231" t="s">
        <v>333</v>
      </c>
      <c r="B231" s="2">
        <f t="shared" si="3"/>
        <v>4843067.5599999996</v>
      </c>
      <c r="C231" s="2">
        <v>4843067.5599999996</v>
      </c>
      <c r="D231" s="2"/>
      <c r="E231" s="2">
        <v>941595.51</v>
      </c>
      <c r="F231" s="2">
        <v>908048.54</v>
      </c>
      <c r="G231" s="2">
        <f>F231-Levantamento!B232</f>
        <v>-559253.02</v>
      </c>
      <c r="H231" s="2" t="e">
        <f>E231-Levantamento!#REF!</f>
        <v>#REF!</v>
      </c>
    </row>
    <row r="232" spans="1:8" x14ac:dyDescent="0.25">
      <c r="A232" t="s">
        <v>295</v>
      </c>
      <c r="B232" s="2">
        <f t="shared" si="3"/>
        <v>5959736.75</v>
      </c>
      <c r="C232" s="2">
        <v>5961662.8399999999</v>
      </c>
      <c r="D232" s="2">
        <v>1926.09</v>
      </c>
      <c r="E232" s="2">
        <v>1274692.5900000001</v>
      </c>
      <c r="F232" s="2">
        <v>1179065.74</v>
      </c>
      <c r="G232" s="2">
        <f>F232-Levantamento!B233</f>
        <v>12877</v>
      </c>
      <c r="H232" s="2" t="e">
        <f>E232-Levantamento!#REF!</f>
        <v>#REF!</v>
      </c>
    </row>
    <row r="233" spans="1:8" x14ac:dyDescent="0.25">
      <c r="A233" t="s">
        <v>251</v>
      </c>
      <c r="B233" s="2">
        <f t="shared" si="3"/>
        <v>10971375.18</v>
      </c>
      <c r="C233" s="2">
        <v>10971375.18</v>
      </c>
      <c r="D233" s="2"/>
      <c r="E233" s="2">
        <v>3252149.6</v>
      </c>
      <c r="F233" s="2">
        <v>3156039.6</v>
      </c>
      <c r="G233" s="2">
        <f>F233-Levantamento!B234</f>
        <v>-137116.46999999974</v>
      </c>
      <c r="H233" s="2" t="e">
        <f>E233-Levantamento!#REF!</f>
        <v>#REF!</v>
      </c>
    </row>
    <row r="234" spans="1:8" x14ac:dyDescent="0.25">
      <c r="A234" t="s">
        <v>448</v>
      </c>
      <c r="B234" s="2">
        <f t="shared" si="3"/>
        <v>9901281.5299999993</v>
      </c>
      <c r="C234" s="2">
        <v>9901281.5299999993</v>
      </c>
      <c r="D234" s="2"/>
      <c r="E234" s="2">
        <v>1303690.3899999999</v>
      </c>
      <c r="F234" s="2">
        <v>1292284.3899999999</v>
      </c>
      <c r="G234" s="2">
        <f>F234-Levantamento!B235</f>
        <v>-1004565.1199999999</v>
      </c>
      <c r="H234" s="2" t="e">
        <f>E234-Levantamento!#REF!</f>
        <v>#REF!</v>
      </c>
    </row>
    <row r="235" spans="1:8" x14ac:dyDescent="0.25">
      <c r="A235" t="s">
        <v>288</v>
      </c>
      <c r="B235" s="2">
        <f t="shared" si="3"/>
        <v>11765125.65</v>
      </c>
      <c r="C235" s="2">
        <v>11765125.65</v>
      </c>
      <c r="D235" s="2"/>
      <c r="E235" s="2">
        <v>3080919.42</v>
      </c>
      <c r="F235" s="2">
        <v>3039208.79</v>
      </c>
      <c r="G235" s="2">
        <f>F235-Levantamento!B236</f>
        <v>-2963251.59</v>
      </c>
      <c r="H235" s="2" t="e">
        <f>E235-Levantamento!#REF!</f>
        <v>#REF!</v>
      </c>
    </row>
    <row r="236" spans="1:8" x14ac:dyDescent="0.25">
      <c r="A236" t="s">
        <v>570</v>
      </c>
      <c r="B236" s="2">
        <f t="shared" si="3"/>
        <v>74934360.959999993</v>
      </c>
      <c r="C236" s="2">
        <v>74934360.959999993</v>
      </c>
      <c r="D236" s="2"/>
      <c r="E236" s="2">
        <v>6452227.3899999997</v>
      </c>
      <c r="F236" s="2">
        <v>6030108.2300000004</v>
      </c>
      <c r="G236" s="2">
        <f>F236-Levantamento!B237</f>
        <v>5267523.4700000007</v>
      </c>
      <c r="H236" s="2" t="e">
        <f>E236-Levantamento!#REF!</f>
        <v>#REF!</v>
      </c>
    </row>
    <row r="237" spans="1:8" x14ac:dyDescent="0.25">
      <c r="A237" t="s">
        <v>572</v>
      </c>
      <c r="B237" s="2">
        <f t="shared" si="3"/>
        <v>29301877.579999998</v>
      </c>
      <c r="C237" s="2">
        <v>29301877.579999998</v>
      </c>
      <c r="D237" s="2"/>
      <c r="E237" s="2">
        <v>2486965.94</v>
      </c>
      <c r="F237" s="2">
        <v>2450407.84</v>
      </c>
      <c r="G237" s="2">
        <f>F237-Levantamento!B238</f>
        <v>1011795.3499999999</v>
      </c>
      <c r="H237" s="2" t="e">
        <f>E237-Levantamento!#REF!</f>
        <v>#REF!</v>
      </c>
    </row>
    <row r="238" spans="1:8" x14ac:dyDescent="0.25">
      <c r="A238" t="s">
        <v>321</v>
      </c>
      <c r="B238" s="2">
        <f t="shared" si="3"/>
        <v>10437944.449999999</v>
      </c>
      <c r="C238" s="2">
        <v>10437944.449999999</v>
      </c>
      <c r="D238" s="2"/>
      <c r="E238" s="2">
        <v>3502713.91</v>
      </c>
      <c r="F238" s="2">
        <v>3320919.66</v>
      </c>
      <c r="G238" s="2">
        <f>F238-Levantamento!B239</f>
        <v>-11975914.23</v>
      </c>
      <c r="H238" s="2" t="e">
        <f>E238-Levantamento!#REF!</f>
        <v>#REF!</v>
      </c>
    </row>
    <row r="239" spans="1:8" x14ac:dyDescent="0.25">
      <c r="A239" t="s">
        <v>635</v>
      </c>
      <c r="B239" s="2">
        <f t="shared" si="3"/>
        <v>311985455.06999999</v>
      </c>
      <c r="C239" s="2">
        <v>311985455.06999999</v>
      </c>
      <c r="D239" s="2"/>
      <c r="E239" s="2">
        <v>12645764.91</v>
      </c>
      <c r="F239" s="2">
        <v>12435112.710000001</v>
      </c>
      <c r="G239" s="2">
        <f>F239-Levantamento!B240</f>
        <v>9010354.2800000012</v>
      </c>
      <c r="H239" s="2" t="e">
        <f>E239-Levantamento!#REF!</f>
        <v>#REF!</v>
      </c>
    </row>
    <row r="240" spans="1:8" x14ac:dyDescent="0.25">
      <c r="A240" t="s">
        <v>59</v>
      </c>
      <c r="B240" s="2">
        <f t="shared" si="3"/>
        <v>1015963.3</v>
      </c>
      <c r="C240" s="2">
        <v>1015963.3</v>
      </c>
      <c r="D240" s="2"/>
      <c r="E240" s="2">
        <v>551982.53</v>
      </c>
      <c r="F240" s="2">
        <v>533624.52</v>
      </c>
      <c r="G240" s="2">
        <f>F240-Levantamento!B241</f>
        <v>-711589.84000000008</v>
      </c>
      <c r="H240" s="2" t="e">
        <f>E240-Levantamento!#REF!</f>
        <v>#REF!</v>
      </c>
    </row>
    <row r="241" spans="1:8" x14ac:dyDescent="0.25">
      <c r="A241" t="s">
        <v>76</v>
      </c>
      <c r="B241" s="2">
        <f t="shared" si="3"/>
        <v>1403211.09</v>
      </c>
      <c r="C241" s="2">
        <v>1403211.09</v>
      </c>
      <c r="D241" s="2"/>
      <c r="E241" s="2">
        <v>810744.08</v>
      </c>
      <c r="F241" s="2">
        <v>758569.08</v>
      </c>
      <c r="G241" s="2">
        <f>F241-Levantamento!B242</f>
        <v>-115353.78000000003</v>
      </c>
      <c r="H241" s="2" t="e">
        <f>E241-Levantamento!#REF!</f>
        <v>#REF!</v>
      </c>
    </row>
    <row r="242" spans="1:8" x14ac:dyDescent="0.25">
      <c r="A242" t="s">
        <v>61</v>
      </c>
      <c r="B242" s="2">
        <f t="shared" si="3"/>
        <v>964986.2</v>
      </c>
      <c r="C242" s="2">
        <v>964986.2</v>
      </c>
      <c r="D242" s="2"/>
      <c r="E242" s="2">
        <v>835596.19</v>
      </c>
      <c r="F242" s="2">
        <v>821550.19</v>
      </c>
      <c r="G242" s="2">
        <f>F242-Levantamento!B243</f>
        <v>-518254.06000000006</v>
      </c>
      <c r="H242" s="2" t="e">
        <f>E242-Levantamento!#REF!</f>
        <v>#REF!</v>
      </c>
    </row>
    <row r="243" spans="1:8" x14ac:dyDescent="0.25">
      <c r="A243" t="s">
        <v>294</v>
      </c>
      <c r="B243" s="2">
        <f t="shared" si="3"/>
        <v>6586538.54</v>
      </c>
      <c r="C243" s="2">
        <v>6586538.54</v>
      </c>
      <c r="D243" s="2"/>
      <c r="E243" s="2">
        <v>1586260.08</v>
      </c>
      <c r="F243" s="2">
        <v>1504264.49</v>
      </c>
      <c r="G243" s="2">
        <f>F243-Levantamento!B244</f>
        <v>-3643.25</v>
      </c>
      <c r="H243" s="2" t="e">
        <f>E243-Levantamento!#REF!</f>
        <v>#REF!</v>
      </c>
    </row>
    <row r="244" spans="1:8" x14ac:dyDescent="0.25">
      <c r="A244" t="s">
        <v>425</v>
      </c>
      <c r="B244" s="2">
        <f t="shared" si="3"/>
        <v>16970369.620000001</v>
      </c>
      <c r="C244" s="2">
        <v>16970369.620000001</v>
      </c>
      <c r="D244" s="2"/>
      <c r="E244" s="2">
        <v>2411709.0699999998</v>
      </c>
      <c r="F244" s="2">
        <v>2402440.9900000002</v>
      </c>
      <c r="G244" s="2">
        <f>F244-Levantamento!B245</f>
        <v>-918478.66999999993</v>
      </c>
      <c r="H244" s="2" t="e">
        <f>E244-Levantamento!#REF!</f>
        <v>#REF!</v>
      </c>
    </row>
    <row r="245" spans="1:8" x14ac:dyDescent="0.25">
      <c r="A245" t="s">
        <v>407</v>
      </c>
      <c r="B245" s="2">
        <f t="shared" si="3"/>
        <v>5613299.9000000004</v>
      </c>
      <c r="C245" s="2">
        <v>5613299.9000000004</v>
      </c>
      <c r="D245" s="2"/>
      <c r="E245" s="2">
        <v>1084799.8600000001</v>
      </c>
      <c r="F245" s="2">
        <v>1062972.8600000001</v>
      </c>
      <c r="G245" s="2">
        <f>F245-Levantamento!B246</f>
        <v>236636.00000000012</v>
      </c>
      <c r="H245" s="2" t="e">
        <f>E245-Levantamento!#REF!</f>
        <v>#REF!</v>
      </c>
    </row>
    <row r="246" spans="1:8" x14ac:dyDescent="0.25">
      <c r="A246" t="s">
        <v>260</v>
      </c>
      <c r="B246" s="2">
        <f t="shared" si="3"/>
        <v>2060869.01</v>
      </c>
      <c r="C246" s="2">
        <v>2060869.01</v>
      </c>
      <c r="D246" s="2"/>
      <c r="E246" s="2">
        <v>726494.11</v>
      </c>
      <c r="F246" s="2">
        <v>650175.11</v>
      </c>
      <c r="G246" s="2">
        <f>F246-Levantamento!B247</f>
        <v>-281264.11</v>
      </c>
      <c r="H246" s="2" t="e">
        <f>E246-Levantamento!#REF!</f>
        <v>#REF!</v>
      </c>
    </row>
    <row r="247" spans="1:8" x14ac:dyDescent="0.25">
      <c r="A247" t="s">
        <v>30</v>
      </c>
      <c r="B247" s="2">
        <f t="shared" si="3"/>
        <v>617866.93999999994</v>
      </c>
      <c r="C247" s="2">
        <v>617866.93999999994</v>
      </c>
      <c r="D247" s="2"/>
      <c r="E247" s="2">
        <v>720140.77</v>
      </c>
      <c r="F247" s="2">
        <v>689618.99</v>
      </c>
      <c r="G247" s="2">
        <f>F247-Levantamento!B248</f>
        <v>-8846515.8499999996</v>
      </c>
      <c r="H247" s="2" t="e">
        <f>E247-Levantamento!#REF!</f>
        <v>#REF!</v>
      </c>
    </row>
    <row r="248" spans="1:8" x14ac:dyDescent="0.25">
      <c r="A248" t="s">
        <v>326</v>
      </c>
      <c r="B248" s="2">
        <f t="shared" si="3"/>
        <v>6643018.04</v>
      </c>
      <c r="C248" s="2">
        <v>6643018.04</v>
      </c>
      <c r="D248" s="2"/>
      <c r="E248" s="2">
        <v>1392564.2</v>
      </c>
      <c r="F248" s="2">
        <v>1380246.2</v>
      </c>
      <c r="G248" s="2">
        <f>F248-Levantamento!B249</f>
        <v>-13073910.82</v>
      </c>
      <c r="H248" s="2" t="e">
        <f>E248-Levantamento!#REF!</f>
        <v>#REF!</v>
      </c>
    </row>
    <row r="249" spans="1:8" x14ac:dyDescent="0.25">
      <c r="A249" t="s">
        <v>432</v>
      </c>
      <c r="B249" s="2">
        <f t="shared" si="3"/>
        <v>17720369.93</v>
      </c>
      <c r="C249" s="2">
        <v>17749682.539999999</v>
      </c>
      <c r="D249" s="2">
        <v>29312.61</v>
      </c>
      <c r="E249" s="2">
        <v>2671647.25</v>
      </c>
      <c r="F249" s="2">
        <v>2632521.35</v>
      </c>
      <c r="G249" s="2">
        <f>F249-Levantamento!B250</f>
        <v>1271519.57</v>
      </c>
      <c r="H249" s="2" t="e">
        <f>E249-Levantamento!#REF!</f>
        <v>#REF!</v>
      </c>
    </row>
    <row r="250" spans="1:8" x14ac:dyDescent="0.25">
      <c r="A250" t="s">
        <v>141</v>
      </c>
      <c r="B250" s="2">
        <f t="shared" si="3"/>
        <v>1897534</v>
      </c>
      <c r="C250" s="2">
        <v>1897534</v>
      </c>
      <c r="D250" s="2"/>
      <c r="E250" s="2">
        <v>1002717.28</v>
      </c>
      <c r="F250" s="2">
        <v>982234.28</v>
      </c>
      <c r="G250" s="2">
        <f>F250-Levantamento!B251</f>
        <v>-547042.28</v>
      </c>
      <c r="H250" s="2" t="e">
        <f>E250-Levantamento!#REF!</f>
        <v>#REF!</v>
      </c>
    </row>
    <row r="251" spans="1:8" x14ac:dyDescent="0.25">
      <c r="A251" t="s">
        <v>171</v>
      </c>
      <c r="B251" s="2">
        <f t="shared" si="3"/>
        <v>1981733.25</v>
      </c>
      <c r="C251" s="2">
        <v>1981733.25</v>
      </c>
      <c r="D251" s="2"/>
      <c r="E251" s="2">
        <v>890470.31</v>
      </c>
      <c r="F251" s="2">
        <v>879044.41</v>
      </c>
      <c r="G251" s="2">
        <f>F251-Levantamento!B252</f>
        <v>-103189.87</v>
      </c>
      <c r="H251" s="2" t="e">
        <f>E251-Levantamento!#REF!</f>
        <v>#REF!</v>
      </c>
    </row>
    <row r="252" spans="1:8" x14ac:dyDescent="0.25">
      <c r="A252" t="s">
        <v>277</v>
      </c>
      <c r="B252" s="2">
        <f t="shared" si="3"/>
        <v>5957820.8200000003</v>
      </c>
      <c r="C252" s="2">
        <v>5957820.8200000003</v>
      </c>
      <c r="D252" s="2"/>
      <c r="E252" s="2">
        <v>1793773.7</v>
      </c>
      <c r="F252" s="2">
        <v>1719394.45</v>
      </c>
      <c r="G252" s="2">
        <f>F252-Levantamento!B253</f>
        <v>713703.61</v>
      </c>
      <c r="H252" s="2" t="e">
        <f>E252-Levantamento!#REF!</f>
        <v>#REF!</v>
      </c>
    </row>
    <row r="253" spans="1:8" x14ac:dyDescent="0.25">
      <c r="A253" t="s">
        <v>339</v>
      </c>
      <c r="B253" s="2">
        <f t="shared" si="3"/>
        <v>15934786.08</v>
      </c>
      <c r="C253" s="2">
        <v>15934786.08</v>
      </c>
      <c r="D253" s="2"/>
      <c r="E253" s="2">
        <v>3429182.43</v>
      </c>
      <c r="F253" s="2">
        <v>3424758.43</v>
      </c>
      <c r="G253" s="2">
        <f>F253-Levantamento!B254</f>
        <v>2481243.2600000002</v>
      </c>
      <c r="H253" s="2" t="e">
        <f>E253-Levantamento!#REF!</f>
        <v>#REF!</v>
      </c>
    </row>
    <row r="254" spans="1:8" x14ac:dyDescent="0.25">
      <c r="A254" t="s">
        <v>404</v>
      </c>
      <c r="B254" s="2">
        <f t="shared" si="3"/>
        <v>8525081.1099999994</v>
      </c>
      <c r="C254" s="2">
        <v>8525081.1099999994</v>
      </c>
      <c r="D254" s="2"/>
      <c r="E254" s="2">
        <v>1382626.63</v>
      </c>
      <c r="F254" s="2">
        <v>1262381.68</v>
      </c>
      <c r="G254" s="2">
        <f>F254-Levantamento!B255</f>
        <v>612354.1399999999</v>
      </c>
      <c r="H254" s="2" t="e">
        <f>E254-Levantamento!#REF!</f>
        <v>#REF!</v>
      </c>
    </row>
    <row r="255" spans="1:8" x14ac:dyDescent="0.25">
      <c r="A255" t="s">
        <v>197</v>
      </c>
      <c r="B255" s="2">
        <f t="shared" si="3"/>
        <v>1826078.65</v>
      </c>
      <c r="C255" s="2">
        <v>1826078.65</v>
      </c>
      <c r="D255" s="2"/>
      <c r="E255" s="2">
        <v>728578.39</v>
      </c>
      <c r="F255" s="2">
        <v>726207.29</v>
      </c>
      <c r="G255" s="2">
        <f>F255-Levantamento!B256</f>
        <v>-218650.93999999994</v>
      </c>
      <c r="H255" s="2" t="e">
        <f>E255-Levantamento!#REF!</f>
        <v>#REF!</v>
      </c>
    </row>
    <row r="256" spans="1:8" x14ac:dyDescent="0.25">
      <c r="A256" t="s">
        <v>623</v>
      </c>
      <c r="B256" s="2">
        <f t="shared" si="3"/>
        <v>166674874.31999999</v>
      </c>
      <c r="C256" s="2">
        <v>166674874.31999999</v>
      </c>
      <c r="D256" s="2"/>
      <c r="E256" s="2">
        <v>8002439.54</v>
      </c>
      <c r="F256" s="2">
        <v>7957093.8300000001</v>
      </c>
      <c r="G256" s="2">
        <f>F256-Levantamento!B257</f>
        <v>6862149.79</v>
      </c>
      <c r="H256" s="2" t="e">
        <f>E256-Levantamento!#REF!</f>
        <v>#REF!</v>
      </c>
    </row>
    <row r="257" spans="1:8" x14ac:dyDescent="0.25">
      <c r="A257" t="s">
        <v>137</v>
      </c>
      <c r="B257" s="2">
        <f t="shared" si="3"/>
        <v>1306114.28</v>
      </c>
      <c r="C257" s="2">
        <v>1306114.28</v>
      </c>
      <c r="D257" s="2"/>
      <c r="E257" s="2">
        <v>759744.21</v>
      </c>
      <c r="F257" s="2">
        <v>707792.41</v>
      </c>
      <c r="G257" s="2">
        <f>F257-Levantamento!B258</f>
        <v>-5643878.3999999994</v>
      </c>
      <c r="H257" s="2" t="e">
        <f>E257-Levantamento!#REF!</f>
        <v>#REF!</v>
      </c>
    </row>
    <row r="258" spans="1:8" x14ac:dyDescent="0.25">
      <c r="A258" t="s">
        <v>483</v>
      </c>
      <c r="B258" s="2">
        <f t="shared" si="3"/>
        <v>91598483.839999989</v>
      </c>
      <c r="C258" s="2">
        <v>91880227.629999995</v>
      </c>
      <c r="D258" s="2">
        <v>281743.78999999998</v>
      </c>
      <c r="E258" s="2">
        <v>10708671.93</v>
      </c>
      <c r="F258" s="2">
        <v>10687217.93</v>
      </c>
      <c r="G258" s="2">
        <f>F258-Levantamento!B259</f>
        <v>9918644.6699999999</v>
      </c>
      <c r="H258" s="2" t="e">
        <f>E258-Levantamento!#REF!</f>
        <v>#REF!</v>
      </c>
    </row>
    <row r="259" spans="1:8" x14ac:dyDescent="0.25">
      <c r="A259" t="s">
        <v>509</v>
      </c>
      <c r="B259" s="2">
        <f t="shared" ref="B259:B322" si="4">C259-D259</f>
        <v>80813812.060000002</v>
      </c>
      <c r="C259" s="2">
        <v>80813812.060000002</v>
      </c>
      <c r="D259" s="2"/>
      <c r="E259" s="2">
        <v>9395066.5299999993</v>
      </c>
      <c r="F259" s="2">
        <v>8925102.25</v>
      </c>
      <c r="G259" s="2">
        <f>F259-Levantamento!B260</f>
        <v>8274927.1399999997</v>
      </c>
      <c r="H259" s="2" t="e">
        <f>E259-Levantamento!#REF!</f>
        <v>#REF!</v>
      </c>
    </row>
    <row r="260" spans="1:8" x14ac:dyDescent="0.25">
      <c r="A260" t="s">
        <v>355</v>
      </c>
      <c r="B260" s="2">
        <f t="shared" si="4"/>
        <v>37490904.219999999</v>
      </c>
      <c r="C260" s="2">
        <v>37498479.729999997</v>
      </c>
      <c r="D260" s="2">
        <v>7575.51</v>
      </c>
      <c r="E260" s="2">
        <v>7676848.9199999999</v>
      </c>
      <c r="F260" s="2">
        <v>7637871.3300000001</v>
      </c>
      <c r="G260" s="2">
        <f>F260-Levantamento!B261</f>
        <v>7298266.6699999999</v>
      </c>
      <c r="H260" s="2" t="e">
        <f>E260-Levantamento!#REF!</f>
        <v>#REF!</v>
      </c>
    </row>
    <row r="261" spans="1:8" x14ac:dyDescent="0.25">
      <c r="A261" t="s">
        <v>398</v>
      </c>
      <c r="B261" s="2">
        <f t="shared" si="4"/>
        <v>138027651.59999999</v>
      </c>
      <c r="C261" s="2">
        <v>138128441.78</v>
      </c>
      <c r="D261" s="2">
        <v>100790.18</v>
      </c>
      <c r="E261" s="2">
        <v>25108777.559999999</v>
      </c>
      <c r="F261" s="2">
        <v>23578160.690000001</v>
      </c>
      <c r="G261" s="2">
        <f>F261-Levantamento!B262</f>
        <v>22469353.290000003</v>
      </c>
      <c r="H261" s="2" t="e">
        <f>E261-Levantamento!#REF!</f>
        <v>#REF!</v>
      </c>
    </row>
    <row r="262" spans="1:8" x14ac:dyDescent="0.25">
      <c r="A262" t="s">
        <v>598</v>
      </c>
      <c r="B262" s="2">
        <f t="shared" si="4"/>
        <v>54301301.43</v>
      </c>
      <c r="C262" s="2">
        <v>54301301.43</v>
      </c>
      <c r="D262" s="2"/>
      <c r="E262" s="2">
        <v>3354541.81</v>
      </c>
      <c r="F262" s="2">
        <v>3281460.35</v>
      </c>
      <c r="G262" s="2">
        <f>F262-Levantamento!B263</f>
        <v>1685721.78</v>
      </c>
      <c r="H262" s="2" t="e">
        <f>E262-Levantamento!#REF!</f>
        <v>#REF!</v>
      </c>
    </row>
    <row r="263" spans="1:8" x14ac:dyDescent="0.25">
      <c r="A263" t="s">
        <v>101</v>
      </c>
      <c r="B263" s="2">
        <f t="shared" si="4"/>
        <v>986785.6</v>
      </c>
      <c r="C263" s="2">
        <v>986785.6</v>
      </c>
      <c r="D263" s="2"/>
      <c r="E263" s="2">
        <v>683277.71</v>
      </c>
      <c r="F263" s="2">
        <v>674378.71</v>
      </c>
      <c r="G263" s="2">
        <f>F263-Levantamento!B264</f>
        <v>-12100.510000000009</v>
      </c>
      <c r="H263" s="2" t="e">
        <f>E263-Levantamento!#REF!</f>
        <v>#REF!</v>
      </c>
    </row>
    <row r="264" spans="1:8" x14ac:dyDescent="0.25">
      <c r="A264" t="s">
        <v>502</v>
      </c>
      <c r="B264" s="2">
        <f t="shared" si="4"/>
        <v>19877897.98</v>
      </c>
      <c r="C264" s="2">
        <v>19877897.98</v>
      </c>
      <c r="D264" s="2"/>
      <c r="E264" s="2">
        <v>2628544.21</v>
      </c>
      <c r="F264" s="2">
        <v>2462724.23</v>
      </c>
      <c r="G264" s="2">
        <f>F264-Levantamento!B265</f>
        <v>954052.19</v>
      </c>
      <c r="H264" s="2" t="e">
        <f>E264-Levantamento!#REF!</f>
        <v>#REF!</v>
      </c>
    </row>
    <row r="265" spans="1:8" x14ac:dyDescent="0.25">
      <c r="A265" t="s">
        <v>221</v>
      </c>
      <c r="B265" s="2">
        <f t="shared" si="4"/>
        <v>4330327.8499999996</v>
      </c>
      <c r="C265" s="2">
        <v>4330327.8499999996</v>
      </c>
      <c r="D265" s="2"/>
      <c r="E265" s="2">
        <v>1518329.19</v>
      </c>
      <c r="F265" s="2">
        <v>1502346.19</v>
      </c>
      <c r="G265" s="2">
        <f>F265-Levantamento!B266</f>
        <v>913372.62999999989</v>
      </c>
      <c r="H265" s="2" t="e">
        <f>E265-Levantamento!#REF!</f>
        <v>#REF!</v>
      </c>
    </row>
    <row r="266" spans="1:8" x14ac:dyDescent="0.25">
      <c r="A266" t="s">
        <v>476</v>
      </c>
      <c r="B266" s="2">
        <f t="shared" si="4"/>
        <v>5398343.75</v>
      </c>
      <c r="C266" s="2">
        <v>5398343.75</v>
      </c>
      <c r="D266" s="2"/>
      <c r="E266" s="2">
        <v>852792.96</v>
      </c>
      <c r="F266" s="2">
        <v>850163.07</v>
      </c>
      <c r="G266" s="2">
        <f>F266-Levantamento!B267</f>
        <v>-29587.830000000075</v>
      </c>
      <c r="H266" s="2" t="e">
        <f>E266-Levantamento!#REF!</f>
        <v>#REF!</v>
      </c>
    </row>
    <row r="267" spans="1:8" x14ac:dyDescent="0.25">
      <c r="A267" t="s">
        <v>37</v>
      </c>
      <c r="B267" s="2">
        <f t="shared" si="4"/>
        <v>974861.29</v>
      </c>
      <c r="C267" s="2">
        <v>974861.29</v>
      </c>
      <c r="D267" s="2"/>
      <c r="E267" s="2">
        <v>1091255.58</v>
      </c>
      <c r="F267" s="2">
        <v>1091255.58</v>
      </c>
      <c r="G267" s="2">
        <f>F267-Levantamento!B268</f>
        <v>419584.75000000012</v>
      </c>
      <c r="H267" s="2" t="e">
        <f>E267-Levantamento!#REF!</f>
        <v>#REF!</v>
      </c>
    </row>
    <row r="268" spans="1:8" x14ac:dyDescent="0.25">
      <c r="A268" t="s">
        <v>554</v>
      </c>
      <c r="B268" s="2">
        <f t="shared" si="4"/>
        <v>142987363.75</v>
      </c>
      <c r="C268" s="2">
        <v>143683093.71000001</v>
      </c>
      <c r="D268" s="2">
        <v>695729.96</v>
      </c>
      <c r="E268" s="2">
        <v>13258509.16</v>
      </c>
      <c r="F268" s="2">
        <v>13219181.41</v>
      </c>
      <c r="G268" s="2">
        <f>F268-Levantamento!B269</f>
        <v>11171898.640000001</v>
      </c>
      <c r="H268" s="2" t="e">
        <f>E268-Levantamento!#REF!</f>
        <v>#REF!</v>
      </c>
    </row>
    <row r="269" spans="1:8" x14ac:dyDescent="0.25">
      <c r="A269" t="s">
        <v>384</v>
      </c>
      <c r="B269" s="2">
        <f t="shared" si="4"/>
        <v>20068275.699999999</v>
      </c>
      <c r="C269" s="2">
        <v>20068275.699999999</v>
      </c>
      <c r="D269" s="2"/>
      <c r="E269" s="2">
        <v>3544153.58</v>
      </c>
      <c r="F269" s="2">
        <v>3498963.74</v>
      </c>
      <c r="G269" s="2">
        <f>F269-Levantamento!B270</f>
        <v>-23663475.780000001</v>
      </c>
      <c r="H269" s="2" t="e">
        <f>E269-Levantamento!#REF!</f>
        <v>#REF!</v>
      </c>
    </row>
    <row r="270" spans="1:8" x14ac:dyDescent="0.25">
      <c r="A270" t="s">
        <v>335</v>
      </c>
      <c r="B270" s="2">
        <f t="shared" si="4"/>
        <v>5856342.6699999999</v>
      </c>
      <c r="C270" s="2">
        <v>5856342.6699999999</v>
      </c>
      <c r="D270" s="2"/>
      <c r="E270" s="2">
        <v>1437074.6</v>
      </c>
      <c r="F270" s="2">
        <v>1272599.44</v>
      </c>
      <c r="G270" s="2">
        <f>F270-Levantamento!B271</f>
        <v>709449.61</v>
      </c>
      <c r="H270" s="2" t="e">
        <f>E270-Levantamento!#REF!</f>
        <v>#REF!</v>
      </c>
    </row>
    <row r="271" spans="1:8" x14ac:dyDescent="0.25">
      <c r="A271" t="s">
        <v>532</v>
      </c>
      <c r="B271" s="2">
        <f t="shared" si="4"/>
        <v>129427899.93000001</v>
      </c>
      <c r="C271" s="2">
        <v>129427899.93000001</v>
      </c>
      <c r="D271" s="2"/>
      <c r="E271" s="2">
        <v>12037786</v>
      </c>
      <c r="F271" s="2">
        <v>11909924.289999999</v>
      </c>
      <c r="G271" s="2">
        <f>F271-Levantamento!B272</f>
        <v>11029398.149999999</v>
      </c>
      <c r="H271" s="2" t="e">
        <f>E271-Levantamento!#REF!</f>
        <v>#REF!</v>
      </c>
    </row>
    <row r="272" spans="1:8" x14ac:dyDescent="0.25">
      <c r="A272" t="s">
        <v>440</v>
      </c>
      <c r="B272" s="2">
        <f t="shared" si="4"/>
        <v>19361708.75</v>
      </c>
      <c r="C272" s="2">
        <v>19361708.75</v>
      </c>
      <c r="D272" s="2"/>
      <c r="E272" s="2">
        <v>2052954.98</v>
      </c>
      <c r="F272" s="2">
        <v>2040446.66</v>
      </c>
      <c r="G272" s="2">
        <f>F272-Levantamento!B273</f>
        <v>900588.23</v>
      </c>
      <c r="H272" s="2" t="e">
        <f>E272-Levantamento!#REF!</f>
        <v>#REF!</v>
      </c>
    </row>
    <row r="273" spans="1:8" x14ac:dyDescent="0.25">
      <c r="A273" t="s">
        <v>463</v>
      </c>
      <c r="B273" s="2">
        <f t="shared" si="4"/>
        <v>16728564.09</v>
      </c>
      <c r="C273" s="2">
        <v>16728564.09</v>
      </c>
      <c r="D273" s="2"/>
      <c r="E273" s="2">
        <v>2330375.85</v>
      </c>
      <c r="F273" s="2">
        <v>2296849.5099999998</v>
      </c>
      <c r="G273" s="2">
        <f>F273-Levantamento!B274</f>
        <v>1286641.9699999997</v>
      </c>
      <c r="H273" s="2" t="e">
        <f>E273-Levantamento!#REF!</f>
        <v>#REF!</v>
      </c>
    </row>
    <row r="274" spans="1:8" x14ac:dyDescent="0.25">
      <c r="A274" t="s">
        <v>129</v>
      </c>
      <c r="B274" s="2">
        <f t="shared" si="4"/>
        <v>1058616.79</v>
      </c>
      <c r="C274" s="2">
        <v>1058616.79</v>
      </c>
      <c r="D274" s="2"/>
      <c r="E274" s="2">
        <v>595100.56999999995</v>
      </c>
      <c r="F274" s="2">
        <v>584550.77</v>
      </c>
      <c r="G274" s="2">
        <f>F274-Levantamento!B275</f>
        <v>-6344170.6899999995</v>
      </c>
      <c r="H274" s="2" t="e">
        <f>E274-Levantamento!#REF!</f>
        <v>#REF!</v>
      </c>
    </row>
    <row r="275" spans="1:8" x14ac:dyDescent="0.25">
      <c r="A275" t="s">
        <v>105</v>
      </c>
      <c r="B275" s="2">
        <f t="shared" si="4"/>
        <v>1463336.93</v>
      </c>
      <c r="C275" s="2">
        <v>1463336.93</v>
      </c>
      <c r="D275" s="2"/>
      <c r="E275" s="2">
        <v>889779.25</v>
      </c>
      <c r="F275" s="2">
        <v>876989.25</v>
      </c>
      <c r="G275" s="2">
        <f>F275-Levantamento!B276</f>
        <v>216113.64</v>
      </c>
      <c r="H275" s="2" t="e">
        <f>E275-Levantamento!#REF!</f>
        <v>#REF!</v>
      </c>
    </row>
    <row r="276" spans="1:8" x14ac:dyDescent="0.25">
      <c r="A276" t="s">
        <v>603</v>
      </c>
      <c r="B276" s="2">
        <f t="shared" si="4"/>
        <v>202214184.55000001</v>
      </c>
      <c r="C276" s="2">
        <v>202286070.74000001</v>
      </c>
      <c r="D276" s="2">
        <v>71886.19</v>
      </c>
      <c r="E276" s="2">
        <v>12192577.91</v>
      </c>
      <c r="F276" s="2">
        <v>11803228.42</v>
      </c>
      <c r="G276" s="2">
        <f>F276-Levantamento!B277</f>
        <v>-38604566.369999997</v>
      </c>
      <c r="H276" s="2" t="e">
        <f>E276-Levantamento!#REF!</f>
        <v>#REF!</v>
      </c>
    </row>
    <row r="277" spans="1:8" x14ac:dyDescent="0.25">
      <c r="A277" t="s">
        <v>510</v>
      </c>
      <c r="B277" s="2">
        <f t="shared" si="4"/>
        <v>96629715.530000001</v>
      </c>
      <c r="C277" s="2">
        <v>96629715.530000001</v>
      </c>
      <c r="D277" s="2"/>
      <c r="E277" s="2">
        <v>11174912.380000001</v>
      </c>
      <c r="F277" s="2">
        <v>10619601.84</v>
      </c>
      <c r="G277" s="2">
        <f>F277-Levantamento!B278</f>
        <v>10064342.34</v>
      </c>
      <c r="H277" s="2" t="e">
        <f>E277-Levantamento!#REF!</f>
        <v>#REF!</v>
      </c>
    </row>
    <row r="278" spans="1:8" x14ac:dyDescent="0.25">
      <c r="A278" t="s">
        <v>306</v>
      </c>
      <c r="B278" s="2">
        <f t="shared" si="4"/>
        <v>20220871.969999999</v>
      </c>
      <c r="C278" s="2">
        <v>20220871.969999999</v>
      </c>
      <c r="D278" s="2"/>
      <c r="E278" s="2">
        <v>4308310.6399999997</v>
      </c>
      <c r="F278" s="2">
        <v>4293341.24</v>
      </c>
      <c r="G278" s="2">
        <f>F278-Levantamento!B279</f>
        <v>3005531.18</v>
      </c>
      <c r="H278" s="2" t="e">
        <f>E278-Levantamento!#REF!</f>
        <v>#REF!</v>
      </c>
    </row>
    <row r="279" spans="1:8" x14ac:dyDescent="0.25">
      <c r="A279" t="s">
        <v>186</v>
      </c>
      <c r="B279" s="2">
        <f t="shared" si="4"/>
        <v>2432959.58</v>
      </c>
      <c r="C279" s="2">
        <v>2432959.58</v>
      </c>
      <c r="D279" s="2"/>
      <c r="E279" s="2">
        <v>874481.86</v>
      </c>
      <c r="F279" s="2">
        <v>873922.86</v>
      </c>
      <c r="G279" s="2">
        <f>F279-Levantamento!B280</f>
        <v>-25667.959999999963</v>
      </c>
      <c r="H279" s="2" t="e">
        <f>E279-Levantamento!#REF!</f>
        <v>#REF!</v>
      </c>
    </row>
    <row r="280" spans="1:8" x14ac:dyDescent="0.25">
      <c r="A280" t="s">
        <v>465</v>
      </c>
      <c r="B280" s="2">
        <f t="shared" si="4"/>
        <v>76799751.370000005</v>
      </c>
      <c r="C280" s="2">
        <v>76799751.370000005</v>
      </c>
      <c r="D280" s="2"/>
      <c r="E280" s="2">
        <v>9567453.2400000002</v>
      </c>
      <c r="F280" s="2">
        <v>9536134.8399999999</v>
      </c>
      <c r="G280" s="2">
        <f>F280-Levantamento!B281</f>
        <v>2943663.1099999994</v>
      </c>
      <c r="H280" s="2" t="e">
        <f>E280-Levantamento!#REF!</f>
        <v>#REF!</v>
      </c>
    </row>
    <row r="281" spans="1:8" x14ac:dyDescent="0.25">
      <c r="A281" t="s">
        <v>484</v>
      </c>
      <c r="B281" s="2">
        <f t="shared" si="4"/>
        <v>172772194.41999999</v>
      </c>
      <c r="C281" s="2">
        <v>172772194.41999999</v>
      </c>
      <c r="D281" s="2"/>
      <c r="E281" s="2">
        <v>21454643.199999999</v>
      </c>
      <c r="F281" s="2">
        <v>21048700.23</v>
      </c>
      <c r="G281" s="2">
        <f>F281-Levantamento!B282</f>
        <v>18494016.560000002</v>
      </c>
      <c r="H281" s="2" t="e">
        <f>E281-Levantamento!#REF!</f>
        <v>#REF!</v>
      </c>
    </row>
    <row r="282" spans="1:8" x14ac:dyDescent="0.25">
      <c r="A282" t="s">
        <v>278</v>
      </c>
      <c r="B282" s="2">
        <f t="shared" si="4"/>
        <v>2998329.81</v>
      </c>
      <c r="C282" s="2">
        <v>2998329.81</v>
      </c>
      <c r="D282" s="2"/>
      <c r="E282" s="2">
        <v>781413.43</v>
      </c>
      <c r="F282" s="2">
        <v>764814.43</v>
      </c>
      <c r="G282" s="2">
        <f>F282-Levantamento!B283</f>
        <v>-1036724.36</v>
      </c>
      <c r="H282" s="2" t="e">
        <f>E282-Levantamento!#REF!</f>
        <v>#REF!</v>
      </c>
    </row>
    <row r="283" spans="1:8" x14ac:dyDescent="0.25">
      <c r="A283" t="s">
        <v>232</v>
      </c>
      <c r="B283" s="2">
        <f t="shared" si="4"/>
        <v>5407907.3700000001</v>
      </c>
      <c r="C283" s="2">
        <v>5407907.3700000001</v>
      </c>
      <c r="D283" s="2"/>
      <c r="E283" s="2">
        <v>2045777.68</v>
      </c>
      <c r="F283" s="2">
        <v>1998078.21</v>
      </c>
      <c r="G283" s="2">
        <f>F283-Levantamento!B284</f>
        <v>536466.5</v>
      </c>
      <c r="H283" s="2" t="e">
        <f>E283-Levantamento!#REF!</f>
        <v>#REF!</v>
      </c>
    </row>
    <row r="284" spans="1:8" x14ac:dyDescent="0.25">
      <c r="A284" t="s">
        <v>574</v>
      </c>
      <c r="B284" s="2">
        <f t="shared" si="4"/>
        <v>66652290.039999999</v>
      </c>
      <c r="C284" s="2">
        <v>69960031.310000002</v>
      </c>
      <c r="D284" s="2">
        <v>3307741.27</v>
      </c>
      <c r="E284" s="2">
        <v>5632259.2300000004</v>
      </c>
      <c r="F284" s="2">
        <v>5186876.2300000004</v>
      </c>
      <c r="G284" s="2">
        <f>F284-Levantamento!B285</f>
        <v>2560707.5700000003</v>
      </c>
      <c r="H284" s="2" t="e">
        <f>E284-Levantamento!#REF!</f>
        <v>#REF!</v>
      </c>
    </row>
    <row r="285" spans="1:8" x14ac:dyDescent="0.25">
      <c r="A285" t="s">
        <v>563</v>
      </c>
      <c r="B285" s="2">
        <f t="shared" si="4"/>
        <v>32382105.350000001</v>
      </c>
      <c r="C285" s="2">
        <v>32382105.350000001</v>
      </c>
      <c r="D285" s="2"/>
      <c r="E285" s="2">
        <v>2602185.29</v>
      </c>
      <c r="F285" s="2">
        <v>2562802.39</v>
      </c>
      <c r="G285" s="2">
        <f>F285-Levantamento!B286</f>
        <v>1548067.9900000002</v>
      </c>
      <c r="H285" s="2" t="e">
        <f>E285-Levantamento!#REF!</f>
        <v>#REF!</v>
      </c>
    </row>
    <row r="286" spans="1:8" x14ac:dyDescent="0.25">
      <c r="A286" t="s">
        <v>286</v>
      </c>
      <c r="B286" s="2">
        <f t="shared" si="4"/>
        <v>5366935.25</v>
      </c>
      <c r="C286" s="2">
        <v>5366935.25</v>
      </c>
      <c r="D286" s="2"/>
      <c r="E286" s="2">
        <v>1190405.92</v>
      </c>
      <c r="F286" s="2">
        <v>1162371.72</v>
      </c>
      <c r="G286" s="2">
        <f>F286-Levantamento!B287</f>
        <v>-1095875.5200000003</v>
      </c>
      <c r="H286" s="2" t="e">
        <f>E286-Levantamento!#REF!</f>
        <v>#REF!</v>
      </c>
    </row>
    <row r="287" spans="1:8" x14ac:dyDescent="0.25">
      <c r="A287" t="s">
        <v>450</v>
      </c>
      <c r="B287" s="2">
        <f t="shared" si="4"/>
        <v>80359170.219999999</v>
      </c>
      <c r="C287" s="2">
        <v>80390679.480000004</v>
      </c>
      <c r="D287" s="2">
        <v>31509.26</v>
      </c>
      <c r="E287" s="2">
        <v>11290564.560000001</v>
      </c>
      <c r="F287" s="2">
        <v>11194441.449999999</v>
      </c>
      <c r="G287" s="2">
        <f>F287-Levantamento!B288</f>
        <v>9736078.9699999988</v>
      </c>
      <c r="H287" s="2" t="e">
        <f>E287-Levantamento!#REF!</f>
        <v>#REF!</v>
      </c>
    </row>
    <row r="288" spans="1:8" x14ac:dyDescent="0.25">
      <c r="A288" t="s">
        <v>434</v>
      </c>
      <c r="B288" s="2">
        <f t="shared" si="4"/>
        <v>19659379.75</v>
      </c>
      <c r="C288" s="2">
        <v>19659379.75</v>
      </c>
      <c r="D288" s="2"/>
      <c r="E288" s="2">
        <v>3951640.58</v>
      </c>
      <c r="F288" s="2">
        <v>3131424.91</v>
      </c>
      <c r="G288" s="2">
        <f>F288-Levantamento!B289</f>
        <v>-18996618.539999999</v>
      </c>
      <c r="H288" s="2" t="e">
        <f>E288-Levantamento!#REF!</f>
        <v>#REF!</v>
      </c>
    </row>
    <row r="289" spans="1:8" x14ac:dyDescent="0.25">
      <c r="A289" t="s">
        <v>566</v>
      </c>
      <c r="B289" s="2">
        <f t="shared" si="4"/>
        <v>37769743.289999999</v>
      </c>
      <c r="C289" s="2">
        <v>40974584.299999997</v>
      </c>
      <c r="D289" s="2">
        <v>3204841.01</v>
      </c>
      <c r="E289" s="2">
        <v>2890494.35</v>
      </c>
      <c r="F289" s="2">
        <v>2879505.18</v>
      </c>
      <c r="G289" s="2">
        <f>F289-Levantamento!B290</f>
        <v>1626656.1800000002</v>
      </c>
      <c r="H289" s="2" t="e">
        <f>E289-Levantamento!#REF!</f>
        <v>#REF!</v>
      </c>
    </row>
    <row r="290" spans="1:8" x14ac:dyDescent="0.25">
      <c r="A290" t="s">
        <v>599</v>
      </c>
      <c r="B290" s="2">
        <f t="shared" si="4"/>
        <v>103334539.95999999</v>
      </c>
      <c r="C290" s="2">
        <v>103339944.25</v>
      </c>
      <c r="D290" s="2">
        <v>5404.29</v>
      </c>
      <c r="E290" s="2">
        <v>6191021.4800000004</v>
      </c>
      <c r="F290" s="2">
        <v>6002142.4800000004</v>
      </c>
      <c r="G290" s="2">
        <f>F290-Levantamento!B291</f>
        <v>4606529.08</v>
      </c>
      <c r="H290" s="2" t="e">
        <f>E290-Levantamento!#REF!</f>
        <v>#REF!</v>
      </c>
    </row>
    <row r="291" spans="1:8" x14ac:dyDescent="0.25">
      <c r="A291" t="s">
        <v>39</v>
      </c>
      <c r="B291" s="2">
        <f t="shared" si="4"/>
        <v>858421.51</v>
      </c>
      <c r="C291" s="2">
        <v>858421.51</v>
      </c>
      <c r="D291" s="2"/>
      <c r="E291" s="2">
        <v>800424.76</v>
      </c>
      <c r="F291" s="2">
        <v>778558.76</v>
      </c>
      <c r="G291" s="2">
        <f>F291-Levantamento!B292</f>
        <v>-1131553.3600000001</v>
      </c>
      <c r="H291" s="2" t="e">
        <f>E291-Levantamento!#REF!</f>
        <v>#REF!</v>
      </c>
    </row>
    <row r="292" spans="1:8" x14ac:dyDescent="0.25">
      <c r="A292" t="s">
        <v>323</v>
      </c>
      <c r="B292" s="2">
        <f t="shared" si="4"/>
        <v>6031501.7999999998</v>
      </c>
      <c r="C292" s="2">
        <v>6031501.7999999998</v>
      </c>
      <c r="D292" s="2"/>
      <c r="E292" s="2">
        <v>1220377.73</v>
      </c>
      <c r="F292" s="2">
        <v>1220377.73</v>
      </c>
      <c r="G292" s="2">
        <f>F292-Levantamento!B293</f>
        <v>456940.38</v>
      </c>
      <c r="H292" s="2" t="e">
        <f>E292-Levantamento!#REF!</f>
        <v>#REF!</v>
      </c>
    </row>
    <row r="293" spans="1:8" x14ac:dyDescent="0.25">
      <c r="A293" t="s">
        <v>69</v>
      </c>
      <c r="B293" s="2">
        <f t="shared" si="4"/>
        <v>1063015.54</v>
      </c>
      <c r="C293" s="2">
        <v>1063015.54</v>
      </c>
      <c r="D293" s="2"/>
      <c r="E293" s="2">
        <v>829179.64</v>
      </c>
      <c r="F293" s="2">
        <v>822500.22</v>
      </c>
      <c r="G293" s="2">
        <f>F293-Levantamento!B294</f>
        <v>-220083.45000000007</v>
      </c>
      <c r="H293" s="2" t="e">
        <f>E293-Levantamento!#REF!</f>
        <v>#REF!</v>
      </c>
    </row>
    <row r="294" spans="1:8" x14ac:dyDescent="0.25">
      <c r="A294" t="s">
        <v>470</v>
      </c>
      <c r="B294" s="2">
        <f t="shared" si="4"/>
        <v>22072226.629999999</v>
      </c>
      <c r="C294" s="2">
        <v>22072226.629999999</v>
      </c>
      <c r="D294" s="2"/>
      <c r="E294" s="2">
        <v>2854963.02</v>
      </c>
      <c r="F294" s="2">
        <v>2790092.86</v>
      </c>
      <c r="G294" s="2">
        <f>F294-Levantamento!B295</f>
        <v>1913103.6099999999</v>
      </c>
      <c r="H294" s="2" t="e">
        <f>E294-Levantamento!#REF!</f>
        <v>#REF!</v>
      </c>
    </row>
    <row r="295" spans="1:8" x14ac:dyDescent="0.25">
      <c r="A295" t="s">
        <v>95</v>
      </c>
      <c r="B295" s="2">
        <f t="shared" si="4"/>
        <v>1190980.1499999999</v>
      </c>
      <c r="C295" s="2">
        <v>1190980.1499999999</v>
      </c>
      <c r="D295" s="2"/>
      <c r="E295" s="2">
        <v>653896.97</v>
      </c>
      <c r="F295" s="2">
        <v>652096.97</v>
      </c>
      <c r="G295" s="2">
        <f>F295-Levantamento!B296</f>
        <v>-1345981.24</v>
      </c>
      <c r="H295" s="2" t="e">
        <f>E295-Levantamento!#REF!</f>
        <v>#REF!</v>
      </c>
    </row>
    <row r="296" spans="1:8" x14ac:dyDescent="0.25">
      <c r="A296" t="s">
        <v>174</v>
      </c>
      <c r="B296" s="2">
        <f t="shared" si="4"/>
        <v>1619464.47</v>
      </c>
      <c r="C296" s="2">
        <v>1619464.47</v>
      </c>
      <c r="D296" s="2"/>
      <c r="E296" s="2">
        <v>780340.67</v>
      </c>
      <c r="F296" s="2">
        <v>722500.41</v>
      </c>
      <c r="G296" s="2">
        <f>F296-Levantamento!B297</f>
        <v>-185548.13</v>
      </c>
      <c r="H296" s="2" t="e">
        <f>E296-Levantamento!#REF!</f>
        <v>#REF!</v>
      </c>
    </row>
    <row r="297" spans="1:8" x14ac:dyDescent="0.25">
      <c r="A297" t="s">
        <v>638</v>
      </c>
      <c r="B297" s="2">
        <f t="shared" si="4"/>
        <v>735134229.59000003</v>
      </c>
      <c r="C297" s="2">
        <v>735134229.59000003</v>
      </c>
      <c r="D297" s="2"/>
      <c r="E297" s="2">
        <v>27821143.84</v>
      </c>
      <c r="F297" s="2">
        <v>26846286.219999999</v>
      </c>
      <c r="G297" s="2">
        <f>F297-Levantamento!B298</f>
        <v>13339541.549999999</v>
      </c>
      <c r="H297" s="2" t="e">
        <f>E297-Levantamento!#REF!</f>
        <v>#REF!</v>
      </c>
    </row>
    <row r="298" spans="1:8" x14ac:dyDescent="0.25">
      <c r="A298" t="s">
        <v>482</v>
      </c>
      <c r="B298" s="2">
        <f t="shared" si="4"/>
        <v>9372576.1400000006</v>
      </c>
      <c r="C298" s="2">
        <v>9372576.1400000006</v>
      </c>
      <c r="D298" s="2"/>
      <c r="E298" s="2">
        <v>1186510.23</v>
      </c>
      <c r="F298" s="2">
        <v>1169853.1299999999</v>
      </c>
      <c r="G298" s="2">
        <f>F298-Levantamento!B299</f>
        <v>632288.7699999999</v>
      </c>
      <c r="H298" s="2" t="e">
        <f>E298-Levantamento!#REF!</f>
        <v>#REF!</v>
      </c>
    </row>
    <row r="299" spans="1:8" x14ac:dyDescent="0.25">
      <c r="A299" t="s">
        <v>160</v>
      </c>
      <c r="B299" s="2">
        <f t="shared" si="4"/>
        <v>4981369.26</v>
      </c>
      <c r="C299" s="2">
        <v>4981369.26</v>
      </c>
      <c r="D299" s="2"/>
      <c r="E299" s="2">
        <v>2033563.96</v>
      </c>
      <c r="F299" s="2">
        <v>1945161.16</v>
      </c>
      <c r="G299" s="2">
        <f>F299-Levantamento!B300</f>
        <v>946756.35999999987</v>
      </c>
      <c r="H299" s="2" t="e">
        <f>E299-Levantamento!#REF!</f>
        <v>#REF!</v>
      </c>
    </row>
    <row r="300" spans="1:8" x14ac:dyDescent="0.25">
      <c r="A300" t="s">
        <v>391</v>
      </c>
      <c r="B300" s="2">
        <f t="shared" si="4"/>
        <v>13779099.050000001</v>
      </c>
      <c r="C300" s="2">
        <v>13779099.050000001</v>
      </c>
      <c r="D300" s="2"/>
      <c r="E300" s="2">
        <v>2857654.32</v>
      </c>
      <c r="F300" s="2">
        <v>2724568.42</v>
      </c>
      <c r="G300" s="2">
        <f>F300-Levantamento!B301</f>
        <v>1817114.0899999999</v>
      </c>
      <c r="H300" s="2" t="e">
        <f>E300-Levantamento!#REF!</f>
        <v>#REF!</v>
      </c>
    </row>
    <row r="301" spans="1:8" x14ac:dyDescent="0.25">
      <c r="A301" t="s">
        <v>86</v>
      </c>
      <c r="B301" s="2">
        <f t="shared" si="4"/>
        <v>890311.89</v>
      </c>
      <c r="C301" s="2">
        <v>890311.89</v>
      </c>
      <c r="D301" s="2"/>
      <c r="E301" s="2">
        <v>590123.56000000006</v>
      </c>
      <c r="F301" s="2">
        <v>588973.56000000006</v>
      </c>
      <c r="G301" s="2">
        <f>F301-Levantamento!B302</f>
        <v>-1118568.95</v>
      </c>
      <c r="H301" s="2" t="e">
        <f>E301-Levantamento!#REF!</f>
        <v>#REF!</v>
      </c>
    </row>
    <row r="302" spans="1:8" x14ac:dyDescent="0.25">
      <c r="A302" t="s">
        <v>461</v>
      </c>
      <c r="B302" s="2">
        <f t="shared" si="4"/>
        <v>16315879.65</v>
      </c>
      <c r="C302" s="2">
        <v>16315879.65</v>
      </c>
      <c r="D302" s="2"/>
      <c r="E302" s="2">
        <v>2102333.61</v>
      </c>
      <c r="F302" s="2">
        <v>2093394.71</v>
      </c>
      <c r="G302" s="2">
        <f>F302-Levantamento!B303</f>
        <v>1170685.23</v>
      </c>
      <c r="H302" s="2" t="e">
        <f>E302-Levantamento!#REF!</f>
        <v>#REF!</v>
      </c>
    </row>
    <row r="303" spans="1:8" x14ac:dyDescent="0.25">
      <c r="A303" t="s">
        <v>230</v>
      </c>
      <c r="B303" s="2">
        <f t="shared" si="4"/>
        <v>2578678.31</v>
      </c>
      <c r="C303" s="2">
        <v>2578678.31</v>
      </c>
      <c r="D303" s="2"/>
      <c r="E303" s="2">
        <v>915790.1</v>
      </c>
      <c r="F303" s="2">
        <v>903674.1</v>
      </c>
      <c r="G303" s="2">
        <f>F303-Levantamento!B304</f>
        <v>-1728847.25</v>
      </c>
      <c r="H303" s="2" t="e">
        <f>E303-Levantamento!#REF!</f>
        <v>#REF!</v>
      </c>
    </row>
    <row r="304" spans="1:8" x14ac:dyDescent="0.25">
      <c r="A304" t="s">
        <v>293</v>
      </c>
      <c r="B304" s="2">
        <f t="shared" si="4"/>
        <v>3268518.54</v>
      </c>
      <c r="C304" s="2">
        <v>3268518.54</v>
      </c>
      <c r="D304" s="2"/>
      <c r="E304" s="2">
        <v>770026.59</v>
      </c>
      <c r="F304" s="2">
        <v>767579.59</v>
      </c>
      <c r="G304" s="2">
        <f>F304-Levantamento!B305</f>
        <v>-1193968.08</v>
      </c>
      <c r="H304" s="2" t="e">
        <f>E304-Levantamento!#REF!</f>
        <v>#REF!</v>
      </c>
    </row>
    <row r="305" spans="1:8" x14ac:dyDescent="0.25">
      <c r="A305" t="s">
        <v>582</v>
      </c>
      <c r="B305" s="2">
        <f t="shared" si="4"/>
        <v>87214791.74000001</v>
      </c>
      <c r="C305" s="2">
        <v>94930802.310000002</v>
      </c>
      <c r="D305" s="2">
        <v>7716010.5700000003</v>
      </c>
      <c r="E305" s="2">
        <v>6354138.8700000001</v>
      </c>
      <c r="F305" s="2">
        <v>6183370.9299999997</v>
      </c>
      <c r="G305" s="2">
        <f>F305-Levantamento!B306</f>
        <v>5146237.16</v>
      </c>
      <c r="H305" s="2" t="e">
        <f>E305-Levantamento!#REF!</f>
        <v>#REF!</v>
      </c>
    </row>
    <row r="306" spans="1:8" x14ac:dyDescent="0.25">
      <c r="A306" t="s">
        <v>516</v>
      </c>
      <c r="B306" s="2">
        <f t="shared" si="4"/>
        <v>38149198.439999998</v>
      </c>
      <c r="C306" s="2">
        <v>38983328.039999999</v>
      </c>
      <c r="D306" s="2">
        <v>834129.6</v>
      </c>
      <c r="E306" s="2">
        <v>3837484.8</v>
      </c>
      <c r="F306" s="2">
        <v>3832394.8</v>
      </c>
      <c r="G306" s="2">
        <f>F306-Levantamento!B307</f>
        <v>3067580.3699999996</v>
      </c>
      <c r="H306" s="2" t="e">
        <f>E306-Levantamento!#REF!</f>
        <v>#REF!</v>
      </c>
    </row>
    <row r="307" spans="1:8" x14ac:dyDescent="0.25">
      <c r="A307" t="s">
        <v>561</v>
      </c>
      <c r="B307" s="2">
        <f t="shared" si="4"/>
        <v>281980172.63</v>
      </c>
      <c r="C307" s="2">
        <v>282123009.39999998</v>
      </c>
      <c r="D307" s="2">
        <v>142836.76999999999</v>
      </c>
      <c r="E307" s="2">
        <v>23675649.670000002</v>
      </c>
      <c r="F307" s="2">
        <v>23603355.960000001</v>
      </c>
      <c r="G307" s="2">
        <f>F307-Levantamento!B308</f>
        <v>22403052.039999999</v>
      </c>
      <c r="H307" s="2" t="e">
        <f>E307-Levantamento!#REF!</f>
        <v>#REF!</v>
      </c>
    </row>
    <row r="308" spans="1:8" x14ac:dyDescent="0.25">
      <c r="A308" t="s">
        <v>438</v>
      </c>
      <c r="B308" s="2">
        <f t="shared" si="4"/>
        <v>4938648.26</v>
      </c>
      <c r="C308" s="2">
        <v>4938648.26</v>
      </c>
      <c r="D308" s="2"/>
      <c r="E308" s="2">
        <v>768288.38</v>
      </c>
      <c r="F308" s="2">
        <v>695045.38</v>
      </c>
      <c r="G308" s="2">
        <f>F308-Levantamento!B309</f>
        <v>-492731.33999999997</v>
      </c>
      <c r="H308" s="2" t="e">
        <f>E308-Levantamento!#REF!</f>
        <v>#REF!</v>
      </c>
    </row>
    <row r="309" spans="1:8" x14ac:dyDescent="0.25">
      <c r="A309" t="s">
        <v>462</v>
      </c>
      <c r="B309" s="2">
        <f t="shared" si="4"/>
        <v>45216505.480000004</v>
      </c>
      <c r="C309" s="2">
        <v>45263251.920000002</v>
      </c>
      <c r="D309" s="2">
        <v>46746.44</v>
      </c>
      <c r="E309" s="2">
        <v>6252069.0700000003</v>
      </c>
      <c r="F309" s="2">
        <v>6200556.5700000003</v>
      </c>
      <c r="G309" s="2">
        <f>F309-Levantamento!B310</f>
        <v>5666932.0500000007</v>
      </c>
      <c r="H309" s="2" t="e">
        <f>E309-Levantamento!#REF!</f>
        <v>#REF!</v>
      </c>
    </row>
    <row r="310" spans="1:8" x14ac:dyDescent="0.25">
      <c r="A310" t="s">
        <v>418</v>
      </c>
      <c r="B310" s="2">
        <f t="shared" si="4"/>
        <v>54740923.649999999</v>
      </c>
      <c r="C310" s="2">
        <v>54740923.649999999</v>
      </c>
      <c r="D310" s="2"/>
      <c r="E310" s="2">
        <v>8652977.6999999993</v>
      </c>
      <c r="F310" s="2">
        <v>8392251.5999999996</v>
      </c>
      <c r="G310" s="2">
        <f>F310-Levantamento!B311</f>
        <v>6225114.4900000002</v>
      </c>
      <c r="H310" s="2" t="e">
        <f>E310-Levantamento!#REF!</f>
        <v>#REF!</v>
      </c>
    </row>
    <row r="311" spans="1:8" x14ac:dyDescent="0.25">
      <c r="A311" t="s">
        <v>125</v>
      </c>
      <c r="B311" s="2">
        <f t="shared" si="4"/>
        <v>1164859.26</v>
      </c>
      <c r="C311" s="2">
        <v>1164859.26</v>
      </c>
      <c r="D311" s="2"/>
      <c r="E311" s="2">
        <v>569193.62</v>
      </c>
      <c r="F311" s="2">
        <v>563159.62</v>
      </c>
      <c r="G311" s="2">
        <f>F311-Levantamento!B312</f>
        <v>-1426457.85</v>
      </c>
      <c r="H311" s="2" t="e">
        <f>E311-Levantamento!#REF!</f>
        <v>#REF!</v>
      </c>
    </row>
    <row r="312" spans="1:8" x14ac:dyDescent="0.25">
      <c r="A312" t="s">
        <v>311</v>
      </c>
      <c r="B312" s="2">
        <f t="shared" si="4"/>
        <v>65001761.609999999</v>
      </c>
      <c r="C312" s="2">
        <v>65001761.609999999</v>
      </c>
      <c r="D312" s="2"/>
      <c r="E312" s="2">
        <v>14324741.949999999</v>
      </c>
      <c r="F312" s="2">
        <v>14259250.949999999</v>
      </c>
      <c r="G312" s="2">
        <f>F312-Levantamento!B313</f>
        <v>13551887.729999999</v>
      </c>
      <c r="H312" s="2" t="e">
        <f>E312-Levantamento!#REF!</f>
        <v>#REF!</v>
      </c>
    </row>
    <row r="313" spans="1:8" x14ac:dyDescent="0.25">
      <c r="A313" t="s">
        <v>366</v>
      </c>
      <c r="B313" s="2">
        <f t="shared" si="4"/>
        <v>8732897.2200000007</v>
      </c>
      <c r="C313" s="2">
        <v>8732897.2200000007</v>
      </c>
      <c r="D313" s="2"/>
      <c r="E313" s="2">
        <v>1785059.2</v>
      </c>
      <c r="F313" s="2">
        <v>1777117.36</v>
      </c>
      <c r="G313" s="2">
        <f>F313-Levantamento!B314</f>
        <v>766153.85000000009</v>
      </c>
      <c r="H313" s="2" t="e">
        <f>E313-Levantamento!#REF!</f>
        <v>#REF!</v>
      </c>
    </row>
    <row r="314" spans="1:8" x14ac:dyDescent="0.25">
      <c r="A314" t="s">
        <v>133</v>
      </c>
      <c r="B314" s="2">
        <f t="shared" si="4"/>
        <v>637344.21</v>
      </c>
      <c r="C314" s="2">
        <v>637344.21</v>
      </c>
      <c r="D314" s="2"/>
      <c r="E314" s="2">
        <v>373626.72</v>
      </c>
      <c r="F314" s="2">
        <v>368067.92</v>
      </c>
      <c r="G314" s="2">
        <f>F314-Levantamento!B315</f>
        <v>-1894865.06</v>
      </c>
      <c r="H314" s="2" t="e">
        <f>E314-Levantamento!#REF!</f>
        <v>#REF!</v>
      </c>
    </row>
    <row r="315" spans="1:8" x14ac:dyDescent="0.25">
      <c r="A315" t="s">
        <v>195</v>
      </c>
      <c r="B315" s="2">
        <f t="shared" si="4"/>
        <v>7820765.4800000004</v>
      </c>
      <c r="C315" s="2">
        <v>7820765.4800000004</v>
      </c>
      <c r="D315" s="2"/>
      <c r="E315" s="2">
        <v>2776995.41</v>
      </c>
      <c r="F315" s="2">
        <v>2760678.93</v>
      </c>
      <c r="G315" s="2">
        <f>F315-Levantamento!B316</f>
        <v>-294589.56999999983</v>
      </c>
      <c r="H315" s="2" t="e">
        <f>E315-Levantamento!#REF!</f>
        <v>#REF!</v>
      </c>
    </row>
    <row r="316" spans="1:8" x14ac:dyDescent="0.25">
      <c r="A316" t="s">
        <v>20</v>
      </c>
      <c r="B316" s="2">
        <f t="shared" si="4"/>
        <v>719547.94</v>
      </c>
      <c r="C316" s="2">
        <v>719547.94</v>
      </c>
      <c r="D316" s="2"/>
      <c r="E316" s="2">
        <v>982366.32</v>
      </c>
      <c r="F316" s="2">
        <v>875608.77</v>
      </c>
      <c r="G316" s="2">
        <f>F316-Levantamento!B317</f>
        <v>370558.33</v>
      </c>
      <c r="H316" s="2" t="e">
        <f>E316-Levantamento!#REF!</f>
        <v>#REF!</v>
      </c>
    </row>
    <row r="317" spans="1:8" x14ac:dyDescent="0.25">
      <c r="A317" t="s">
        <v>32</v>
      </c>
      <c r="B317" s="2">
        <f t="shared" si="4"/>
        <v>732944.31</v>
      </c>
      <c r="C317" s="2">
        <v>732944.31</v>
      </c>
      <c r="D317" s="2"/>
      <c r="E317" s="2">
        <v>790578.39</v>
      </c>
      <c r="F317" s="2">
        <v>790578.39</v>
      </c>
      <c r="G317" s="2">
        <f>F317-Levantamento!B318</f>
        <v>22998.800000000047</v>
      </c>
      <c r="H317" s="2" t="e">
        <f>E317-Levantamento!#REF!</f>
        <v>#REF!</v>
      </c>
    </row>
    <row r="318" spans="1:8" x14ac:dyDescent="0.25">
      <c r="A318" t="s">
        <v>42</v>
      </c>
      <c r="B318" s="2">
        <f t="shared" si="4"/>
        <v>506306.63</v>
      </c>
      <c r="C318" s="2">
        <v>506306.63</v>
      </c>
      <c r="D318" s="2"/>
      <c r="E318" s="2">
        <v>504694.98</v>
      </c>
      <c r="F318" s="2">
        <v>501853.98</v>
      </c>
      <c r="G318" s="2">
        <f>F318-Levantamento!B319</f>
        <v>-377190.43000000005</v>
      </c>
      <c r="H318" s="2" t="e">
        <f>E318-Levantamento!#REF!</f>
        <v>#REF!</v>
      </c>
    </row>
    <row r="319" spans="1:8" x14ac:dyDescent="0.25">
      <c r="A319" t="s">
        <v>181</v>
      </c>
      <c r="B319" s="2">
        <f t="shared" si="4"/>
        <v>4196721.13</v>
      </c>
      <c r="C319" s="2">
        <v>4196721.13</v>
      </c>
      <c r="D319" s="2"/>
      <c r="E319" s="2">
        <v>2084125.31</v>
      </c>
      <c r="F319" s="2">
        <v>2047282.77</v>
      </c>
      <c r="G319" s="2">
        <f>F319-Levantamento!B320</f>
        <v>-1795611.25</v>
      </c>
      <c r="H319" s="2" t="e">
        <f>E319-Levantamento!#REF!</f>
        <v>#REF!</v>
      </c>
    </row>
    <row r="320" spans="1:8" x14ac:dyDescent="0.25">
      <c r="A320" t="s">
        <v>358</v>
      </c>
      <c r="B320" s="2">
        <f t="shared" si="4"/>
        <v>3294148.87</v>
      </c>
      <c r="C320" s="2">
        <v>3294148.87</v>
      </c>
      <c r="D320" s="2"/>
      <c r="E320" s="2">
        <v>790224.47</v>
      </c>
      <c r="F320" s="2">
        <v>788192.32</v>
      </c>
      <c r="G320" s="2">
        <f>F320-Levantamento!B321</f>
        <v>159326.87</v>
      </c>
      <c r="H320" s="2" t="e">
        <f>E320-Levantamento!#REF!</f>
        <v>#REF!</v>
      </c>
    </row>
    <row r="321" spans="1:8" x14ac:dyDescent="0.25">
      <c r="A321" t="s">
        <v>40</v>
      </c>
      <c r="B321" s="2">
        <f t="shared" si="4"/>
        <v>769855.62</v>
      </c>
      <c r="C321" s="2">
        <v>769855.62</v>
      </c>
      <c r="D321" s="2"/>
      <c r="E321" s="2">
        <v>790591.45</v>
      </c>
      <c r="F321" s="2">
        <v>788191.45</v>
      </c>
      <c r="G321" s="2">
        <f>F321-Levantamento!B322</f>
        <v>-517455.58000000007</v>
      </c>
      <c r="H321" s="2" t="e">
        <f>E321-Levantamento!#REF!</f>
        <v>#REF!</v>
      </c>
    </row>
    <row r="322" spans="1:8" x14ac:dyDescent="0.25">
      <c r="A322" t="s">
        <v>77</v>
      </c>
      <c r="B322" s="2">
        <f t="shared" si="4"/>
        <v>1388906.89</v>
      </c>
      <c r="C322" s="2">
        <v>1388906.89</v>
      </c>
      <c r="D322" s="2"/>
      <c r="E322" s="2">
        <v>1030227.68</v>
      </c>
      <c r="F322" s="2">
        <v>1015194.38</v>
      </c>
      <c r="G322" s="2">
        <f>F322-Levantamento!B323</f>
        <v>-121889.10999999999</v>
      </c>
      <c r="H322" s="2" t="e">
        <f>E322-Levantamento!#REF!</f>
        <v>#REF!</v>
      </c>
    </row>
    <row r="323" spans="1:8" x14ac:dyDescent="0.25">
      <c r="A323" t="s">
        <v>385</v>
      </c>
      <c r="B323" s="2">
        <f t="shared" ref="B323:B386" si="5">C323-D323</f>
        <v>33180772.079999998</v>
      </c>
      <c r="C323" s="2">
        <v>33180772.079999998</v>
      </c>
      <c r="D323" s="2"/>
      <c r="E323" s="2">
        <v>6164136.04</v>
      </c>
      <c r="F323" s="2">
        <v>6002460.3799999999</v>
      </c>
      <c r="G323" s="2">
        <f>F323-Levantamento!B324</f>
        <v>5200819.95</v>
      </c>
      <c r="H323" s="2" t="e">
        <f>E323-Levantamento!#REF!</f>
        <v>#REF!</v>
      </c>
    </row>
    <row r="324" spans="1:8" x14ac:dyDescent="0.25">
      <c r="A324" t="s">
        <v>530</v>
      </c>
      <c r="B324" s="2">
        <f t="shared" si="5"/>
        <v>88016191.510000005</v>
      </c>
      <c r="C324" s="2">
        <v>88022690.140000001</v>
      </c>
      <c r="D324" s="2">
        <v>6498.63</v>
      </c>
      <c r="E324" s="2">
        <v>8278342.8600000003</v>
      </c>
      <c r="F324" s="2">
        <v>8252590.5499999998</v>
      </c>
      <c r="G324" s="2">
        <f>F324-Levantamento!B325</f>
        <v>5096550.9499999993</v>
      </c>
      <c r="H324" s="2" t="e">
        <f>E324-Levantamento!#REF!</f>
        <v>#REF!</v>
      </c>
    </row>
    <row r="325" spans="1:8" x14ac:dyDescent="0.25">
      <c r="A325" t="s">
        <v>312</v>
      </c>
      <c r="B325" s="2">
        <f t="shared" si="5"/>
        <v>3604318.67</v>
      </c>
      <c r="C325" s="2">
        <v>3604318.67</v>
      </c>
      <c r="D325" s="2"/>
      <c r="E325" s="2">
        <v>742844.9</v>
      </c>
      <c r="F325" s="2">
        <v>734194.91</v>
      </c>
      <c r="G325" s="2">
        <f>F325-Levantamento!B326</f>
        <v>-720576.32</v>
      </c>
      <c r="H325" s="2" t="e">
        <f>E325-Levantamento!#REF!</f>
        <v>#REF!</v>
      </c>
    </row>
    <row r="326" spans="1:8" x14ac:dyDescent="0.25">
      <c r="A326" t="s">
        <v>53</v>
      </c>
      <c r="B326" s="2">
        <f t="shared" si="5"/>
        <v>831369.11</v>
      </c>
      <c r="C326" s="2">
        <v>831369.11</v>
      </c>
      <c r="D326" s="2"/>
      <c r="E326" s="2">
        <v>1041608.6</v>
      </c>
      <c r="F326" s="2">
        <v>1032845.6</v>
      </c>
      <c r="G326" s="2">
        <f>F326-Levantamento!B327</f>
        <v>-120106.35999999999</v>
      </c>
      <c r="H326" s="2" t="e">
        <f>E326-Levantamento!#REF!</f>
        <v>#REF!</v>
      </c>
    </row>
    <row r="327" spans="1:8" x14ac:dyDescent="0.25">
      <c r="A327" t="s">
        <v>307</v>
      </c>
      <c r="B327" s="2">
        <f t="shared" si="5"/>
        <v>5119882.96</v>
      </c>
      <c r="C327" s="2">
        <v>5119882.96</v>
      </c>
      <c r="D327" s="2"/>
      <c r="E327" s="2">
        <v>1096529.3</v>
      </c>
      <c r="F327" s="2">
        <v>1078671.3</v>
      </c>
      <c r="G327" s="2">
        <f>F327-Levantamento!B328</f>
        <v>-3214669.9400000004</v>
      </c>
      <c r="H327" s="2" t="e">
        <f>E327-Levantamento!#REF!</f>
        <v>#REF!</v>
      </c>
    </row>
    <row r="328" spans="1:8" x14ac:dyDescent="0.25">
      <c r="A328" t="s">
        <v>110</v>
      </c>
      <c r="B328" s="2">
        <f t="shared" si="5"/>
        <v>1290288.07</v>
      </c>
      <c r="C328" s="2">
        <v>1290288.07</v>
      </c>
      <c r="D328" s="2"/>
      <c r="E328" s="2">
        <v>772444.29</v>
      </c>
      <c r="F328" s="2">
        <v>763555.8</v>
      </c>
      <c r="G328" s="2">
        <f>F328-Levantamento!B329</f>
        <v>-1181605.3599999999</v>
      </c>
      <c r="H328" s="2" t="e">
        <f>E328-Levantamento!#REF!</f>
        <v>#REF!</v>
      </c>
    </row>
    <row r="329" spans="1:8" x14ac:dyDescent="0.25">
      <c r="A329" t="s">
        <v>21</v>
      </c>
      <c r="B329" s="2">
        <f t="shared" si="5"/>
        <v>441128.03</v>
      </c>
      <c r="C329" s="2">
        <v>441128.03</v>
      </c>
      <c r="D329" s="2"/>
      <c r="E329" s="2">
        <v>664150.18999999994</v>
      </c>
      <c r="F329" s="2">
        <v>648363.91</v>
      </c>
      <c r="G329" s="2">
        <f>F329-Levantamento!B330</f>
        <v>-901118.07</v>
      </c>
      <c r="H329" s="2" t="e">
        <f>E329-Levantamento!#REF!</f>
        <v>#REF!</v>
      </c>
    </row>
    <row r="330" spans="1:8" x14ac:dyDescent="0.25">
      <c r="A330" t="s">
        <v>612</v>
      </c>
      <c r="B330" s="2">
        <f t="shared" si="5"/>
        <v>221432109.38</v>
      </c>
      <c r="C330" s="2">
        <v>221432109.38</v>
      </c>
      <c r="D330" s="2"/>
      <c r="E330" s="2">
        <v>12590322.33</v>
      </c>
      <c r="F330" s="2">
        <v>12356663.630000001</v>
      </c>
      <c r="G330" s="2">
        <f>F330-Levantamento!B331</f>
        <v>10978576.15</v>
      </c>
      <c r="H330" s="2" t="e">
        <f>E330-Levantamento!#REF!</f>
        <v>#REF!</v>
      </c>
    </row>
    <row r="331" spans="1:8" x14ac:dyDescent="0.25">
      <c r="A331" t="s">
        <v>28</v>
      </c>
      <c r="B331" s="2">
        <f t="shared" si="5"/>
        <v>485158.41</v>
      </c>
      <c r="C331" s="2">
        <v>485158.41</v>
      </c>
      <c r="D331" s="2"/>
      <c r="E331" s="2">
        <v>577931.99</v>
      </c>
      <c r="F331" s="2">
        <v>568951.99</v>
      </c>
      <c r="G331" s="2">
        <f>F331-Levantamento!B332</f>
        <v>-5233311.84</v>
      </c>
      <c r="H331" s="2" t="e">
        <f>E331-Levantamento!#REF!</f>
        <v>#REF!</v>
      </c>
    </row>
    <row r="332" spans="1:8" x14ac:dyDescent="0.25">
      <c r="A332" t="s">
        <v>389</v>
      </c>
      <c r="B332" s="2">
        <f t="shared" si="5"/>
        <v>8069053.5999999996</v>
      </c>
      <c r="C332" s="2">
        <v>8069053.5999999996</v>
      </c>
      <c r="D332" s="2"/>
      <c r="E332" s="2">
        <v>1375757.7</v>
      </c>
      <c r="F332" s="2">
        <v>1369092.7</v>
      </c>
      <c r="G332" s="2">
        <f>F332-Levantamento!B333</f>
        <v>-31212506.73</v>
      </c>
      <c r="H332" s="2" t="e">
        <f>E332-Levantamento!#REF!</f>
        <v>#REF!</v>
      </c>
    </row>
    <row r="333" spans="1:8" x14ac:dyDescent="0.25">
      <c r="A333" t="s">
        <v>487</v>
      </c>
      <c r="B333" s="2">
        <f t="shared" si="5"/>
        <v>45568699.539999999</v>
      </c>
      <c r="C333" s="2">
        <v>45568699.539999999</v>
      </c>
      <c r="D333" s="2"/>
      <c r="E333" s="2">
        <v>5408190.0800000001</v>
      </c>
      <c r="F333" s="2">
        <v>5382593.9800000004</v>
      </c>
      <c r="G333" s="2">
        <f>F333-Levantamento!B334</f>
        <v>3369374.5700000003</v>
      </c>
      <c r="H333" s="2" t="e">
        <f>E333-Levantamento!#REF!</f>
        <v>#REF!</v>
      </c>
    </row>
    <row r="334" spans="1:8" x14ac:dyDescent="0.25">
      <c r="A334" t="s">
        <v>504</v>
      </c>
      <c r="B334" s="2">
        <f t="shared" si="5"/>
        <v>251728617.13</v>
      </c>
      <c r="C334" s="2">
        <v>252044741.40000001</v>
      </c>
      <c r="D334" s="2">
        <v>316124.27</v>
      </c>
      <c r="E334" s="2">
        <v>28535183.879999999</v>
      </c>
      <c r="F334" s="2">
        <v>27852506.510000002</v>
      </c>
      <c r="G334" s="2">
        <f>F334-Levantamento!B335</f>
        <v>26348242.020000003</v>
      </c>
      <c r="H334" s="2" t="e">
        <f>E334-Levantamento!#REF!</f>
        <v>#REF!</v>
      </c>
    </row>
    <row r="335" spans="1:8" x14ac:dyDescent="0.25">
      <c r="A335" t="s">
        <v>238</v>
      </c>
      <c r="B335" s="2">
        <f t="shared" si="5"/>
        <v>3110973.97</v>
      </c>
      <c r="C335" s="2">
        <v>3110973.97</v>
      </c>
      <c r="D335" s="2"/>
      <c r="E335" s="2">
        <v>959804.15</v>
      </c>
      <c r="F335" s="2">
        <v>909078.33</v>
      </c>
      <c r="G335" s="2">
        <f>F335-Levantamento!B336</f>
        <v>-15917296.4</v>
      </c>
      <c r="H335" s="2" t="e">
        <f>E335-Levantamento!#REF!</f>
        <v>#REF!</v>
      </c>
    </row>
    <row r="336" spans="1:8" x14ac:dyDescent="0.25">
      <c r="A336" t="s">
        <v>189</v>
      </c>
      <c r="B336" s="2">
        <f t="shared" si="5"/>
        <v>1953572.66</v>
      </c>
      <c r="C336" s="2">
        <v>1953572.66</v>
      </c>
      <c r="D336" s="2"/>
      <c r="E336" s="2">
        <v>781458.35</v>
      </c>
      <c r="F336" s="2">
        <v>769858.53</v>
      </c>
      <c r="G336" s="2">
        <f>F336-Levantamento!B337</f>
        <v>-9330043.1699999999</v>
      </c>
      <c r="H336" s="2" t="e">
        <f>E336-Levantamento!#REF!</f>
        <v>#REF!</v>
      </c>
    </row>
    <row r="337" spans="1:8" x14ac:dyDescent="0.25">
      <c r="A337" t="s">
        <v>13</v>
      </c>
      <c r="B337" s="2">
        <f t="shared" si="5"/>
        <v>461472.21</v>
      </c>
      <c r="C337" s="2">
        <v>461472.21</v>
      </c>
      <c r="D337" s="2"/>
      <c r="E337" s="2">
        <v>602600.09</v>
      </c>
      <c r="F337" s="2">
        <v>601480.09</v>
      </c>
      <c r="G337" s="2">
        <f>F337-Levantamento!B338</f>
        <v>-22976680.600000001</v>
      </c>
      <c r="H337" s="2" t="e">
        <f>E337-Levantamento!#REF!</f>
        <v>#REF!</v>
      </c>
    </row>
    <row r="338" spans="1:8" x14ac:dyDescent="0.25">
      <c r="A338" t="s">
        <v>200</v>
      </c>
      <c r="B338" s="2">
        <f t="shared" si="5"/>
        <v>8436857.0299999993</v>
      </c>
      <c r="C338" s="2">
        <v>8436857.0299999993</v>
      </c>
      <c r="D338" s="2"/>
      <c r="E338" s="2">
        <v>3114404.97</v>
      </c>
      <c r="F338" s="2">
        <v>3069375.3</v>
      </c>
      <c r="G338" s="2">
        <f>F338-Levantamento!B339</f>
        <v>2224460.83</v>
      </c>
      <c r="H338" s="2" t="e">
        <f>E338-Levantamento!#REF!</f>
        <v>#REF!</v>
      </c>
    </row>
    <row r="339" spans="1:8" x14ac:dyDescent="0.25">
      <c r="A339" t="s">
        <v>259</v>
      </c>
      <c r="B339" s="2">
        <f t="shared" si="5"/>
        <v>3056548.72</v>
      </c>
      <c r="C339" s="2">
        <v>3291585.93</v>
      </c>
      <c r="D339" s="2">
        <v>235037.21</v>
      </c>
      <c r="E339" s="2">
        <v>771743.52</v>
      </c>
      <c r="F339" s="2">
        <v>771743.52</v>
      </c>
      <c r="G339" s="2">
        <f>F339-Levantamento!B340</f>
        <v>-11138180.77</v>
      </c>
      <c r="H339" s="2" t="e">
        <f>E339-Levantamento!#REF!</f>
        <v>#REF!</v>
      </c>
    </row>
    <row r="340" spans="1:8" x14ac:dyDescent="0.25">
      <c r="A340" t="s">
        <v>338</v>
      </c>
      <c r="B340" s="2">
        <f t="shared" si="5"/>
        <v>9746969.25</v>
      </c>
      <c r="C340" s="2">
        <v>9746969.25</v>
      </c>
      <c r="D340" s="2"/>
      <c r="E340" s="2">
        <v>2391690.11</v>
      </c>
      <c r="F340" s="2">
        <v>2258247.2400000002</v>
      </c>
      <c r="G340" s="2">
        <f>F340-Levantamento!B341</f>
        <v>443920.27000000025</v>
      </c>
      <c r="H340" s="2" t="e">
        <f>E340-Levantamento!#REF!</f>
        <v>#REF!</v>
      </c>
    </row>
    <row r="341" spans="1:8" x14ac:dyDescent="0.25">
      <c r="A341" t="s">
        <v>84</v>
      </c>
      <c r="B341" s="2">
        <f t="shared" si="5"/>
        <v>1034103.4</v>
      </c>
      <c r="C341" s="2">
        <v>1034103.4</v>
      </c>
      <c r="D341" s="2"/>
      <c r="E341" s="2">
        <v>810599.26</v>
      </c>
      <c r="F341" s="2">
        <v>770226.92</v>
      </c>
      <c r="G341" s="2">
        <f>F341-Levantamento!B342</f>
        <v>-1270219.7399999998</v>
      </c>
      <c r="H341" s="2" t="e">
        <f>E341-Levantamento!#REF!</f>
        <v>#REF!</v>
      </c>
    </row>
    <row r="342" spans="1:8" x14ac:dyDescent="0.25">
      <c r="A342" t="s">
        <v>419</v>
      </c>
      <c r="B342" s="2">
        <f t="shared" si="5"/>
        <v>10009192.07</v>
      </c>
      <c r="C342" s="2">
        <v>10009192.07</v>
      </c>
      <c r="D342" s="2"/>
      <c r="E342" s="2">
        <v>1568036.52</v>
      </c>
      <c r="F342" s="2">
        <v>1561211.44</v>
      </c>
      <c r="G342" s="2">
        <f>F342-Levantamento!B343</f>
        <v>-541462.18999999994</v>
      </c>
      <c r="H342" s="2" t="e">
        <f>E342-Levantamento!#REF!</f>
        <v>#REF!</v>
      </c>
    </row>
    <row r="343" spans="1:8" x14ac:dyDescent="0.25">
      <c r="A343" t="s">
        <v>396</v>
      </c>
      <c r="B343" s="2">
        <f t="shared" si="5"/>
        <v>6739040.0499999998</v>
      </c>
      <c r="C343" s="2">
        <v>6739040.0499999998</v>
      </c>
      <c r="D343" s="2"/>
      <c r="E343" s="2">
        <v>1192272.5</v>
      </c>
      <c r="F343" s="2">
        <v>1175621.3999999999</v>
      </c>
      <c r="G343" s="2">
        <f>F343-Levantamento!B344</f>
        <v>-287913.8600000001</v>
      </c>
      <c r="H343" s="2" t="e">
        <f>E343-Levantamento!#REF!</f>
        <v>#REF!</v>
      </c>
    </row>
    <row r="344" spans="1:8" x14ac:dyDescent="0.25">
      <c r="A344" t="s">
        <v>632</v>
      </c>
      <c r="B344" s="2">
        <f t="shared" si="5"/>
        <v>56844304.810000002</v>
      </c>
      <c r="C344" s="2">
        <v>59779981.770000003</v>
      </c>
      <c r="D344" s="2">
        <v>2935676.96</v>
      </c>
      <c r="E344" s="2">
        <v>2600494.2999999998</v>
      </c>
      <c r="F344" s="2">
        <v>2432548.38</v>
      </c>
      <c r="G344" s="2">
        <f>F344-Levantamento!B345</f>
        <v>960960.10999999987</v>
      </c>
      <c r="H344" s="2" t="e">
        <f>E344-Levantamento!#REF!</f>
        <v>#REF!</v>
      </c>
    </row>
    <row r="345" spans="1:8" x14ac:dyDescent="0.25">
      <c r="A345" t="s">
        <v>72</v>
      </c>
      <c r="B345" s="2">
        <f t="shared" si="5"/>
        <v>747193.44</v>
      </c>
      <c r="C345" s="2">
        <v>747193.44</v>
      </c>
      <c r="D345" s="2"/>
      <c r="E345" s="2">
        <v>558271.86</v>
      </c>
      <c r="F345" s="2">
        <v>537564.36</v>
      </c>
      <c r="G345" s="2">
        <f>F345-Levantamento!B346</f>
        <v>-964781.83</v>
      </c>
      <c r="H345" s="2" t="e">
        <f>E345-Levantamento!#REF!</f>
        <v>#REF!</v>
      </c>
    </row>
    <row r="346" spans="1:8" x14ac:dyDescent="0.25">
      <c r="A346" t="s">
        <v>587</v>
      </c>
      <c r="B346" s="2">
        <f t="shared" si="5"/>
        <v>42367730.549999997</v>
      </c>
      <c r="C346" s="2">
        <v>42367730.549999997</v>
      </c>
      <c r="D346" s="2"/>
      <c r="E346" s="2">
        <v>2398343.25</v>
      </c>
      <c r="F346" s="2">
        <v>2385035.3199999998</v>
      </c>
      <c r="G346" s="2">
        <f>F346-Levantamento!B347</f>
        <v>1334235.8999999999</v>
      </c>
      <c r="H346" s="2" t="e">
        <f>E346-Levantamento!#REF!</f>
        <v>#REF!</v>
      </c>
    </row>
    <row r="347" spans="1:8" x14ac:dyDescent="0.25">
      <c r="A347" t="s">
        <v>590</v>
      </c>
      <c r="B347" s="2">
        <f t="shared" si="5"/>
        <v>461550229.68000001</v>
      </c>
      <c r="C347" s="2">
        <v>461550229.68000001</v>
      </c>
      <c r="D347" s="2"/>
      <c r="E347" s="2">
        <v>29481420.98</v>
      </c>
      <c r="F347" s="2">
        <v>29235187.289999999</v>
      </c>
      <c r="G347" s="2">
        <f>F347-Levantamento!B348</f>
        <v>26195978.5</v>
      </c>
      <c r="H347" s="2" t="e">
        <f>E347-Levantamento!#REF!</f>
        <v>#REF!</v>
      </c>
    </row>
    <row r="348" spans="1:8" x14ac:dyDescent="0.25">
      <c r="A348" t="s">
        <v>547</v>
      </c>
      <c r="B348" s="2">
        <f t="shared" si="5"/>
        <v>82346557.640000001</v>
      </c>
      <c r="C348" s="2">
        <v>82346557.640000001</v>
      </c>
      <c r="D348" s="2"/>
      <c r="E348" s="2">
        <v>7737471.8700000001</v>
      </c>
      <c r="F348" s="2">
        <v>7679036.8499999996</v>
      </c>
      <c r="G348" s="2">
        <f>F348-Levantamento!B349</f>
        <v>5690311.8300000001</v>
      </c>
      <c r="H348" s="2" t="e">
        <f>E348-Levantamento!#REF!</f>
        <v>#REF!</v>
      </c>
    </row>
    <row r="349" spans="1:8" x14ac:dyDescent="0.25">
      <c r="A349" t="s">
        <v>600</v>
      </c>
      <c r="B349" s="2">
        <f t="shared" si="5"/>
        <v>122292166.23</v>
      </c>
      <c r="C349" s="2">
        <v>122292751.87</v>
      </c>
      <c r="D349" s="2">
        <v>585.64</v>
      </c>
      <c r="E349" s="2">
        <v>7460675.3099999996</v>
      </c>
      <c r="F349" s="2">
        <v>7446396.0999999996</v>
      </c>
      <c r="G349" s="2">
        <f>F349-Levantamento!B350</f>
        <v>5395045.1399999997</v>
      </c>
      <c r="H349" s="2" t="e">
        <f>E349-Levantamento!#REF!</f>
        <v>#REF!</v>
      </c>
    </row>
    <row r="350" spans="1:8" x14ac:dyDescent="0.25">
      <c r="A350" t="s">
        <v>163</v>
      </c>
      <c r="B350" s="2">
        <f t="shared" si="5"/>
        <v>1783400.29</v>
      </c>
      <c r="C350" s="2">
        <v>1783400.29</v>
      </c>
      <c r="D350" s="2"/>
      <c r="E350" s="2">
        <v>839850.64</v>
      </c>
      <c r="F350" s="2">
        <v>788922.74</v>
      </c>
      <c r="G350" s="2">
        <f>F350-Levantamento!B351</f>
        <v>-22407633.110000003</v>
      </c>
      <c r="H350" s="2" t="e">
        <f>E350-Levantamento!#REF!</f>
        <v>#REF!</v>
      </c>
    </row>
    <row r="351" spans="1:8" x14ac:dyDescent="0.25">
      <c r="A351" t="s">
        <v>83</v>
      </c>
      <c r="B351" s="2">
        <f t="shared" si="5"/>
        <v>1563387.51</v>
      </c>
      <c r="C351" s="2">
        <v>1563387.51</v>
      </c>
      <c r="D351" s="2"/>
      <c r="E351" s="2">
        <v>1015068.65</v>
      </c>
      <c r="F351" s="2">
        <v>979108.19</v>
      </c>
      <c r="G351" s="2">
        <f>F351-Levantamento!B352</f>
        <v>-1900396.9900000002</v>
      </c>
      <c r="H351" s="2" t="e">
        <f>E351-Levantamento!#REF!</f>
        <v>#REF!</v>
      </c>
    </row>
    <row r="352" spans="1:8" x14ac:dyDescent="0.25">
      <c r="A352" t="s">
        <v>537</v>
      </c>
      <c r="B352" s="2">
        <f t="shared" si="5"/>
        <v>91874408.170000002</v>
      </c>
      <c r="C352" s="2">
        <v>91874408.170000002</v>
      </c>
      <c r="D352" s="2"/>
      <c r="E352" s="2">
        <v>8481334.25</v>
      </c>
      <c r="F352" s="2">
        <v>8389333.5700000003</v>
      </c>
      <c r="G352" s="2">
        <f>F352-Levantamento!B353</f>
        <v>7755964.96</v>
      </c>
      <c r="H352" s="2" t="e">
        <f>E352-Levantamento!#REF!</f>
        <v>#REF!</v>
      </c>
    </row>
    <row r="353" spans="1:8" x14ac:dyDescent="0.25">
      <c r="A353" t="s">
        <v>322</v>
      </c>
      <c r="B353" s="2">
        <f t="shared" si="5"/>
        <v>4586710.2700000005</v>
      </c>
      <c r="C353" s="2">
        <v>4663296.7</v>
      </c>
      <c r="D353" s="2">
        <v>76586.429999999993</v>
      </c>
      <c r="E353" s="2">
        <v>1130210.3899999999</v>
      </c>
      <c r="F353" s="2">
        <v>1080591.3899999999</v>
      </c>
      <c r="G353" s="2">
        <f>F353-Levantamento!B354</f>
        <v>-638803.06000000006</v>
      </c>
      <c r="H353" s="2" t="e">
        <f>E353-Levantamento!#REF!</f>
        <v>#REF!</v>
      </c>
    </row>
    <row r="354" spans="1:8" x14ac:dyDescent="0.25">
      <c r="A354" t="s">
        <v>517</v>
      </c>
      <c r="B354" s="2">
        <f t="shared" si="5"/>
        <v>30048670.41</v>
      </c>
      <c r="C354" s="2">
        <v>30048670.41</v>
      </c>
      <c r="D354" s="2"/>
      <c r="E354" s="2">
        <v>3213686.82</v>
      </c>
      <c r="F354" s="2">
        <v>3200758.12</v>
      </c>
      <c r="G354" s="2">
        <f>F354-Levantamento!B355</f>
        <v>2412565.8000000003</v>
      </c>
      <c r="H354" s="2" t="e">
        <f>E354-Levantamento!#REF!</f>
        <v>#REF!</v>
      </c>
    </row>
    <row r="355" spans="1:8" x14ac:dyDescent="0.25">
      <c r="A355" t="s">
        <v>314</v>
      </c>
      <c r="B355" s="2">
        <f t="shared" si="5"/>
        <v>9492753.1799999997</v>
      </c>
      <c r="C355" s="2">
        <v>9492753.1799999997</v>
      </c>
      <c r="D355" s="2"/>
      <c r="E355" s="2">
        <v>2215117.06</v>
      </c>
      <c r="F355" s="2">
        <v>2209307.06</v>
      </c>
      <c r="G355" s="2">
        <f>F355-Levantamento!B356</f>
        <v>-421669.68000000017</v>
      </c>
      <c r="H355" s="2" t="e">
        <f>E355-Levantamento!#REF!</f>
        <v>#REF!</v>
      </c>
    </row>
    <row r="356" spans="1:8" x14ac:dyDescent="0.25">
      <c r="A356" t="s">
        <v>408</v>
      </c>
      <c r="B356" s="2">
        <f t="shared" si="5"/>
        <v>10387832.460000001</v>
      </c>
      <c r="C356" s="2">
        <v>10387832.460000001</v>
      </c>
      <c r="D356" s="2"/>
      <c r="E356" s="2">
        <v>1667377.19</v>
      </c>
      <c r="F356" s="2">
        <v>1654004.09</v>
      </c>
      <c r="G356" s="2">
        <f>F356-Levantamento!B357</f>
        <v>-1690197.97</v>
      </c>
      <c r="H356" s="2" t="e">
        <f>E356-Levantamento!#REF!</f>
        <v>#REF!</v>
      </c>
    </row>
    <row r="357" spans="1:8" x14ac:dyDescent="0.25">
      <c r="A357" t="s">
        <v>114</v>
      </c>
      <c r="B357" s="2">
        <f t="shared" si="5"/>
        <v>1089311.45</v>
      </c>
      <c r="C357" s="2">
        <v>1089311.45</v>
      </c>
      <c r="D357" s="2"/>
      <c r="E357" s="2">
        <v>673419.69</v>
      </c>
      <c r="F357" s="2">
        <v>670081.68999999994</v>
      </c>
      <c r="G357" s="2">
        <f>F357-Levantamento!B358</f>
        <v>-180383.29000000004</v>
      </c>
      <c r="H357" s="2" t="e">
        <f>E357-Levantamento!#REF!</f>
        <v>#REF!</v>
      </c>
    </row>
    <row r="358" spans="1:8" x14ac:dyDescent="0.25">
      <c r="A358" t="s">
        <v>112</v>
      </c>
      <c r="B358" s="2">
        <f t="shared" si="5"/>
        <v>1036062.34</v>
      </c>
      <c r="C358" s="2">
        <v>1036062.34</v>
      </c>
      <c r="D358" s="2"/>
      <c r="E358" s="2">
        <v>700568.38</v>
      </c>
      <c r="F358" s="2">
        <v>695426.19</v>
      </c>
      <c r="G358" s="2">
        <f>F358-Levantamento!B359</f>
        <v>-150049.15000000002</v>
      </c>
      <c r="H358" s="2" t="e">
        <f>E358-Levantamento!#REF!</f>
        <v>#REF!</v>
      </c>
    </row>
    <row r="359" spans="1:8" x14ac:dyDescent="0.25">
      <c r="A359" t="s">
        <v>365</v>
      </c>
      <c r="B359" s="2">
        <f t="shared" si="5"/>
        <v>39187857.469999999</v>
      </c>
      <c r="C359" s="2">
        <v>39187857.469999999</v>
      </c>
      <c r="D359" s="2"/>
      <c r="E359" s="2">
        <v>7002738.1900000004</v>
      </c>
      <c r="F359" s="2">
        <v>6928721.46</v>
      </c>
      <c r="G359" s="2">
        <f>F359-Levantamento!B360</f>
        <v>6038722.4100000001</v>
      </c>
      <c r="H359" s="2" t="e">
        <f>E359-Levantamento!#REF!</f>
        <v>#REF!</v>
      </c>
    </row>
    <row r="360" spans="1:8" x14ac:dyDescent="0.25">
      <c r="A360" t="s">
        <v>569</v>
      </c>
      <c r="B360" s="2">
        <f t="shared" si="5"/>
        <v>17722132.229999997</v>
      </c>
      <c r="C360" s="2">
        <v>18836246.059999999</v>
      </c>
      <c r="D360" s="2">
        <v>1114113.83</v>
      </c>
      <c r="E360" s="2">
        <v>1500670.01</v>
      </c>
      <c r="F360" s="2">
        <v>1494909.48</v>
      </c>
      <c r="G360" s="2">
        <f>F360-Levantamento!B361</f>
        <v>-6897342.1199999992</v>
      </c>
      <c r="H360" s="2" t="e">
        <f>E360-Levantamento!#REF!</f>
        <v>#REF!</v>
      </c>
    </row>
    <row r="361" spans="1:8" x14ac:dyDescent="0.25">
      <c r="A361" t="s">
        <v>315</v>
      </c>
      <c r="B361" s="2">
        <f t="shared" si="5"/>
        <v>6101778.5999999996</v>
      </c>
      <c r="C361" s="2">
        <v>6101778.5999999996</v>
      </c>
      <c r="D361" s="2"/>
      <c r="E361" s="2">
        <v>1421914.11</v>
      </c>
      <c r="F361" s="2">
        <v>1378087.48</v>
      </c>
      <c r="G361" s="2">
        <f>F361-Levantamento!B362</f>
        <v>-264242.84000000008</v>
      </c>
      <c r="H361" s="2" t="e">
        <f>E361-Levantamento!#REF!</f>
        <v>#REF!</v>
      </c>
    </row>
    <row r="362" spans="1:8" x14ac:dyDescent="0.25">
      <c r="A362" t="s">
        <v>121</v>
      </c>
      <c r="B362" s="2">
        <f t="shared" si="5"/>
        <v>931508.04</v>
      </c>
      <c r="C362" s="2">
        <v>931508.04</v>
      </c>
      <c r="D362" s="2"/>
      <c r="E362" s="2">
        <v>577645.56000000006</v>
      </c>
      <c r="F362" s="2">
        <v>563149.82999999996</v>
      </c>
      <c r="G362" s="2">
        <f>F362-Levantamento!B363</f>
        <v>-2562324.2599999998</v>
      </c>
      <c r="H362" s="2" t="e">
        <f>E362-Levantamento!#REF!</f>
        <v>#REF!</v>
      </c>
    </row>
    <row r="363" spans="1:8" x14ac:dyDescent="0.25">
      <c r="A363" t="s">
        <v>177</v>
      </c>
      <c r="B363" s="2">
        <f t="shared" si="5"/>
        <v>1548561</v>
      </c>
      <c r="C363" s="2">
        <v>1548561</v>
      </c>
      <c r="D363" s="2"/>
      <c r="E363" s="2">
        <v>690644.18</v>
      </c>
      <c r="F363" s="2">
        <v>663331.05000000005</v>
      </c>
      <c r="G363" s="2">
        <f>F363-Levantamento!B364</f>
        <v>98373.38</v>
      </c>
      <c r="H363" s="2" t="e">
        <f>E363-Levantamento!#REF!</f>
        <v>#REF!</v>
      </c>
    </row>
    <row r="364" spans="1:8" x14ac:dyDescent="0.25">
      <c r="A364" t="s">
        <v>9</v>
      </c>
      <c r="B364" s="2">
        <f t="shared" si="5"/>
        <v>720510.2</v>
      </c>
      <c r="C364" s="2">
        <v>720510.2</v>
      </c>
      <c r="D364" s="2"/>
      <c r="E364" s="2">
        <v>1007836.8</v>
      </c>
      <c r="F364" s="2">
        <v>1000791.8</v>
      </c>
      <c r="G364" s="2">
        <f>F364-Levantamento!B365</f>
        <v>-499320.26</v>
      </c>
      <c r="H364" s="2" t="e">
        <f>E364-Levantamento!#REF!</f>
        <v>#REF!</v>
      </c>
    </row>
    <row r="365" spans="1:8" x14ac:dyDescent="0.25">
      <c r="A365" t="s">
        <v>194</v>
      </c>
      <c r="B365" s="2">
        <f t="shared" si="5"/>
        <v>3142534.1399999997</v>
      </c>
      <c r="C365" s="2">
        <v>3142679.8</v>
      </c>
      <c r="D365" s="2">
        <v>145.66</v>
      </c>
      <c r="E365" s="2">
        <v>1205907.58</v>
      </c>
      <c r="F365" s="2">
        <v>1192087.6200000001</v>
      </c>
      <c r="G365" s="2">
        <f>F365-Levantamento!B366</f>
        <v>137882.51</v>
      </c>
      <c r="H365" s="2" t="e">
        <f>E365-Levantamento!#REF!</f>
        <v>#REF!</v>
      </c>
    </row>
    <row r="366" spans="1:8" x14ac:dyDescent="0.25">
      <c r="A366" t="s">
        <v>45</v>
      </c>
      <c r="B366" s="2">
        <f t="shared" si="5"/>
        <v>1097436.5900000001</v>
      </c>
      <c r="C366" s="2">
        <v>1097436.5900000001</v>
      </c>
      <c r="D366" s="2"/>
      <c r="E366" s="2">
        <v>1014757.93</v>
      </c>
      <c r="F366" s="2">
        <v>1013057.93</v>
      </c>
      <c r="G366" s="2">
        <f>F366-Levantamento!B367</f>
        <v>-5123709.0600000005</v>
      </c>
      <c r="H366" s="2" t="e">
        <f>E366-Levantamento!#REF!</f>
        <v>#REF!</v>
      </c>
    </row>
    <row r="367" spans="1:8" x14ac:dyDescent="0.25">
      <c r="A367" t="s">
        <v>485</v>
      </c>
      <c r="B367" s="2">
        <f t="shared" si="5"/>
        <v>12653769.98</v>
      </c>
      <c r="C367" s="2">
        <v>12653769.98</v>
      </c>
      <c r="D367" s="2"/>
      <c r="E367" s="2">
        <v>1621846.17</v>
      </c>
      <c r="F367" s="2">
        <v>1608321.76</v>
      </c>
      <c r="G367" s="2">
        <f>F367-Levantamento!B368</f>
        <v>-682202.8600000001</v>
      </c>
      <c r="H367" s="2" t="e">
        <f>E367-Levantamento!#REF!</f>
        <v>#REF!</v>
      </c>
    </row>
    <row r="368" spans="1:8" x14ac:dyDescent="0.25">
      <c r="A368" t="s">
        <v>327</v>
      </c>
      <c r="B368" s="2">
        <f t="shared" si="5"/>
        <v>4153733.32</v>
      </c>
      <c r="C368" s="2">
        <v>4153733.32</v>
      </c>
      <c r="D368" s="2"/>
      <c r="E368" s="2">
        <v>1027264.5</v>
      </c>
      <c r="F368" s="2">
        <v>1014734.4</v>
      </c>
      <c r="G368" s="2">
        <f>F368-Levantamento!B369</f>
        <v>-933441.25999999989</v>
      </c>
      <c r="H368" s="2" t="e">
        <f>E368-Levantamento!#REF!</f>
        <v>#REF!</v>
      </c>
    </row>
    <row r="369" spans="1:8" x14ac:dyDescent="0.25">
      <c r="A369" t="s">
        <v>441</v>
      </c>
      <c r="B369" s="2">
        <f t="shared" si="5"/>
        <v>6436453.5299999993</v>
      </c>
      <c r="C369" s="2">
        <v>6445553.9699999997</v>
      </c>
      <c r="D369" s="2">
        <v>9100.44</v>
      </c>
      <c r="E369" s="2">
        <v>964082.36</v>
      </c>
      <c r="F369" s="2">
        <v>962202.36</v>
      </c>
      <c r="G369" s="2">
        <f>F369-Levantamento!B370</f>
        <v>143646.80999999994</v>
      </c>
      <c r="H369" s="2" t="e">
        <f>E369-Levantamento!#REF!</f>
        <v>#REF!</v>
      </c>
    </row>
    <row r="370" spans="1:8" x14ac:dyDescent="0.25">
      <c r="A370" t="s">
        <v>57</v>
      </c>
      <c r="B370" s="2">
        <f t="shared" si="5"/>
        <v>785274.72</v>
      </c>
      <c r="C370" s="2">
        <v>785274.72</v>
      </c>
      <c r="D370" s="2"/>
      <c r="E370" s="2">
        <v>828327.83</v>
      </c>
      <c r="F370" s="2">
        <v>826921.83</v>
      </c>
      <c r="G370" s="2">
        <f>F370-Levantamento!B371</f>
        <v>-393455.9</v>
      </c>
      <c r="H370" s="2" t="e">
        <f>E370-Levantamento!#REF!</f>
        <v>#REF!</v>
      </c>
    </row>
    <row r="371" spans="1:8" x14ac:dyDescent="0.25">
      <c r="A371" t="s">
        <v>377</v>
      </c>
      <c r="B371" s="2">
        <f t="shared" si="5"/>
        <v>2678509.9500000002</v>
      </c>
      <c r="C371" s="2">
        <v>2678509.9500000002</v>
      </c>
      <c r="D371" s="2"/>
      <c r="E371" s="2">
        <v>476789.95</v>
      </c>
      <c r="F371" s="2">
        <v>474970.95</v>
      </c>
      <c r="G371" s="2">
        <f>F371-Levantamento!B372</f>
        <v>-5804232.0199999996</v>
      </c>
      <c r="H371" s="2" t="e">
        <f>E371-Levantamento!#REF!</f>
        <v>#REF!</v>
      </c>
    </row>
    <row r="372" spans="1:8" x14ac:dyDescent="0.25">
      <c r="A372" t="s">
        <v>158</v>
      </c>
      <c r="B372" s="2">
        <f t="shared" si="5"/>
        <v>2375333.44</v>
      </c>
      <c r="C372" s="2">
        <v>2381342.7799999998</v>
      </c>
      <c r="D372" s="2">
        <v>6009.34</v>
      </c>
      <c r="E372" s="2">
        <v>1230993.77</v>
      </c>
      <c r="F372" s="2">
        <v>1139858.43</v>
      </c>
      <c r="G372" s="2">
        <f>F372-Levantamento!B373</f>
        <v>-465255.53</v>
      </c>
      <c r="H372" s="2" t="e">
        <f>E372-Levantamento!#REF!</f>
        <v>#REF!</v>
      </c>
    </row>
    <row r="373" spans="1:8" x14ac:dyDescent="0.25">
      <c r="A373" t="s">
        <v>48</v>
      </c>
      <c r="B373" s="2">
        <f t="shared" si="5"/>
        <v>568592.26</v>
      </c>
      <c r="C373" s="2">
        <v>568592.26</v>
      </c>
      <c r="D373" s="2"/>
      <c r="E373" s="2">
        <v>662348.17000000004</v>
      </c>
      <c r="F373" s="2">
        <v>653685.17000000004</v>
      </c>
      <c r="G373" s="2">
        <f>F373-Levantamento!B374</f>
        <v>-3058357.49</v>
      </c>
      <c r="H373" s="2" t="e">
        <f>E373-Levantamento!#REF!</f>
        <v>#REF!</v>
      </c>
    </row>
    <row r="374" spans="1:8" x14ac:dyDescent="0.25">
      <c r="A374" t="s">
        <v>23</v>
      </c>
      <c r="B374" s="2">
        <f t="shared" si="5"/>
        <v>680216.7</v>
      </c>
      <c r="C374" s="2">
        <v>680216.7</v>
      </c>
      <c r="D374" s="2"/>
      <c r="E374" s="2">
        <v>803475.01</v>
      </c>
      <c r="F374" s="2">
        <v>799329.01</v>
      </c>
      <c r="G374" s="2">
        <f>F374-Levantamento!B375</f>
        <v>-203358.06999999995</v>
      </c>
      <c r="H374" s="2" t="e">
        <f>E374-Levantamento!#REF!</f>
        <v>#REF!</v>
      </c>
    </row>
    <row r="375" spans="1:8" x14ac:dyDescent="0.25">
      <c r="A375" t="s">
        <v>126</v>
      </c>
      <c r="B375" s="2">
        <f t="shared" si="5"/>
        <v>2775930.67</v>
      </c>
      <c r="C375" s="2">
        <v>2775930.67</v>
      </c>
      <c r="D375" s="2"/>
      <c r="E375" s="2">
        <v>1450398.02</v>
      </c>
      <c r="F375" s="2">
        <v>1429383.02</v>
      </c>
      <c r="G375" s="2">
        <f>F375-Levantamento!B376</f>
        <v>-3757493.2100000004</v>
      </c>
      <c r="H375" s="2" t="e">
        <f>E375-Levantamento!#REF!</f>
        <v>#REF!</v>
      </c>
    </row>
    <row r="376" spans="1:8" x14ac:dyDescent="0.25">
      <c r="A376" t="s">
        <v>412</v>
      </c>
      <c r="B376" s="2">
        <f t="shared" si="5"/>
        <v>6603647.7699999996</v>
      </c>
      <c r="C376" s="2">
        <v>6603647.7699999996</v>
      </c>
      <c r="D376" s="2"/>
      <c r="E376" s="2">
        <v>1090849.28</v>
      </c>
      <c r="F376" s="2">
        <v>1085050.3799999999</v>
      </c>
      <c r="G376" s="2">
        <f>F376-Levantamento!B377</f>
        <v>-451441.8600000001</v>
      </c>
      <c r="H376" s="2" t="e">
        <f>E376-Levantamento!#REF!</f>
        <v>#REF!</v>
      </c>
    </row>
    <row r="377" spans="1:8" x14ac:dyDescent="0.25">
      <c r="A377" t="s">
        <v>16</v>
      </c>
      <c r="B377" s="2">
        <f t="shared" si="5"/>
        <v>419169.98</v>
      </c>
      <c r="C377" s="2">
        <v>419169.98</v>
      </c>
      <c r="D377" s="2"/>
      <c r="E377" s="2">
        <v>487594.92</v>
      </c>
      <c r="F377" s="2">
        <v>474498.22</v>
      </c>
      <c r="G377" s="2">
        <f>F377-Levantamento!B378</f>
        <v>-25710681.060000002</v>
      </c>
      <c r="H377" s="2" t="e">
        <f>E377-Levantamento!#REF!</f>
        <v>#REF!</v>
      </c>
    </row>
    <row r="378" spans="1:8" x14ac:dyDescent="0.25">
      <c r="A378" t="s">
        <v>116</v>
      </c>
      <c r="B378" s="2">
        <f t="shared" si="5"/>
        <v>2054860.26</v>
      </c>
      <c r="C378" s="2">
        <v>2054860.26</v>
      </c>
      <c r="D378" s="2"/>
      <c r="E378" s="2">
        <v>1451533.62</v>
      </c>
      <c r="F378" s="2">
        <v>1375041.11</v>
      </c>
      <c r="G378" s="2">
        <f>F378-Levantamento!B379</f>
        <v>-5672594.6999999993</v>
      </c>
      <c r="H378" s="2" t="e">
        <f>E378-Levantamento!#REF!</f>
        <v>#REF!</v>
      </c>
    </row>
    <row r="379" spans="1:8" x14ac:dyDescent="0.25">
      <c r="A379" t="s">
        <v>96</v>
      </c>
      <c r="B379" s="2">
        <f t="shared" si="5"/>
        <v>1050419.53</v>
      </c>
      <c r="C379" s="2">
        <v>1050419.53</v>
      </c>
      <c r="D379" s="2"/>
      <c r="E379" s="2">
        <v>888241.13</v>
      </c>
      <c r="F379" s="2">
        <v>797690.53</v>
      </c>
      <c r="G379" s="2">
        <f>F379-Levantamento!B380</f>
        <v>-20251009.699999999</v>
      </c>
      <c r="H379" s="2" t="e">
        <f>E379-Levantamento!#REF!</f>
        <v>#REF!</v>
      </c>
    </row>
    <row r="380" spans="1:8" x14ac:dyDescent="0.25">
      <c r="A380" t="s">
        <v>79</v>
      </c>
      <c r="B380" s="2">
        <f t="shared" si="5"/>
        <v>1093518.8799999999</v>
      </c>
      <c r="C380" s="2">
        <v>1093518.8799999999</v>
      </c>
      <c r="D380" s="2"/>
      <c r="E380" s="2">
        <v>721703.96</v>
      </c>
      <c r="F380" s="2">
        <v>721000.84</v>
      </c>
      <c r="G380" s="2">
        <f>F380-Levantamento!B381</f>
        <v>-966919.57</v>
      </c>
      <c r="H380" s="2" t="e">
        <f>E380-Levantamento!#REF!</f>
        <v>#REF!</v>
      </c>
    </row>
    <row r="381" spans="1:8" x14ac:dyDescent="0.25">
      <c r="A381" t="s">
        <v>540</v>
      </c>
      <c r="B381" s="2">
        <f t="shared" si="5"/>
        <v>52538158.850000001</v>
      </c>
      <c r="C381" s="2">
        <v>52538158.850000001</v>
      </c>
      <c r="D381" s="2"/>
      <c r="E381" s="2">
        <v>4718474.0599999996</v>
      </c>
      <c r="F381" s="2">
        <v>4693171.16</v>
      </c>
      <c r="G381" s="2">
        <f>F381-Levantamento!B382</f>
        <v>-6501270.2899999991</v>
      </c>
      <c r="H381" s="2" t="e">
        <f>E381-Levantamento!#REF!</f>
        <v>#REF!</v>
      </c>
    </row>
    <row r="382" spans="1:8" x14ac:dyDescent="0.25">
      <c r="A382" t="s">
        <v>393</v>
      </c>
      <c r="B382" s="2">
        <f t="shared" si="5"/>
        <v>18548600.079999998</v>
      </c>
      <c r="C382" s="2">
        <v>18548600.079999998</v>
      </c>
      <c r="D382" s="2"/>
      <c r="E382" s="2">
        <v>3129406.15</v>
      </c>
      <c r="F382" s="2">
        <v>3108163.55</v>
      </c>
      <c r="G382" s="2">
        <f>F382-Levantamento!B383</f>
        <v>2523612.7799999998</v>
      </c>
      <c r="H382" s="2" t="e">
        <f>E382-Levantamento!#REF!</f>
        <v>#REF!</v>
      </c>
    </row>
    <row r="383" spans="1:8" x14ac:dyDescent="0.25">
      <c r="A383" t="s">
        <v>162</v>
      </c>
      <c r="B383" s="2">
        <f t="shared" si="5"/>
        <v>2973869.74</v>
      </c>
      <c r="C383" s="2">
        <v>3103491.93</v>
      </c>
      <c r="D383" s="2">
        <v>129622.19</v>
      </c>
      <c r="E383" s="2">
        <v>1339464.25</v>
      </c>
      <c r="F383" s="2">
        <v>1321435.2</v>
      </c>
      <c r="G383" s="2">
        <f>F383-Levantamento!B384</f>
        <v>-637531.66000000015</v>
      </c>
      <c r="H383" s="2" t="e">
        <f>E383-Levantamento!#REF!</f>
        <v>#REF!</v>
      </c>
    </row>
    <row r="384" spans="1:8" x14ac:dyDescent="0.25">
      <c r="A384" t="s">
        <v>198</v>
      </c>
      <c r="B384" s="2">
        <f t="shared" si="5"/>
        <v>1710885.61</v>
      </c>
      <c r="C384" s="2">
        <v>1710885.61</v>
      </c>
      <c r="D384" s="2"/>
      <c r="E384" s="2">
        <v>667985.19999999995</v>
      </c>
      <c r="F384" s="2">
        <v>636752</v>
      </c>
      <c r="G384" s="2">
        <f>F384-Levantamento!B385</f>
        <v>-4426134.6500000004</v>
      </c>
      <c r="H384" s="2" t="e">
        <f>E384-Levantamento!#REF!</f>
        <v>#REF!</v>
      </c>
    </row>
    <row r="385" spans="1:8" x14ac:dyDescent="0.25">
      <c r="A385" t="s">
        <v>11</v>
      </c>
      <c r="B385" s="2">
        <f t="shared" si="5"/>
        <v>471744.69</v>
      </c>
      <c r="C385" s="2">
        <v>471744.69</v>
      </c>
      <c r="D385" s="2"/>
      <c r="E385" s="2">
        <v>778070.52</v>
      </c>
      <c r="F385" s="2">
        <v>764784.52</v>
      </c>
      <c r="G385" s="2">
        <f>F385-Levantamento!B386</f>
        <v>35.67000000004191</v>
      </c>
      <c r="H385" s="2" t="e">
        <f>E385-Levantamento!#REF!</f>
        <v>#REF!</v>
      </c>
    </row>
    <row r="386" spans="1:8" x14ac:dyDescent="0.25">
      <c r="A386" t="s">
        <v>607</v>
      </c>
      <c r="B386" s="2">
        <f t="shared" si="5"/>
        <v>57024500</v>
      </c>
      <c r="C386" s="2">
        <v>57024500</v>
      </c>
      <c r="D386" s="2"/>
      <c r="E386" s="2">
        <v>3269788.4</v>
      </c>
      <c r="F386" s="2">
        <v>3143321.8</v>
      </c>
      <c r="G386" s="2">
        <f>F386-Levantamento!B387</f>
        <v>-3838642.5600000005</v>
      </c>
      <c r="H386" s="2" t="e">
        <f>E386-Levantamento!#REF!</f>
        <v>#REF!</v>
      </c>
    </row>
    <row r="387" spans="1:8" x14ac:dyDescent="0.25">
      <c r="A387" t="s">
        <v>142</v>
      </c>
      <c r="B387" s="2">
        <f t="shared" ref="B387:B450" si="6">C387-D387</f>
        <v>2509619.9300000002</v>
      </c>
      <c r="C387" s="2">
        <v>2509619.9300000002</v>
      </c>
      <c r="D387" s="2"/>
      <c r="E387" s="2">
        <v>1222197.6599999999</v>
      </c>
      <c r="F387" s="2">
        <v>1198552.76</v>
      </c>
      <c r="G387" s="2">
        <f>F387-Levantamento!B388</f>
        <v>-1010754.3</v>
      </c>
      <c r="H387" s="2" t="e">
        <f>E387-Levantamento!#REF!</f>
        <v>#REF!</v>
      </c>
    </row>
    <row r="388" spans="1:8" x14ac:dyDescent="0.25">
      <c r="A388" t="s">
        <v>270</v>
      </c>
      <c r="B388" s="2">
        <f t="shared" si="6"/>
        <v>2242996.29</v>
      </c>
      <c r="C388" s="2">
        <v>2305853.59</v>
      </c>
      <c r="D388" s="2">
        <v>62857.3</v>
      </c>
      <c r="E388" s="2">
        <v>635168.61</v>
      </c>
      <c r="F388" s="2">
        <v>633368.61</v>
      </c>
      <c r="G388" s="2">
        <f>F388-Levantamento!B389</f>
        <v>-621613.95000000007</v>
      </c>
      <c r="H388" s="2" t="e">
        <f>E388-Levantamento!#REF!</f>
        <v>#REF!</v>
      </c>
    </row>
    <row r="389" spans="1:8" x14ac:dyDescent="0.25">
      <c r="A389" t="s">
        <v>313</v>
      </c>
      <c r="B389" s="2">
        <f t="shared" si="6"/>
        <v>4096894.73</v>
      </c>
      <c r="C389" s="2">
        <v>4096894.73</v>
      </c>
      <c r="D389" s="2"/>
      <c r="E389" s="2">
        <v>983763.21</v>
      </c>
      <c r="F389" s="2">
        <v>981847.8</v>
      </c>
      <c r="G389" s="2">
        <f>F389-Levantamento!B390</f>
        <v>93612.290000000037</v>
      </c>
      <c r="H389" s="2" t="e">
        <f>E389-Levantamento!#REF!</f>
        <v>#REF!</v>
      </c>
    </row>
    <row r="390" spans="1:8" x14ac:dyDescent="0.25">
      <c r="A390" t="s">
        <v>641</v>
      </c>
      <c r="B390" s="2">
        <f t="shared" si="6"/>
        <v>32516834.140000001</v>
      </c>
      <c r="C390" s="2">
        <v>32740474.390000001</v>
      </c>
      <c r="D390" s="2">
        <v>223640.25</v>
      </c>
      <c r="E390" s="2">
        <v>1168658.96</v>
      </c>
      <c r="F390" s="2">
        <v>1150955.96</v>
      </c>
      <c r="G390" s="2">
        <f>F390-Levantamento!B391</f>
        <v>455910.57999999996</v>
      </c>
      <c r="H390" s="2" t="e">
        <f>E390-Levantamento!#REF!</f>
        <v>#REF!</v>
      </c>
    </row>
    <row r="391" spans="1:8" x14ac:dyDescent="0.25">
      <c r="A391" t="s">
        <v>631</v>
      </c>
      <c r="B391" s="2">
        <f t="shared" si="6"/>
        <v>1412506378.1800001</v>
      </c>
      <c r="C391" s="2">
        <v>1413613860.6700001</v>
      </c>
      <c r="D391" s="2">
        <v>1107482.49</v>
      </c>
      <c r="E391" s="2">
        <v>53869193.960000001</v>
      </c>
      <c r="F391" s="2">
        <v>53756156.969999999</v>
      </c>
      <c r="G391" s="2">
        <f>F391-Levantamento!B392</f>
        <v>52375476.519999996</v>
      </c>
      <c r="H391" s="2" t="e">
        <f>E391-Levantamento!#REF!</f>
        <v>#REF!</v>
      </c>
    </row>
    <row r="392" spans="1:8" x14ac:dyDescent="0.25">
      <c r="A392" t="s">
        <v>159</v>
      </c>
      <c r="B392" s="2">
        <f t="shared" si="6"/>
        <v>880419.09</v>
      </c>
      <c r="C392" s="2">
        <v>880419.09</v>
      </c>
      <c r="D392" s="2"/>
      <c r="E392" s="2">
        <v>465778.19</v>
      </c>
      <c r="F392" s="2">
        <v>458229.19</v>
      </c>
      <c r="G392" s="2">
        <f>F392-Levantamento!B393</f>
        <v>-1150092.57</v>
      </c>
      <c r="H392" s="2" t="e">
        <f>E392-Levantamento!#REF!</f>
        <v>#REF!</v>
      </c>
    </row>
    <row r="393" spans="1:8" x14ac:dyDescent="0.25">
      <c r="A393" t="s">
        <v>467</v>
      </c>
      <c r="B393" s="2">
        <f t="shared" si="6"/>
        <v>13572001.359999999</v>
      </c>
      <c r="C393" s="2">
        <v>15485467</v>
      </c>
      <c r="D393" s="2">
        <v>1913465.64</v>
      </c>
      <c r="E393" s="2">
        <v>1996817.94</v>
      </c>
      <c r="F393" s="2">
        <v>1849271.9</v>
      </c>
      <c r="G393" s="2">
        <f>F393-Levantamento!B394</f>
        <v>359856.59999999986</v>
      </c>
      <c r="H393" s="2" t="e">
        <f>E393-Levantamento!#REF!</f>
        <v>#REF!</v>
      </c>
    </row>
    <row r="394" spans="1:8" x14ac:dyDescent="0.25">
      <c r="A394" t="s">
        <v>565</v>
      </c>
      <c r="B394" s="2">
        <f t="shared" si="6"/>
        <v>88372879.930000007</v>
      </c>
      <c r="C394" s="2">
        <v>88372879.930000007</v>
      </c>
      <c r="D394" s="2"/>
      <c r="E394" s="2">
        <v>7823037</v>
      </c>
      <c r="F394" s="2">
        <v>7598965.2800000003</v>
      </c>
      <c r="G394" s="2">
        <f>F394-Levantamento!B395</f>
        <v>-3010285.0099999988</v>
      </c>
      <c r="H394" s="2" t="e">
        <f>E394-Levantamento!#REF!</f>
        <v>#REF!</v>
      </c>
    </row>
    <row r="395" spans="1:8" x14ac:dyDescent="0.25">
      <c r="A395" t="s">
        <v>351</v>
      </c>
      <c r="B395" s="2">
        <f t="shared" si="6"/>
        <v>15740327.67</v>
      </c>
      <c r="C395" s="2">
        <v>15740327.67</v>
      </c>
      <c r="D395" s="2"/>
      <c r="E395" s="2">
        <v>2752373.39</v>
      </c>
      <c r="F395" s="2">
        <v>2492194.96</v>
      </c>
      <c r="G395" s="2">
        <f>F395-Levantamento!B396</f>
        <v>-232373.45999999996</v>
      </c>
      <c r="H395" s="2" t="e">
        <f>E395-Levantamento!#REF!</f>
        <v>#REF!</v>
      </c>
    </row>
    <row r="396" spans="1:8" x14ac:dyDescent="0.25">
      <c r="A396" t="s">
        <v>130</v>
      </c>
      <c r="B396" s="2">
        <f t="shared" si="6"/>
        <v>1620649.01</v>
      </c>
      <c r="C396" s="2">
        <v>1620649.01</v>
      </c>
      <c r="D396" s="2"/>
      <c r="E396" s="2">
        <v>777409.07</v>
      </c>
      <c r="F396" s="2">
        <v>764748.85</v>
      </c>
      <c r="G396" s="2">
        <f>F396-Levantamento!B397</f>
        <v>-26337405.469999999</v>
      </c>
      <c r="H396" s="2" t="e">
        <f>E396-Levantamento!#REF!</f>
        <v>#REF!</v>
      </c>
    </row>
    <row r="397" spans="1:8" x14ac:dyDescent="0.25">
      <c r="A397" t="s">
        <v>283</v>
      </c>
      <c r="B397" s="2">
        <f t="shared" si="6"/>
        <v>4162303.28</v>
      </c>
      <c r="C397" s="2">
        <v>4162303.28</v>
      </c>
      <c r="D397" s="2"/>
      <c r="E397" s="2">
        <v>1265421.56</v>
      </c>
      <c r="F397" s="2">
        <v>1254982.56</v>
      </c>
      <c r="G397" s="2">
        <f>F397-Levantamento!B398</f>
        <v>-399021.53</v>
      </c>
      <c r="H397" s="2" t="e">
        <f>E397-Levantamento!#REF!</f>
        <v>#REF!</v>
      </c>
    </row>
    <row r="398" spans="1:8" x14ac:dyDescent="0.25">
      <c r="A398" t="s">
        <v>310</v>
      </c>
      <c r="B398" s="2">
        <f t="shared" si="6"/>
        <v>6230512.21</v>
      </c>
      <c r="C398" s="2">
        <v>6230512.21</v>
      </c>
      <c r="D398" s="2"/>
      <c r="E398" s="2">
        <v>1463146.71</v>
      </c>
      <c r="F398" s="2">
        <v>1461611.71</v>
      </c>
      <c r="G398" s="2">
        <f>F398-Levantamento!B399</f>
        <v>-3909491.92</v>
      </c>
      <c r="H398" s="2" t="e">
        <f>E398-Levantamento!#REF!</f>
        <v>#REF!</v>
      </c>
    </row>
    <row r="399" spans="1:8" x14ac:dyDescent="0.25">
      <c r="A399" t="s">
        <v>152</v>
      </c>
      <c r="B399" s="2">
        <f t="shared" si="6"/>
        <v>1285632.1599999999</v>
      </c>
      <c r="C399" s="2">
        <v>1285632.1599999999</v>
      </c>
      <c r="D399" s="2"/>
      <c r="E399" s="2">
        <v>562316.75</v>
      </c>
      <c r="F399" s="2">
        <v>557098.75</v>
      </c>
      <c r="G399" s="2">
        <f>F399-Levantamento!B400</f>
        <v>-1206970.54</v>
      </c>
      <c r="H399" s="2" t="e">
        <f>E399-Levantamento!#REF!</f>
        <v>#REF!</v>
      </c>
    </row>
    <row r="400" spans="1:8" x14ac:dyDescent="0.25">
      <c r="A400" t="s">
        <v>261</v>
      </c>
      <c r="B400" s="2">
        <f t="shared" si="6"/>
        <v>2957569.56</v>
      </c>
      <c r="C400" s="2">
        <v>2957569.56</v>
      </c>
      <c r="D400" s="2"/>
      <c r="E400" s="2">
        <v>890161.05</v>
      </c>
      <c r="F400" s="2">
        <v>889999.05</v>
      </c>
      <c r="G400" s="2">
        <f>F400-Levantamento!B401</f>
        <v>-3564633.8500000006</v>
      </c>
      <c r="H400" s="2" t="e">
        <f>E400-Levantamento!#REF!</f>
        <v>#REF!</v>
      </c>
    </row>
    <row r="401" spans="1:8" x14ac:dyDescent="0.25">
      <c r="A401" t="s">
        <v>370</v>
      </c>
      <c r="B401" s="2">
        <f t="shared" si="6"/>
        <v>13903454.100000001</v>
      </c>
      <c r="C401" s="2">
        <v>16604794.960000001</v>
      </c>
      <c r="D401" s="2">
        <v>2701340.86</v>
      </c>
      <c r="E401" s="2">
        <v>2709854.67</v>
      </c>
      <c r="F401" s="2">
        <v>2554683.67</v>
      </c>
      <c r="G401" s="2">
        <f>F401-Levantamento!B402</f>
        <v>-1456114.6800000002</v>
      </c>
      <c r="H401" s="2" t="e">
        <f>E401-Levantamento!#REF!</f>
        <v>#REF!</v>
      </c>
    </row>
    <row r="402" spans="1:8" x14ac:dyDescent="0.25">
      <c r="A402" t="s">
        <v>265</v>
      </c>
      <c r="B402" s="2">
        <f t="shared" si="6"/>
        <v>4761251.59</v>
      </c>
      <c r="C402" s="2">
        <v>4761251.59</v>
      </c>
      <c r="D402" s="2"/>
      <c r="E402" s="2">
        <v>1431677.16</v>
      </c>
      <c r="F402" s="2">
        <v>1380680.45</v>
      </c>
      <c r="G402" s="2">
        <f>F402-Levantamento!B403</f>
        <v>-9307777.0100000016</v>
      </c>
      <c r="H402" s="2" t="e">
        <f>E402-Levantamento!#REF!</f>
        <v>#REF!</v>
      </c>
    </row>
    <row r="403" spans="1:8" x14ac:dyDescent="0.25">
      <c r="A403" t="s">
        <v>433</v>
      </c>
      <c r="B403" s="2">
        <f t="shared" si="6"/>
        <v>19745954.27</v>
      </c>
      <c r="C403" s="2">
        <v>19745954.27</v>
      </c>
      <c r="D403" s="2"/>
      <c r="E403" s="2">
        <v>2959113.53</v>
      </c>
      <c r="F403" s="2">
        <v>2859196.54</v>
      </c>
      <c r="G403" s="2">
        <f>F403-Levantamento!B404</f>
        <v>692697.66999999993</v>
      </c>
      <c r="H403" s="2" t="e">
        <f>E403-Levantamento!#REF!</f>
        <v>#REF!</v>
      </c>
    </row>
    <row r="404" spans="1:8" x14ac:dyDescent="0.25">
      <c r="A404" t="s">
        <v>436</v>
      </c>
      <c r="B404" s="2">
        <f t="shared" si="6"/>
        <v>12409224.300000001</v>
      </c>
      <c r="C404" s="2">
        <v>12409224.300000001</v>
      </c>
      <c r="D404" s="2"/>
      <c r="E404" s="2">
        <v>1818626.97</v>
      </c>
      <c r="F404" s="2">
        <v>1814326.97</v>
      </c>
      <c r="G404" s="2">
        <f>F404-Levantamento!B405</f>
        <v>804046.52</v>
      </c>
      <c r="H404" s="2" t="e">
        <f>E404-Levantamento!#REF!</f>
        <v>#REF!</v>
      </c>
    </row>
    <row r="405" spans="1:8" x14ac:dyDescent="0.25">
      <c r="A405" t="s">
        <v>253</v>
      </c>
      <c r="B405" s="2">
        <f t="shared" si="6"/>
        <v>2939850.05</v>
      </c>
      <c r="C405" s="2">
        <v>2939850.05</v>
      </c>
      <c r="D405" s="2"/>
      <c r="E405" s="2">
        <v>955958.72</v>
      </c>
      <c r="F405" s="2">
        <v>939702.86</v>
      </c>
      <c r="G405" s="2">
        <f>F405-Levantamento!B406</f>
        <v>-515715.1</v>
      </c>
      <c r="H405" s="2" t="e">
        <f>E405-Levantamento!#REF!</f>
        <v>#REF!</v>
      </c>
    </row>
    <row r="406" spans="1:8" x14ac:dyDescent="0.25">
      <c r="A406" t="s">
        <v>406</v>
      </c>
      <c r="B406" s="2">
        <f t="shared" si="6"/>
        <v>14182105.07</v>
      </c>
      <c r="C406" s="2">
        <v>15053028.140000001</v>
      </c>
      <c r="D406" s="2">
        <v>870923.07</v>
      </c>
      <c r="E406" s="2">
        <v>2354722.94</v>
      </c>
      <c r="F406" s="2">
        <v>2167137.11</v>
      </c>
      <c r="G406" s="2">
        <f>F406-Levantamento!B407</f>
        <v>-23019950.93</v>
      </c>
      <c r="H406" s="2" t="e">
        <f>E406-Levantamento!#REF!</f>
        <v>#REF!</v>
      </c>
    </row>
    <row r="407" spans="1:8" x14ac:dyDescent="0.25">
      <c r="A407" t="s">
        <v>56</v>
      </c>
      <c r="B407" s="2">
        <f t="shared" si="6"/>
        <v>698527.7300000001</v>
      </c>
      <c r="C407" s="2">
        <v>699489.43</v>
      </c>
      <c r="D407" s="2">
        <v>961.7</v>
      </c>
      <c r="E407" s="2">
        <v>652650.84</v>
      </c>
      <c r="F407" s="2">
        <v>647631.84</v>
      </c>
      <c r="G407" s="2">
        <f>F407-Levantamento!B408</f>
        <v>-320925.96000000008</v>
      </c>
      <c r="H407" s="2" t="e">
        <f>E407-Levantamento!#REF!</f>
        <v>#REF!</v>
      </c>
    </row>
    <row r="408" spans="1:8" x14ac:dyDescent="0.25">
      <c r="A408" t="s">
        <v>211</v>
      </c>
      <c r="B408" s="2">
        <f t="shared" si="6"/>
        <v>3532096.43</v>
      </c>
      <c r="C408" s="2">
        <v>3532096.43</v>
      </c>
      <c r="D408" s="2"/>
      <c r="E408" s="2">
        <v>1361594.78</v>
      </c>
      <c r="F408" s="2">
        <v>1361001.78</v>
      </c>
      <c r="G408" s="2">
        <f>F408-Levantamento!B409</f>
        <v>-323451.08000000007</v>
      </c>
      <c r="H408" s="2" t="e">
        <f>E408-Levantamento!#REF!</f>
        <v>#REF!</v>
      </c>
    </row>
    <row r="409" spans="1:8" x14ac:dyDescent="0.25">
      <c r="A409" t="s">
        <v>443</v>
      </c>
      <c r="B409" s="2">
        <f t="shared" si="6"/>
        <v>8305057.2300000004</v>
      </c>
      <c r="C409" s="2">
        <v>8590939.7200000007</v>
      </c>
      <c r="D409" s="2">
        <v>285882.49</v>
      </c>
      <c r="E409" s="2">
        <v>1117306.8</v>
      </c>
      <c r="F409" s="2">
        <v>1069556.8</v>
      </c>
      <c r="G409" s="2">
        <f>F409-Levantamento!B410</f>
        <v>-310689.39999999991</v>
      </c>
      <c r="H409" s="2" t="e">
        <f>E409-Levantamento!#REF!</f>
        <v>#REF!</v>
      </c>
    </row>
    <row r="410" spans="1:8" x14ac:dyDescent="0.25">
      <c r="A410" t="s">
        <v>334</v>
      </c>
      <c r="B410" s="2">
        <f t="shared" si="6"/>
        <v>6658974.9299999997</v>
      </c>
      <c r="C410" s="2">
        <v>6658974.9299999997</v>
      </c>
      <c r="D410" s="2"/>
      <c r="E410" s="2">
        <v>1406978.12</v>
      </c>
      <c r="F410" s="2">
        <v>1399621.12</v>
      </c>
      <c r="G410" s="2">
        <f>F410-Levantamento!B411</f>
        <v>91318.670000000158</v>
      </c>
      <c r="H410" s="2" t="e">
        <f>E410-Levantamento!#REF!</f>
        <v>#REF!</v>
      </c>
    </row>
    <row r="411" spans="1:8" x14ac:dyDescent="0.25">
      <c r="A411" t="s">
        <v>51</v>
      </c>
      <c r="B411" s="2">
        <f t="shared" si="6"/>
        <v>902858.37</v>
      </c>
      <c r="C411" s="2">
        <v>902858.37</v>
      </c>
      <c r="D411" s="2"/>
      <c r="E411" s="2">
        <v>758791.3</v>
      </c>
      <c r="F411" s="2">
        <v>741335.3</v>
      </c>
      <c r="G411" s="2">
        <f>F411-Levantamento!B412</f>
        <v>-180955.83999999997</v>
      </c>
      <c r="H411" s="2" t="e">
        <f>E411-Levantamento!#REF!</f>
        <v>#REF!</v>
      </c>
    </row>
    <row r="412" spans="1:8" x14ac:dyDescent="0.25">
      <c r="A412" t="s">
        <v>513</v>
      </c>
      <c r="B412" s="2">
        <f t="shared" si="6"/>
        <v>7160606.3799999999</v>
      </c>
      <c r="C412" s="2">
        <v>7160606.3799999999</v>
      </c>
      <c r="D412" s="2"/>
      <c r="E412" s="2">
        <v>798337.45</v>
      </c>
      <c r="F412" s="2">
        <v>789197.45</v>
      </c>
      <c r="G412" s="2">
        <f>F412-Levantamento!B413</f>
        <v>-5780971.6499999994</v>
      </c>
      <c r="H412" s="2" t="e">
        <f>E412-Levantamento!#REF!</f>
        <v>#REF!</v>
      </c>
    </row>
    <row r="413" spans="1:8" x14ac:dyDescent="0.25">
      <c r="A413" t="s">
        <v>300</v>
      </c>
      <c r="B413" s="2">
        <f t="shared" si="6"/>
        <v>5389182.4400000004</v>
      </c>
      <c r="C413" s="2">
        <v>5389182.4400000004</v>
      </c>
      <c r="D413" s="2"/>
      <c r="E413" s="2">
        <v>1426057.88</v>
      </c>
      <c r="F413" s="2">
        <v>1241675.47</v>
      </c>
      <c r="G413" s="2">
        <f>F413-Levantamento!B414</f>
        <v>-1600362.2899999998</v>
      </c>
      <c r="H413" s="2" t="e">
        <f>E413-Levantamento!#REF!</f>
        <v>#REF!</v>
      </c>
    </row>
    <row r="414" spans="1:8" x14ac:dyDescent="0.25">
      <c r="A414" t="s">
        <v>500</v>
      </c>
      <c r="B414" s="2">
        <f t="shared" si="6"/>
        <v>249355914.19</v>
      </c>
      <c r="C414" s="2">
        <v>249365400.31999999</v>
      </c>
      <c r="D414" s="2">
        <v>9486.1299999999992</v>
      </c>
      <c r="E414" s="2">
        <v>27753008.670000002</v>
      </c>
      <c r="F414" s="2">
        <v>27420893.09</v>
      </c>
      <c r="G414" s="2">
        <f>F414-Levantamento!B415</f>
        <v>-73584324.269999996</v>
      </c>
      <c r="H414" s="2" t="e">
        <f>E414-Levantamento!#REF!</f>
        <v>#REF!</v>
      </c>
    </row>
    <row r="415" spans="1:8" x14ac:dyDescent="0.25">
      <c r="A415" t="s">
        <v>176</v>
      </c>
      <c r="B415" s="2">
        <f t="shared" si="6"/>
        <v>2088680.54</v>
      </c>
      <c r="C415" s="2">
        <v>2088680.54</v>
      </c>
      <c r="D415" s="2"/>
      <c r="E415" s="2">
        <v>720152.04</v>
      </c>
      <c r="F415" s="2">
        <v>713345.04</v>
      </c>
      <c r="G415" s="2">
        <f>F415-Levantamento!B416</f>
        <v>-9480439.5599999987</v>
      </c>
      <c r="H415" s="2" t="e">
        <f>E415-Levantamento!#REF!</f>
        <v>#REF!</v>
      </c>
    </row>
    <row r="416" spans="1:8" x14ac:dyDescent="0.25">
      <c r="A416" t="s">
        <v>187</v>
      </c>
      <c r="B416" s="2">
        <f t="shared" si="6"/>
        <v>4376509.7</v>
      </c>
      <c r="C416" s="2">
        <v>4376509.7</v>
      </c>
      <c r="D416" s="2"/>
      <c r="E416" s="2">
        <v>1701442.69</v>
      </c>
      <c r="F416" s="2">
        <v>1664912.44</v>
      </c>
      <c r="G416" s="2">
        <f>F416-Levantamento!B417</f>
        <v>702710.08</v>
      </c>
      <c r="H416" s="2" t="e">
        <f>E416-Levantamento!#REF!</f>
        <v>#REF!</v>
      </c>
    </row>
    <row r="417" spans="1:8" x14ac:dyDescent="0.25">
      <c r="A417" t="s">
        <v>475</v>
      </c>
      <c r="B417" s="2">
        <f t="shared" si="6"/>
        <v>17933779.280000001</v>
      </c>
      <c r="C417" s="2">
        <v>17933779.280000001</v>
      </c>
      <c r="D417" s="2"/>
      <c r="E417" s="2">
        <v>2778474.13</v>
      </c>
      <c r="F417" s="2">
        <v>2375760.64</v>
      </c>
      <c r="G417" s="2">
        <f>F417-Levantamento!B418</f>
        <v>-5876829.9100000001</v>
      </c>
      <c r="H417" s="2" t="e">
        <f>E417-Levantamento!#REF!</f>
        <v>#REF!</v>
      </c>
    </row>
    <row r="418" spans="1:8" x14ac:dyDescent="0.25">
      <c r="A418" t="s">
        <v>193</v>
      </c>
      <c r="B418" s="2">
        <f t="shared" si="6"/>
        <v>1279652.1399999999</v>
      </c>
      <c r="C418" s="2">
        <v>1315592.42</v>
      </c>
      <c r="D418" s="2">
        <v>35940.28</v>
      </c>
      <c r="E418" s="2">
        <v>505319.03</v>
      </c>
      <c r="F418" s="2">
        <v>503019.03</v>
      </c>
      <c r="G418" s="2">
        <f>F418-Levantamento!B419</f>
        <v>-516586.13</v>
      </c>
      <c r="H418" s="2" t="e">
        <f>E418-Levantamento!#REF!</f>
        <v>#REF!</v>
      </c>
    </row>
    <row r="419" spans="1:8" x14ac:dyDescent="0.25">
      <c r="A419" t="s">
        <v>19</v>
      </c>
      <c r="B419" s="2">
        <f t="shared" si="6"/>
        <v>518281.61</v>
      </c>
      <c r="C419" s="2">
        <v>518281.61</v>
      </c>
      <c r="D419" s="2"/>
      <c r="E419" s="2">
        <v>653654.22</v>
      </c>
      <c r="F419" s="2">
        <v>647278.22</v>
      </c>
      <c r="G419" s="2">
        <f>F419-Levantamento!B420</f>
        <v>-57221.670000000042</v>
      </c>
      <c r="H419" s="2" t="e">
        <f>E419-Levantamento!#REF!</f>
        <v>#REF!</v>
      </c>
    </row>
    <row r="420" spans="1:8" x14ac:dyDescent="0.25">
      <c r="A420" t="s">
        <v>237</v>
      </c>
      <c r="B420" s="2">
        <f t="shared" si="6"/>
        <v>4222819.76</v>
      </c>
      <c r="C420" s="2">
        <v>4222819.76</v>
      </c>
      <c r="D420" s="2"/>
      <c r="E420" s="2">
        <v>1250858.8500000001</v>
      </c>
      <c r="F420" s="2">
        <v>1245959.8500000001</v>
      </c>
      <c r="G420" s="2">
        <f>F420-Levantamento!B421</f>
        <v>-10504310.110000001</v>
      </c>
      <c r="H420" s="2" t="e">
        <f>E420-Levantamento!#REF!</f>
        <v>#REF!</v>
      </c>
    </row>
    <row r="421" spans="1:8" x14ac:dyDescent="0.25">
      <c r="A421" t="s">
        <v>593</v>
      </c>
      <c r="B421" s="2">
        <f t="shared" si="6"/>
        <v>32746275.84</v>
      </c>
      <c r="C421" s="2">
        <v>32750157.32</v>
      </c>
      <c r="D421" s="2">
        <v>3881.48</v>
      </c>
      <c r="E421" s="2">
        <v>2040190.21</v>
      </c>
      <c r="F421" s="2">
        <v>2039690.21</v>
      </c>
      <c r="G421" s="2">
        <f>F421-Levantamento!B422</f>
        <v>-1342547.87</v>
      </c>
      <c r="H421" s="2" t="e">
        <f>E421-Levantamento!#REF!</f>
        <v>#REF!</v>
      </c>
    </row>
    <row r="422" spans="1:8" x14ac:dyDescent="0.25">
      <c r="A422" t="s">
        <v>119</v>
      </c>
      <c r="B422" s="2">
        <f t="shared" si="6"/>
        <v>1320250.8199999998</v>
      </c>
      <c r="C422" s="2">
        <v>1352519.17</v>
      </c>
      <c r="D422" s="2">
        <v>32268.35</v>
      </c>
      <c r="E422" s="2">
        <v>789973.41</v>
      </c>
      <c r="F422" s="2">
        <v>769329.41</v>
      </c>
      <c r="G422" s="2">
        <f>F422-Levantamento!B423</f>
        <v>-15389.819999999949</v>
      </c>
      <c r="H422" s="2" t="e">
        <f>E422-Levantamento!#REF!</f>
        <v>#REF!</v>
      </c>
    </row>
    <row r="423" spans="1:8" x14ac:dyDescent="0.25">
      <c r="A423" t="s">
        <v>175</v>
      </c>
      <c r="B423" s="2">
        <f t="shared" si="6"/>
        <v>3220012.27</v>
      </c>
      <c r="C423" s="2">
        <v>3220012.27</v>
      </c>
      <c r="D423" s="2"/>
      <c r="E423" s="2">
        <v>1458371.99</v>
      </c>
      <c r="F423" s="2">
        <v>1438612.49</v>
      </c>
      <c r="G423" s="2">
        <f>F423-Levantamento!B424</f>
        <v>176230.81000000006</v>
      </c>
      <c r="H423" s="2" t="e">
        <f>E423-Levantamento!#REF!</f>
        <v>#REF!</v>
      </c>
    </row>
    <row r="424" spans="1:8" x14ac:dyDescent="0.25">
      <c r="A424" t="s">
        <v>551</v>
      </c>
      <c r="B424" s="2">
        <f t="shared" si="6"/>
        <v>36660450.299999997</v>
      </c>
      <c r="C424" s="2">
        <v>36660450.299999997</v>
      </c>
      <c r="D424" s="2"/>
      <c r="E424" s="2">
        <v>3344409.52</v>
      </c>
      <c r="F424" s="2">
        <v>3316235.92</v>
      </c>
      <c r="G424" s="2">
        <f>F424-Levantamento!B425</f>
        <v>2813216.8899999997</v>
      </c>
      <c r="H424" s="2" t="e">
        <f>E424-Levantamento!#REF!</f>
        <v>#REF!</v>
      </c>
    </row>
    <row r="425" spans="1:8" x14ac:dyDescent="0.25">
      <c r="A425" t="s">
        <v>276</v>
      </c>
      <c r="B425" s="2">
        <f t="shared" si="6"/>
        <v>11817130.48</v>
      </c>
      <c r="C425" s="2">
        <v>11817130.48</v>
      </c>
      <c r="D425" s="2"/>
      <c r="E425" s="2">
        <v>3302949.54</v>
      </c>
      <c r="F425" s="2">
        <v>3293156.07</v>
      </c>
      <c r="G425" s="2">
        <f>F425-Levantamento!B426</f>
        <v>41207.069999999832</v>
      </c>
      <c r="H425" s="2" t="e">
        <f>E425-Levantamento!#REF!</f>
        <v>#REF!</v>
      </c>
    </row>
    <row r="426" spans="1:8" x14ac:dyDescent="0.25">
      <c r="A426" t="s">
        <v>243</v>
      </c>
      <c r="B426" s="2">
        <f t="shared" si="6"/>
        <v>3178931.97</v>
      </c>
      <c r="C426" s="2">
        <v>3179032.43</v>
      </c>
      <c r="D426" s="2">
        <v>100.46</v>
      </c>
      <c r="E426" s="2">
        <v>1109802.25</v>
      </c>
      <c r="F426" s="2">
        <v>1010207.54</v>
      </c>
      <c r="G426" s="2">
        <f>F426-Levantamento!B427</f>
        <v>-1241.7600000000093</v>
      </c>
      <c r="H426" s="2" t="e">
        <f>E426-Levantamento!#REF!</f>
        <v>#REF!</v>
      </c>
    </row>
    <row r="427" spans="1:8" x14ac:dyDescent="0.25">
      <c r="A427" t="s">
        <v>597</v>
      </c>
      <c r="B427" s="2">
        <f t="shared" si="6"/>
        <v>102556839.98999999</v>
      </c>
      <c r="C427" s="2">
        <v>102556839.98999999</v>
      </c>
      <c r="D427" s="2"/>
      <c r="E427" s="2">
        <v>6336860.2000000002</v>
      </c>
      <c r="F427" s="2">
        <v>6279202.9699999997</v>
      </c>
      <c r="G427" s="2">
        <f>F427-Levantamento!B428</f>
        <v>4478979.04</v>
      </c>
      <c r="H427" s="2" t="e">
        <f>E427-Levantamento!#REF!</f>
        <v>#REF!</v>
      </c>
    </row>
    <row r="428" spans="1:8" x14ac:dyDescent="0.25">
      <c r="A428" t="s">
        <v>340</v>
      </c>
      <c r="B428" s="2">
        <f t="shared" si="6"/>
        <v>1996787.35</v>
      </c>
      <c r="C428" s="2">
        <v>1996787.35</v>
      </c>
      <c r="D428" s="2"/>
      <c r="E428" s="2">
        <v>433440.86</v>
      </c>
      <c r="F428" s="2">
        <v>418337.96</v>
      </c>
      <c r="G428" s="2">
        <f>F428-Levantamento!B429</f>
        <v>-773647.88000000012</v>
      </c>
      <c r="H428" s="2" t="e">
        <f>E428-Levantamento!#REF!</f>
        <v>#REF!</v>
      </c>
    </row>
    <row r="429" spans="1:8" x14ac:dyDescent="0.25">
      <c r="A429" t="s">
        <v>545</v>
      </c>
      <c r="B429" s="2">
        <f t="shared" si="6"/>
        <v>19316294.129999999</v>
      </c>
      <c r="C429" s="2">
        <v>19326826.129999999</v>
      </c>
      <c r="D429" s="2">
        <v>10532</v>
      </c>
      <c r="E429" s="2">
        <v>2115555.1800000002</v>
      </c>
      <c r="F429" s="2">
        <v>1797204.85</v>
      </c>
      <c r="G429" s="2">
        <f>F429-Levantamento!B430</f>
        <v>20087.489999999991</v>
      </c>
      <c r="H429" s="2" t="e">
        <f>E429-Levantamento!#REF!</f>
        <v>#REF!</v>
      </c>
    </row>
    <row r="430" spans="1:8" x14ac:dyDescent="0.25">
      <c r="A430" t="s">
        <v>490</v>
      </c>
      <c r="B430" s="2">
        <f t="shared" si="6"/>
        <v>9149793.1699999999</v>
      </c>
      <c r="C430" s="2">
        <v>9149793.1699999999</v>
      </c>
      <c r="D430" s="2"/>
      <c r="E430" s="2">
        <v>1359206.69</v>
      </c>
      <c r="F430" s="2">
        <v>1355588.43</v>
      </c>
      <c r="G430" s="2">
        <f>F430-Levantamento!B431</f>
        <v>261894.81999999983</v>
      </c>
      <c r="H430" s="2" t="e">
        <f>E430-Levantamento!#REF!</f>
        <v>#REF!</v>
      </c>
    </row>
    <row r="431" spans="1:8" x14ac:dyDescent="0.25">
      <c r="A431" t="s">
        <v>552</v>
      </c>
      <c r="B431" s="2">
        <f t="shared" si="6"/>
        <v>97426977.129999995</v>
      </c>
      <c r="C431" s="2">
        <v>97426977.129999995</v>
      </c>
      <c r="D431" s="2"/>
      <c r="E431" s="2">
        <v>8266294.2599999998</v>
      </c>
      <c r="F431" s="2">
        <v>8264387.2599999998</v>
      </c>
      <c r="G431" s="2">
        <f>F431-Levantamento!B432</f>
        <v>626515.9299999997</v>
      </c>
      <c r="H431" s="2" t="e">
        <f>E431-Levantamento!#REF!</f>
        <v>#REF!</v>
      </c>
    </row>
    <row r="432" spans="1:8" x14ac:dyDescent="0.25">
      <c r="A432" t="s">
        <v>486</v>
      </c>
      <c r="B432" s="2">
        <f t="shared" si="6"/>
        <v>7892196.1800000006</v>
      </c>
      <c r="C432" s="2">
        <v>8096333.4800000004</v>
      </c>
      <c r="D432" s="2">
        <v>204137.3</v>
      </c>
      <c r="E432" s="2">
        <v>1016095.33</v>
      </c>
      <c r="F432" s="2">
        <v>1002528.94</v>
      </c>
      <c r="G432" s="2">
        <f>F432-Levantamento!B433</f>
        <v>-31539297.009999998</v>
      </c>
      <c r="H432" s="2" t="e">
        <f>E432-Levantamento!#REF!</f>
        <v>#REF!</v>
      </c>
    </row>
    <row r="433" spans="1:8" x14ac:dyDescent="0.25">
      <c r="A433" t="s">
        <v>392</v>
      </c>
      <c r="B433" s="2">
        <f t="shared" si="6"/>
        <v>5506530.6100000003</v>
      </c>
      <c r="C433" s="2">
        <v>5506530.6100000003</v>
      </c>
      <c r="D433" s="2"/>
      <c r="E433" s="2">
        <v>1150298.43</v>
      </c>
      <c r="F433" s="2">
        <v>1147000.43</v>
      </c>
      <c r="G433" s="2">
        <f>F433-Levantamento!B434</f>
        <v>506577.36999999988</v>
      </c>
      <c r="H433" s="2" t="e">
        <f>E433-Levantamento!#REF!</f>
        <v>#REF!</v>
      </c>
    </row>
    <row r="434" spans="1:8" x14ac:dyDescent="0.25">
      <c r="A434" t="s">
        <v>127</v>
      </c>
      <c r="B434" s="2">
        <f t="shared" si="6"/>
        <v>1441163.76</v>
      </c>
      <c r="C434" s="2">
        <v>1441163.76</v>
      </c>
      <c r="D434" s="2"/>
      <c r="E434" s="2">
        <v>857070.84</v>
      </c>
      <c r="F434" s="2">
        <v>823390.94</v>
      </c>
      <c r="G434" s="2">
        <f>F434-Levantamento!B435</f>
        <v>-1156823.1500000001</v>
      </c>
      <c r="H434" s="2" t="e">
        <f>E434-Levantamento!#REF!</f>
        <v>#REF!</v>
      </c>
    </row>
    <row r="435" spans="1:8" x14ac:dyDescent="0.25">
      <c r="A435" t="s">
        <v>235</v>
      </c>
      <c r="B435" s="2">
        <f t="shared" si="6"/>
        <v>3134923.21</v>
      </c>
      <c r="C435" s="2">
        <v>3134923.21</v>
      </c>
      <c r="D435" s="2"/>
      <c r="E435" s="2">
        <v>1198157.28</v>
      </c>
      <c r="F435" s="2">
        <v>1059565.97</v>
      </c>
      <c r="G435" s="2">
        <f>F435-Levantamento!B436</f>
        <v>-1137783.57</v>
      </c>
      <c r="H435" s="2" t="e">
        <f>E435-Levantamento!#REF!</f>
        <v>#REF!</v>
      </c>
    </row>
    <row r="436" spans="1:8" x14ac:dyDescent="0.25">
      <c r="A436" t="s">
        <v>459</v>
      </c>
      <c r="B436" s="2">
        <f t="shared" si="6"/>
        <v>19475579.789999999</v>
      </c>
      <c r="C436" s="2">
        <v>19475579.789999999</v>
      </c>
      <c r="D436" s="2"/>
      <c r="E436" s="2">
        <v>2679406.94</v>
      </c>
      <c r="F436" s="2">
        <v>2630976.7400000002</v>
      </c>
      <c r="G436" s="2">
        <f>F436-Levantamento!B437</f>
        <v>1797376.6500000004</v>
      </c>
      <c r="H436" s="2" t="e">
        <f>E436-Levantamento!#REF!</f>
        <v>#REF!</v>
      </c>
    </row>
    <row r="437" spans="1:8" x14ac:dyDescent="0.25">
      <c r="A437" t="s">
        <v>580</v>
      </c>
      <c r="B437" s="2">
        <f t="shared" si="6"/>
        <v>455943839.04000002</v>
      </c>
      <c r="C437" s="2">
        <v>455994594.62</v>
      </c>
      <c r="D437" s="2">
        <v>50755.58</v>
      </c>
      <c r="E437" s="2">
        <v>33034372.370000001</v>
      </c>
      <c r="F437" s="2">
        <v>32541825.949999999</v>
      </c>
      <c r="G437" s="2">
        <f>F437-Levantamento!B438</f>
        <v>25095429.850000001</v>
      </c>
      <c r="H437" s="2" t="e">
        <f>E437-Levantamento!#REF!</f>
        <v>#REF!</v>
      </c>
    </row>
    <row r="438" spans="1:8" x14ac:dyDescent="0.25">
      <c r="A438" t="s">
        <v>498</v>
      </c>
      <c r="B438" s="2">
        <f t="shared" si="6"/>
        <v>16113149.939999999</v>
      </c>
      <c r="C438" s="2">
        <v>16113149.939999999</v>
      </c>
      <c r="D438" s="2"/>
      <c r="E438" s="2">
        <v>1817193.82</v>
      </c>
      <c r="F438" s="2">
        <v>1799551.82</v>
      </c>
      <c r="G438" s="2">
        <f>F438-Levantamento!B439</f>
        <v>-18189724.390000001</v>
      </c>
      <c r="H438" s="2" t="e">
        <f>E438-Levantamento!#REF!</f>
        <v>#REF!</v>
      </c>
    </row>
    <row r="439" spans="1:8" x14ac:dyDescent="0.25">
      <c r="A439" t="s">
        <v>301</v>
      </c>
      <c r="B439" s="2">
        <f t="shared" si="6"/>
        <v>8065122.8499999996</v>
      </c>
      <c r="C439" s="2">
        <v>8065122.8499999996</v>
      </c>
      <c r="D439" s="2"/>
      <c r="E439" s="2">
        <v>2172408.58</v>
      </c>
      <c r="F439" s="2">
        <v>2166498.87</v>
      </c>
      <c r="G439" s="2">
        <f>F439-Levantamento!B440</f>
        <v>-4034057.7</v>
      </c>
      <c r="H439" s="2" t="e">
        <f>E439-Levantamento!#REF!</f>
        <v>#REF!</v>
      </c>
    </row>
    <row r="440" spans="1:8" x14ac:dyDescent="0.25">
      <c r="A440" t="s">
        <v>362</v>
      </c>
      <c r="B440" s="2">
        <f t="shared" si="6"/>
        <v>4936697.1399999997</v>
      </c>
      <c r="C440" s="2">
        <v>4936697.1399999997</v>
      </c>
      <c r="D440" s="2"/>
      <c r="E440" s="2">
        <v>1004539.13</v>
      </c>
      <c r="F440" s="2">
        <v>968557.8</v>
      </c>
      <c r="G440" s="2">
        <f>F440-Levantamento!B441</f>
        <v>-6988536.0300000003</v>
      </c>
      <c r="H440" s="2" t="e">
        <f>E440-Levantamento!#REF!</f>
        <v>#REF!</v>
      </c>
    </row>
    <row r="441" spans="1:8" x14ac:dyDescent="0.25">
      <c r="A441" t="s">
        <v>273</v>
      </c>
      <c r="B441" s="2">
        <f t="shared" si="6"/>
        <v>6946169.2999999998</v>
      </c>
      <c r="C441" s="2">
        <v>6946169.2999999998</v>
      </c>
      <c r="D441" s="2"/>
      <c r="E441" s="2">
        <v>1722017.41</v>
      </c>
      <c r="F441" s="2">
        <v>1687920.41</v>
      </c>
      <c r="G441" s="2">
        <f>F441-Levantamento!B442</f>
        <v>722256.1399999999</v>
      </c>
      <c r="H441" s="2" t="e">
        <f>E441-Levantamento!#REF!</f>
        <v>#REF!</v>
      </c>
    </row>
    <row r="442" spans="1:8" x14ac:dyDescent="0.25">
      <c r="A442" t="s">
        <v>444</v>
      </c>
      <c r="B442" s="2">
        <f t="shared" si="6"/>
        <v>14518211.539999999</v>
      </c>
      <c r="C442" s="2">
        <v>14518211.539999999</v>
      </c>
      <c r="D442" s="2"/>
      <c r="E442" s="2">
        <v>2201899.54</v>
      </c>
      <c r="F442" s="2">
        <v>2197349.54</v>
      </c>
      <c r="G442" s="2">
        <f>F442-Levantamento!B443</f>
        <v>1714276.4</v>
      </c>
      <c r="H442" s="2" t="e">
        <f>E442-Levantamento!#REF!</f>
        <v>#REF!</v>
      </c>
    </row>
    <row r="443" spans="1:8" x14ac:dyDescent="0.25">
      <c r="A443" t="s">
        <v>575</v>
      </c>
      <c r="B443" s="2">
        <f t="shared" si="6"/>
        <v>50601642.299999997</v>
      </c>
      <c r="C443" s="2">
        <v>50601642.299999997</v>
      </c>
      <c r="D443" s="2"/>
      <c r="E443" s="2">
        <v>3626898.81</v>
      </c>
      <c r="F443" s="2">
        <v>3618634.01</v>
      </c>
      <c r="G443" s="2">
        <f>F443-Levantamento!B444</f>
        <v>-1074537.1500000004</v>
      </c>
      <c r="H443" s="2" t="e">
        <f>E443-Levantamento!#REF!</f>
        <v>#REF!</v>
      </c>
    </row>
    <row r="444" spans="1:8" x14ac:dyDescent="0.25">
      <c r="A444" t="s">
        <v>518</v>
      </c>
      <c r="B444" s="2">
        <f t="shared" si="6"/>
        <v>9830290.2100000009</v>
      </c>
      <c r="C444" s="2">
        <v>9830290.2100000009</v>
      </c>
      <c r="D444" s="2"/>
      <c r="E444" s="2">
        <v>1122175.1000000001</v>
      </c>
      <c r="F444" s="2">
        <v>1057056.51</v>
      </c>
      <c r="G444" s="2">
        <f>F444-Levantamento!B445</f>
        <v>230641.81000000006</v>
      </c>
      <c r="H444" s="2" t="e">
        <f>E444-Levantamento!#REF!</f>
        <v>#REF!</v>
      </c>
    </row>
    <row r="445" spans="1:8" x14ac:dyDescent="0.25">
      <c r="A445" t="s">
        <v>395</v>
      </c>
      <c r="B445" s="2">
        <f t="shared" si="6"/>
        <v>18981072.640000001</v>
      </c>
      <c r="C445" s="2">
        <v>18981072.640000001</v>
      </c>
      <c r="D445" s="2"/>
      <c r="E445" s="2">
        <v>3264608.02</v>
      </c>
      <c r="F445" s="2">
        <v>3251949</v>
      </c>
      <c r="G445" s="2">
        <f>F445-Levantamento!B446</f>
        <v>699306.58000000007</v>
      </c>
      <c r="H445" s="2" t="e">
        <f>E445-Levantamento!#REF!</f>
        <v>#REF!</v>
      </c>
    </row>
    <row r="446" spans="1:8" x14ac:dyDescent="0.25">
      <c r="A446" t="s">
        <v>44</v>
      </c>
      <c r="B446" s="2">
        <f t="shared" si="6"/>
        <v>1235114.06</v>
      </c>
      <c r="C446" s="2">
        <v>1235114.06</v>
      </c>
      <c r="D446" s="2"/>
      <c r="E446" s="2">
        <v>1148554.42</v>
      </c>
      <c r="F446" s="2">
        <v>1090120.69</v>
      </c>
      <c r="G446" s="2">
        <f>F446-Levantamento!B447</f>
        <v>-5342072.93</v>
      </c>
      <c r="H446" s="2" t="e">
        <f>E446-Levantamento!#REF!</f>
        <v>#REF!</v>
      </c>
    </row>
    <row r="447" spans="1:8" x14ac:dyDescent="0.25">
      <c r="A447" t="s">
        <v>64</v>
      </c>
      <c r="B447" s="2">
        <f t="shared" si="6"/>
        <v>1345670.09</v>
      </c>
      <c r="C447" s="2">
        <v>1427920.04</v>
      </c>
      <c r="D447" s="2">
        <v>82249.95</v>
      </c>
      <c r="E447" s="2">
        <v>1115019.6499999999</v>
      </c>
      <c r="F447" s="2">
        <v>1074025.6499999999</v>
      </c>
      <c r="G447" s="2">
        <f>F447-Levantamento!B448</f>
        <v>-1458854.6099999999</v>
      </c>
      <c r="H447" s="2" t="e">
        <f>E447-Levantamento!#REF!</f>
        <v>#REF!</v>
      </c>
    </row>
    <row r="448" spans="1:8" x14ac:dyDescent="0.25">
      <c r="A448" t="s">
        <v>617</v>
      </c>
      <c r="B448" s="2">
        <f t="shared" si="6"/>
        <v>258444558.47999999</v>
      </c>
      <c r="C448" s="2">
        <v>258475692.63999999</v>
      </c>
      <c r="D448" s="2">
        <v>31134.16</v>
      </c>
      <c r="E448" s="2">
        <v>15057778.68</v>
      </c>
      <c r="F448" s="2">
        <v>14454157.02</v>
      </c>
      <c r="G448" s="2">
        <f>F448-Levantamento!B449</f>
        <v>12426975.74</v>
      </c>
      <c r="H448" s="2" t="e">
        <f>E448-Levantamento!#REF!</f>
        <v>#REF!</v>
      </c>
    </row>
    <row r="449" spans="1:8" x14ac:dyDescent="0.25">
      <c r="A449" t="s">
        <v>182</v>
      </c>
      <c r="B449" s="2">
        <f t="shared" si="6"/>
        <v>2494517.5499999998</v>
      </c>
      <c r="C449" s="2">
        <v>2494517.5499999998</v>
      </c>
      <c r="D449" s="2"/>
      <c r="E449" s="2">
        <v>916501.31</v>
      </c>
      <c r="F449" s="2">
        <v>900641.31</v>
      </c>
      <c r="G449" s="2">
        <f>F449-Levantamento!B450</f>
        <v>-4497131.3699999992</v>
      </c>
      <c r="H449" s="2" t="e">
        <f>E449-Levantamento!#REF!</f>
        <v>#REF!</v>
      </c>
    </row>
    <row r="450" spans="1:8" x14ac:dyDescent="0.25">
      <c r="A450" t="s">
        <v>372</v>
      </c>
      <c r="B450" s="2">
        <f t="shared" si="6"/>
        <v>9258011.0399999991</v>
      </c>
      <c r="C450" s="2">
        <v>9258011.0399999991</v>
      </c>
      <c r="D450" s="2"/>
      <c r="E450" s="2">
        <v>1821198.83</v>
      </c>
      <c r="F450" s="2">
        <v>1800223.93</v>
      </c>
      <c r="G450" s="2">
        <f>F450-Levantamento!B451</f>
        <v>1071856.3599999999</v>
      </c>
      <c r="H450" s="2" t="e">
        <f>E450-Levantamento!#REF!</f>
        <v>#REF!</v>
      </c>
    </row>
    <row r="451" spans="1:8" x14ac:dyDescent="0.25">
      <c r="A451" t="s">
        <v>219</v>
      </c>
      <c r="B451" s="2">
        <f t="shared" ref="B451:B514" si="7">C451-D451</f>
        <v>1210469.1100000001</v>
      </c>
      <c r="C451" s="2">
        <v>1210469.1100000001</v>
      </c>
      <c r="D451" s="2"/>
      <c r="E451" s="2">
        <v>527789.05000000005</v>
      </c>
      <c r="F451" s="2">
        <v>525371.98</v>
      </c>
      <c r="G451" s="2">
        <f>F451-Levantamento!B452</f>
        <v>-531684.53</v>
      </c>
      <c r="H451" s="2" t="e">
        <f>E451-Levantamento!#REF!</f>
        <v>#REF!</v>
      </c>
    </row>
    <row r="452" spans="1:8" x14ac:dyDescent="0.25">
      <c r="A452" t="s">
        <v>332</v>
      </c>
      <c r="B452" s="2">
        <f t="shared" si="7"/>
        <v>11698367.550000001</v>
      </c>
      <c r="C452" s="2">
        <v>11698367.550000001</v>
      </c>
      <c r="D452" s="2"/>
      <c r="E452" s="2">
        <v>2539096.0299999998</v>
      </c>
      <c r="F452" s="2">
        <v>2534211.0299999998</v>
      </c>
      <c r="G452" s="2">
        <f>F452-Levantamento!B453</f>
        <v>1269774.4599999997</v>
      </c>
      <c r="H452" s="2" t="e">
        <f>E452-Levantamento!#REF!</f>
        <v>#REF!</v>
      </c>
    </row>
    <row r="453" spans="1:8" x14ac:dyDescent="0.25">
      <c r="A453" t="s">
        <v>93</v>
      </c>
      <c r="B453" s="2">
        <f t="shared" si="7"/>
        <v>809677.57000000007</v>
      </c>
      <c r="C453" s="2">
        <v>855156.05</v>
      </c>
      <c r="D453" s="2">
        <v>45478.48</v>
      </c>
      <c r="E453" s="2">
        <v>692460.07</v>
      </c>
      <c r="F453" s="2">
        <v>631992.24</v>
      </c>
      <c r="G453" s="2">
        <f>F453-Levantamento!B454</f>
        <v>-125495.82999999996</v>
      </c>
      <c r="H453" s="2" t="e">
        <f>E453-Levantamento!#REF!</f>
        <v>#REF!</v>
      </c>
    </row>
    <row r="454" spans="1:8" x14ac:dyDescent="0.25">
      <c r="A454" t="s">
        <v>155</v>
      </c>
      <c r="B454" s="2">
        <f t="shared" si="7"/>
        <v>2827820.18</v>
      </c>
      <c r="C454" s="2">
        <v>2827820.18</v>
      </c>
      <c r="D454" s="2"/>
      <c r="E454" s="2">
        <v>1073786.99</v>
      </c>
      <c r="F454" s="2">
        <v>1066826.99</v>
      </c>
      <c r="G454" s="2">
        <f>F454-Levantamento!B455</f>
        <v>-31775476.520000003</v>
      </c>
      <c r="H454" s="2" t="e">
        <f>E454-Levantamento!#REF!</f>
        <v>#REF!</v>
      </c>
    </row>
    <row r="455" spans="1:8" x14ac:dyDescent="0.25">
      <c r="A455" t="s">
        <v>153</v>
      </c>
      <c r="B455" s="2">
        <f t="shared" si="7"/>
        <v>1301810.76</v>
      </c>
      <c r="C455" s="2">
        <v>1301810.76</v>
      </c>
      <c r="D455" s="2"/>
      <c r="E455" s="2">
        <v>858178.68</v>
      </c>
      <c r="F455" s="2">
        <v>856173.68</v>
      </c>
      <c r="G455" s="2">
        <f>F455-Levantamento!B456</f>
        <v>-22747182.280000001</v>
      </c>
      <c r="H455" s="2" t="e">
        <f>E455-Levantamento!#REF!</f>
        <v>#REF!</v>
      </c>
    </row>
    <row r="456" spans="1:8" x14ac:dyDescent="0.25">
      <c r="A456" t="s">
        <v>363</v>
      </c>
      <c r="B456" s="2">
        <f t="shared" si="7"/>
        <v>6950718.0700000003</v>
      </c>
      <c r="C456" s="2">
        <v>6950718.0700000003</v>
      </c>
      <c r="D456" s="2"/>
      <c r="E456" s="2">
        <v>1274853.43</v>
      </c>
      <c r="F456" s="2">
        <v>1245214.3600000001</v>
      </c>
      <c r="G456" s="2">
        <f>F456-Levantamento!B457</f>
        <v>-1832750.4799999997</v>
      </c>
      <c r="H456" s="2" t="e">
        <f>E456-Levantamento!#REF!</f>
        <v>#REF!</v>
      </c>
    </row>
    <row r="457" spans="1:8" x14ac:dyDescent="0.25">
      <c r="A457" t="s">
        <v>624</v>
      </c>
      <c r="B457" s="2">
        <f t="shared" si="7"/>
        <v>78047543.709999993</v>
      </c>
      <c r="C457" s="2">
        <v>78047543.709999993</v>
      </c>
      <c r="D457" s="2"/>
      <c r="E457" s="2">
        <v>3705503.61</v>
      </c>
      <c r="F457" s="2">
        <v>3589400.24</v>
      </c>
      <c r="G457" s="2">
        <f>F457-Levantamento!B458</f>
        <v>2685726.14</v>
      </c>
      <c r="H457" s="2" t="e">
        <f>E457-Levantamento!#REF!</f>
        <v>#REF!</v>
      </c>
    </row>
    <row r="458" spans="1:8" x14ac:dyDescent="0.25">
      <c r="A458" t="s">
        <v>592</v>
      </c>
      <c r="B458" s="2">
        <f t="shared" si="7"/>
        <v>39227764.100000001</v>
      </c>
      <c r="C458" s="2">
        <v>39242104.509999998</v>
      </c>
      <c r="D458" s="2">
        <v>14340.41</v>
      </c>
      <c r="E458" s="2">
        <v>2758548.44</v>
      </c>
      <c r="F458" s="2">
        <v>2703257.99</v>
      </c>
      <c r="G458" s="2">
        <f>F458-Levantamento!B459</f>
        <v>2044976.6100000003</v>
      </c>
      <c r="H458" s="2" t="e">
        <f>E458-Levantamento!#REF!</f>
        <v>#REF!</v>
      </c>
    </row>
    <row r="459" spans="1:8" x14ac:dyDescent="0.25">
      <c r="A459" t="s">
        <v>120</v>
      </c>
      <c r="B459" s="2">
        <f t="shared" si="7"/>
        <v>2454120.1</v>
      </c>
      <c r="C459" s="2">
        <v>2454120.1</v>
      </c>
      <c r="D459" s="2"/>
      <c r="E459" s="2">
        <v>1517082.56</v>
      </c>
      <c r="F459" s="2">
        <v>1470552.42</v>
      </c>
      <c r="G459" s="2">
        <f>F459-Levantamento!B460</f>
        <v>391881.11999999988</v>
      </c>
      <c r="H459" s="2" t="e">
        <f>E459-Levantamento!#REF!</f>
        <v>#REF!</v>
      </c>
    </row>
    <row r="460" spans="1:8" x14ac:dyDescent="0.25">
      <c r="A460" t="s">
        <v>514</v>
      </c>
      <c r="B460" s="2">
        <f t="shared" si="7"/>
        <v>8413460.6300000008</v>
      </c>
      <c r="C460" s="2">
        <v>8413460.6300000008</v>
      </c>
      <c r="D460" s="2"/>
      <c r="E460" s="2">
        <v>885063.47</v>
      </c>
      <c r="F460" s="2">
        <v>882854.47</v>
      </c>
      <c r="G460" s="2">
        <f>F460-Levantamento!B461</f>
        <v>-52873302.5</v>
      </c>
      <c r="H460" s="2" t="e">
        <f>E460-Levantamento!#REF!</f>
        <v>#REF!</v>
      </c>
    </row>
    <row r="461" spans="1:8" x14ac:dyDescent="0.25">
      <c r="A461" t="s">
        <v>4</v>
      </c>
      <c r="B461" s="2">
        <f t="shared" si="7"/>
        <v>315888.52</v>
      </c>
      <c r="C461" s="2">
        <v>315888.52</v>
      </c>
      <c r="D461" s="2"/>
      <c r="E461" s="2">
        <v>686879.41</v>
      </c>
      <c r="F461" s="2">
        <v>648414.13</v>
      </c>
      <c r="G461" s="2">
        <f>F461-Levantamento!B462</f>
        <v>-411151.83999999997</v>
      </c>
      <c r="H461" s="2" t="e">
        <f>E461-Levantamento!#REF!</f>
        <v>#REF!</v>
      </c>
    </row>
    <row r="462" spans="1:8" x14ac:dyDescent="0.25">
      <c r="A462" t="s">
        <v>344</v>
      </c>
      <c r="B462" s="2">
        <f t="shared" si="7"/>
        <v>10408647.029999999</v>
      </c>
      <c r="C462" s="2">
        <v>10408647.029999999</v>
      </c>
      <c r="D462" s="2"/>
      <c r="E462" s="2">
        <v>2153112.79</v>
      </c>
      <c r="F462" s="2">
        <v>2102673.63</v>
      </c>
      <c r="G462" s="2">
        <f>F462-Levantamento!B463</f>
        <v>-7329315.8899999997</v>
      </c>
      <c r="H462" s="2" t="e">
        <f>E462-Levantamento!#REF!</f>
        <v>#REF!</v>
      </c>
    </row>
    <row r="463" spans="1:8" x14ac:dyDescent="0.25">
      <c r="A463" t="s">
        <v>625</v>
      </c>
      <c r="B463" s="2">
        <f t="shared" si="7"/>
        <v>708417630.38</v>
      </c>
      <c r="C463" s="2">
        <v>731117769.57000005</v>
      </c>
      <c r="D463" s="2">
        <v>22700139.190000001</v>
      </c>
      <c r="E463" s="2">
        <v>32762232.23</v>
      </c>
      <c r="F463" s="2">
        <v>32581599.43</v>
      </c>
      <c r="G463" s="2">
        <f>F463-Levantamento!B464</f>
        <v>29473435.879999999</v>
      </c>
      <c r="H463" s="2" t="e">
        <f>E463-Levantamento!#REF!</f>
        <v>#REF!</v>
      </c>
    </row>
    <row r="464" spans="1:8" x14ac:dyDescent="0.25">
      <c r="A464" t="s">
        <v>145</v>
      </c>
      <c r="B464" s="2">
        <f t="shared" si="7"/>
        <v>1583833.79</v>
      </c>
      <c r="C464" s="2">
        <v>1583833.79</v>
      </c>
      <c r="D464" s="2"/>
      <c r="E464" s="2">
        <v>778856.81</v>
      </c>
      <c r="F464" s="2">
        <v>760142.81</v>
      </c>
      <c r="G464" s="2">
        <f>F464-Levantamento!B465</f>
        <v>-386857.61999999988</v>
      </c>
      <c r="H464" s="2" t="e">
        <f>E464-Levantamento!#REF!</f>
        <v>#REF!</v>
      </c>
    </row>
    <row r="465" spans="1:8" x14ac:dyDescent="0.25">
      <c r="A465" t="s">
        <v>104</v>
      </c>
      <c r="B465" s="2">
        <f t="shared" si="7"/>
        <v>1079946.07</v>
      </c>
      <c r="C465" s="2">
        <v>1079946.07</v>
      </c>
      <c r="D465" s="2"/>
      <c r="E465" s="2">
        <v>612266.76</v>
      </c>
      <c r="F465" s="2">
        <v>609097.15</v>
      </c>
      <c r="G465" s="2">
        <f>F465-Levantamento!B466</f>
        <v>-2180995.71</v>
      </c>
      <c r="H465" s="2" t="e">
        <f>E465-Levantamento!#REF!</f>
        <v>#REF!</v>
      </c>
    </row>
    <row r="466" spans="1:8" x14ac:dyDescent="0.25">
      <c r="A466" t="s">
        <v>263</v>
      </c>
      <c r="B466" s="2">
        <f t="shared" si="7"/>
        <v>6002585.4199999999</v>
      </c>
      <c r="C466" s="2">
        <v>6290542.5700000003</v>
      </c>
      <c r="D466" s="2">
        <v>287957.15000000002</v>
      </c>
      <c r="E466" s="2">
        <v>1602788.57</v>
      </c>
      <c r="F466" s="2">
        <v>1595738.57</v>
      </c>
      <c r="G466" s="2">
        <f>F466-Levantamento!B467</f>
        <v>593851.04</v>
      </c>
      <c r="H466" s="2" t="e">
        <f>E466-Levantamento!#REF!</f>
        <v>#REF!</v>
      </c>
    </row>
    <row r="467" spans="1:8" x14ac:dyDescent="0.25">
      <c r="A467" t="s">
        <v>457</v>
      </c>
      <c r="B467" s="2">
        <f t="shared" si="7"/>
        <v>12937357.17</v>
      </c>
      <c r="C467" s="2">
        <v>14310311.92</v>
      </c>
      <c r="D467" s="2">
        <v>1372954.75</v>
      </c>
      <c r="E467" s="2">
        <v>1980312.39</v>
      </c>
      <c r="F467" s="2">
        <v>1979617.49</v>
      </c>
      <c r="G467" s="2">
        <f>F467-Levantamento!B468</f>
        <v>-4331866</v>
      </c>
      <c r="H467" s="2" t="e">
        <f>E467-Levantamento!#REF!</f>
        <v>#REF!</v>
      </c>
    </row>
    <row r="468" spans="1:8" x14ac:dyDescent="0.25">
      <c r="A468" t="s">
        <v>636</v>
      </c>
      <c r="B468" s="2">
        <f t="shared" si="7"/>
        <v>240144075.16</v>
      </c>
      <c r="C468" s="2">
        <v>242555926.25999999</v>
      </c>
      <c r="D468" s="2">
        <v>2411851.1</v>
      </c>
      <c r="E468" s="2">
        <v>9116443.3300000001</v>
      </c>
      <c r="F468" s="2">
        <v>8871854.3300000001</v>
      </c>
      <c r="G468" s="2">
        <f>F468-Levantamento!B469</f>
        <v>7897675.0899999999</v>
      </c>
      <c r="H468" s="2" t="e">
        <f>E468-Levantamento!#REF!</f>
        <v>#REF!</v>
      </c>
    </row>
    <row r="469" spans="1:8" x14ac:dyDescent="0.25">
      <c r="A469" t="s">
        <v>491</v>
      </c>
      <c r="B469" s="2">
        <f t="shared" si="7"/>
        <v>14923141.130000001</v>
      </c>
      <c r="C469" s="2">
        <v>14923141.130000001</v>
      </c>
      <c r="D469" s="2"/>
      <c r="E469" s="2">
        <v>1870975.09</v>
      </c>
      <c r="F469" s="2">
        <v>1861749.09</v>
      </c>
      <c r="G469" s="2">
        <f>F469-Levantamento!B470</f>
        <v>1127554.1800000002</v>
      </c>
      <c r="H469" s="2" t="e">
        <f>E469-Levantamento!#REF!</f>
        <v>#REF!</v>
      </c>
    </row>
    <row r="470" spans="1:8" x14ac:dyDescent="0.25">
      <c r="A470" t="s">
        <v>282</v>
      </c>
      <c r="B470" s="2">
        <f t="shared" si="7"/>
        <v>13915219.26</v>
      </c>
      <c r="C470" s="2">
        <v>13915219.26</v>
      </c>
      <c r="D470" s="2"/>
      <c r="E470" s="2">
        <v>3730030.93</v>
      </c>
      <c r="F470" s="2">
        <v>3712042.66</v>
      </c>
      <c r="G470" s="2">
        <f>F470-Levantamento!B471</f>
        <v>-5384513.5199999996</v>
      </c>
      <c r="H470" s="2" t="e">
        <f>E470-Levantamento!#REF!</f>
        <v>#REF!</v>
      </c>
    </row>
    <row r="471" spans="1:8" x14ac:dyDescent="0.25">
      <c r="A471" t="s">
        <v>213</v>
      </c>
      <c r="B471" s="2">
        <f t="shared" si="7"/>
        <v>2491772.98</v>
      </c>
      <c r="C471" s="2">
        <v>2491772.98</v>
      </c>
      <c r="D471" s="2"/>
      <c r="E471" s="2">
        <v>893068.27</v>
      </c>
      <c r="F471" s="2">
        <v>892299.27</v>
      </c>
      <c r="G471" s="2">
        <f>F471-Levantamento!B472</f>
        <v>-447500.23</v>
      </c>
      <c r="H471" s="2" t="e">
        <f>E471-Levantamento!#REF!</f>
        <v>#REF!</v>
      </c>
    </row>
    <row r="472" spans="1:8" x14ac:dyDescent="0.25">
      <c r="A472" t="s">
        <v>258</v>
      </c>
      <c r="B472" s="2">
        <f t="shared" si="7"/>
        <v>4386980.18</v>
      </c>
      <c r="C472" s="2">
        <v>4386980.18</v>
      </c>
      <c r="D472" s="2"/>
      <c r="E472" s="2">
        <v>1703557.72</v>
      </c>
      <c r="F472" s="2">
        <v>1454771.23</v>
      </c>
      <c r="G472" s="2">
        <f>F472-Levantamento!B473</f>
        <v>208811.37999999989</v>
      </c>
      <c r="H472" s="2" t="e">
        <f>E472-Levantamento!#REF!</f>
        <v>#REF!</v>
      </c>
    </row>
    <row r="473" spans="1:8" x14ac:dyDescent="0.25">
      <c r="A473" t="s">
        <v>65</v>
      </c>
      <c r="B473" s="2">
        <f t="shared" si="7"/>
        <v>888406.46</v>
      </c>
      <c r="C473" s="2">
        <v>888406.46</v>
      </c>
      <c r="D473" s="2"/>
      <c r="E473" s="2">
        <v>846885.46</v>
      </c>
      <c r="F473" s="2">
        <v>843172.18</v>
      </c>
      <c r="G473" s="2">
        <f>F473-Levantamento!B474</f>
        <v>-4421153.5</v>
      </c>
      <c r="H473" s="2" t="e">
        <f>E473-Levantamento!#REF!</f>
        <v>#REF!</v>
      </c>
    </row>
    <row r="474" spans="1:8" x14ac:dyDescent="0.25">
      <c r="A474" t="s">
        <v>360</v>
      </c>
      <c r="B474" s="2">
        <f t="shared" si="7"/>
        <v>5126994.93</v>
      </c>
      <c r="C474" s="2">
        <v>5126994.93</v>
      </c>
      <c r="D474" s="2"/>
      <c r="E474" s="2">
        <v>1011390.1</v>
      </c>
      <c r="F474" s="2">
        <v>1001887.53</v>
      </c>
      <c r="G474" s="2">
        <f>F474-Levantamento!B475</f>
        <v>-1091507.18</v>
      </c>
      <c r="H474" s="2" t="e">
        <f>E474-Levantamento!#REF!</f>
        <v>#REF!</v>
      </c>
    </row>
    <row r="475" spans="1:8" x14ac:dyDescent="0.25">
      <c r="A475" t="s">
        <v>138</v>
      </c>
      <c r="B475" s="2">
        <f t="shared" si="7"/>
        <v>1407083.38</v>
      </c>
      <c r="C475" s="2">
        <v>1407083.38</v>
      </c>
      <c r="D475" s="2"/>
      <c r="E475" s="2">
        <v>712041.06</v>
      </c>
      <c r="F475" s="2">
        <v>707363.22</v>
      </c>
      <c r="G475" s="2">
        <f>F475-Levantamento!B476</f>
        <v>-565236.22</v>
      </c>
      <c r="H475" s="2" t="e">
        <f>E475-Levantamento!#REF!</f>
        <v>#REF!</v>
      </c>
    </row>
    <row r="476" spans="1:8" x14ac:dyDescent="0.25">
      <c r="A476" t="s">
        <v>280</v>
      </c>
      <c r="B476" s="2">
        <f t="shared" si="7"/>
        <v>4580059.6399999997</v>
      </c>
      <c r="C476" s="2">
        <v>4580059.6399999997</v>
      </c>
      <c r="D476" s="2"/>
      <c r="E476" s="2">
        <v>1182918.74</v>
      </c>
      <c r="F476" s="2">
        <v>1166188.74</v>
      </c>
      <c r="G476" s="2">
        <f>F476-Levantamento!B477</f>
        <v>416775.4</v>
      </c>
      <c r="H476" s="2" t="e">
        <f>E476-Levantamento!#REF!</f>
        <v>#REF!</v>
      </c>
    </row>
    <row r="477" spans="1:8" x14ac:dyDescent="0.25">
      <c r="A477" t="s">
        <v>403</v>
      </c>
      <c r="B477" s="2">
        <f t="shared" si="7"/>
        <v>10773532.050000001</v>
      </c>
      <c r="C477" s="2">
        <v>10773532.050000001</v>
      </c>
      <c r="D477" s="2"/>
      <c r="E477" s="2">
        <v>1842511.87</v>
      </c>
      <c r="F477" s="2">
        <v>1834077.87</v>
      </c>
      <c r="G477" s="2">
        <f>F477-Levantamento!B478</f>
        <v>-12337098.100000001</v>
      </c>
      <c r="H477" s="2" t="e">
        <f>E477-Levantamento!#REF!</f>
        <v>#REF!</v>
      </c>
    </row>
    <row r="478" spans="1:8" x14ac:dyDescent="0.25">
      <c r="A478" t="s">
        <v>47</v>
      </c>
      <c r="B478" s="2">
        <f t="shared" si="7"/>
        <v>713978.66</v>
      </c>
      <c r="C478" s="2">
        <v>713978.66</v>
      </c>
      <c r="D478" s="2"/>
      <c r="E478" s="2">
        <v>696797.32</v>
      </c>
      <c r="F478" s="2">
        <v>677650.52</v>
      </c>
      <c r="G478" s="2">
        <f>F478-Levantamento!B479</f>
        <v>-1971902.21</v>
      </c>
      <c r="H478" s="2" t="e">
        <f>E478-Levantamento!#REF!</f>
        <v>#REF!</v>
      </c>
    </row>
    <row r="479" spans="1:8" x14ac:dyDescent="0.25">
      <c r="A479" t="s">
        <v>553</v>
      </c>
      <c r="B479" s="2">
        <f t="shared" si="7"/>
        <v>13149976.09</v>
      </c>
      <c r="C479" s="2">
        <v>13685688.68</v>
      </c>
      <c r="D479" s="2">
        <v>535712.59</v>
      </c>
      <c r="E479" s="2">
        <v>1269730.43</v>
      </c>
      <c r="F479" s="2">
        <v>1240463.22</v>
      </c>
      <c r="G479" s="2">
        <f>F479-Levantamento!B480</f>
        <v>67037.810000000056</v>
      </c>
      <c r="H479" s="2" t="e">
        <f>E479-Levantamento!#REF!</f>
        <v>#REF!</v>
      </c>
    </row>
    <row r="480" spans="1:8" x14ac:dyDescent="0.25">
      <c r="A480" t="s">
        <v>183</v>
      </c>
      <c r="B480" s="2">
        <f t="shared" si="7"/>
        <v>2599991.0499999998</v>
      </c>
      <c r="C480" s="2">
        <v>2599991.0499999998</v>
      </c>
      <c r="D480" s="2"/>
      <c r="E480" s="2">
        <v>1197000.48</v>
      </c>
      <c r="F480" s="2">
        <v>1037133.77</v>
      </c>
      <c r="G480" s="2">
        <f>F480-Levantamento!B481</f>
        <v>-787894.62999999989</v>
      </c>
      <c r="H480" s="2" t="e">
        <f>E480-Levantamento!#REF!</f>
        <v>#REF!</v>
      </c>
    </row>
    <row r="481" spans="1:8" x14ac:dyDescent="0.25">
      <c r="A481" t="s">
        <v>439</v>
      </c>
      <c r="B481" s="2">
        <f t="shared" si="7"/>
        <v>34751753.560000002</v>
      </c>
      <c r="C481" s="2">
        <v>34751753.560000002</v>
      </c>
      <c r="D481" s="2"/>
      <c r="E481" s="2">
        <v>5129114.4400000004</v>
      </c>
      <c r="F481" s="2">
        <v>5062886.6500000004</v>
      </c>
      <c r="G481" s="2">
        <f>F481-Levantamento!B482</f>
        <v>2777955.0100000002</v>
      </c>
      <c r="H481" s="2" t="e">
        <f>E481-Levantamento!#REF!</f>
        <v>#REF!</v>
      </c>
    </row>
    <row r="482" spans="1:8" x14ac:dyDescent="0.25">
      <c r="A482" t="s">
        <v>170</v>
      </c>
      <c r="B482" s="2">
        <f t="shared" si="7"/>
        <v>2109243.2599999998</v>
      </c>
      <c r="C482" s="2">
        <v>2109243.2599999998</v>
      </c>
      <c r="D482" s="2"/>
      <c r="E482" s="2">
        <v>945439.22</v>
      </c>
      <c r="F482" s="2">
        <v>931439.22</v>
      </c>
      <c r="G482" s="2">
        <f>F482-Levantamento!B483</f>
        <v>-60060941.399999999</v>
      </c>
      <c r="H482" s="2" t="e">
        <f>E482-Levantamento!#REF!</f>
        <v>#REF!</v>
      </c>
    </row>
    <row r="483" spans="1:8" x14ac:dyDescent="0.25">
      <c r="A483" t="s">
        <v>81</v>
      </c>
      <c r="B483" s="2">
        <f t="shared" si="7"/>
        <v>931082.66</v>
      </c>
      <c r="C483" s="2">
        <v>931082.66</v>
      </c>
      <c r="D483" s="2"/>
      <c r="E483" s="2">
        <v>646917.80000000005</v>
      </c>
      <c r="F483" s="2">
        <v>638008.23</v>
      </c>
      <c r="G483" s="2">
        <f>F483-Levantamento!B484</f>
        <v>-48286396.120000005</v>
      </c>
      <c r="H483" s="2" t="e">
        <f>E483-Levantamento!#REF!</f>
        <v>#REF!</v>
      </c>
    </row>
    <row r="484" spans="1:8" x14ac:dyDescent="0.25">
      <c r="A484" t="s">
        <v>349</v>
      </c>
      <c r="B484" s="2">
        <f t="shared" si="7"/>
        <v>4197162.55</v>
      </c>
      <c r="C484" s="2">
        <v>4197162.55</v>
      </c>
      <c r="D484" s="2"/>
      <c r="E484" s="2">
        <v>887698.13</v>
      </c>
      <c r="F484" s="2">
        <v>882180.13</v>
      </c>
      <c r="G484" s="2">
        <f>F484-Levantamento!B485</f>
        <v>-7927271.830000001</v>
      </c>
      <c r="H484" s="2" t="e">
        <f>E484-Levantamento!#REF!</f>
        <v>#REF!</v>
      </c>
    </row>
    <row r="485" spans="1:8" x14ac:dyDescent="0.25">
      <c r="A485" t="s">
        <v>168</v>
      </c>
      <c r="B485" s="2">
        <f t="shared" si="7"/>
        <v>3069216.31</v>
      </c>
      <c r="C485" s="2">
        <v>3069216.31</v>
      </c>
      <c r="D485" s="2"/>
      <c r="E485" s="2">
        <v>1795146.59</v>
      </c>
      <c r="F485" s="2">
        <v>1536492.24</v>
      </c>
      <c r="G485" s="2">
        <f>F485-Levantamento!B486</f>
        <v>437202.94999999995</v>
      </c>
      <c r="H485" s="2" t="e">
        <f>E485-Levantamento!#REF!</f>
        <v>#REF!</v>
      </c>
    </row>
    <row r="486" spans="1:8" x14ac:dyDescent="0.25">
      <c r="A486" t="s">
        <v>140</v>
      </c>
      <c r="B486" s="2">
        <f t="shared" si="7"/>
        <v>1229990.3799999999</v>
      </c>
      <c r="C486" s="2">
        <v>1229990.3799999999</v>
      </c>
      <c r="D486" s="2"/>
      <c r="E486" s="2">
        <v>748695.24</v>
      </c>
      <c r="F486" s="2">
        <v>743346.24</v>
      </c>
      <c r="G486" s="2">
        <f>F486-Levantamento!B487</f>
        <v>-2644063.3099999996</v>
      </c>
      <c r="H486" s="2" t="e">
        <f>E486-Levantamento!#REF!</f>
        <v>#REF!</v>
      </c>
    </row>
    <row r="487" spans="1:8" x14ac:dyDescent="0.25">
      <c r="A487" t="s">
        <v>10</v>
      </c>
      <c r="B487" s="2">
        <f t="shared" si="7"/>
        <v>388412.92</v>
      </c>
      <c r="C487" s="2">
        <v>388412.92</v>
      </c>
      <c r="D487" s="2"/>
      <c r="E487" s="2">
        <v>635600.47</v>
      </c>
      <c r="F487" s="2">
        <v>617498.56999999995</v>
      </c>
      <c r="G487" s="2">
        <f>F487-Levantamento!B488</f>
        <v>-2513926.3400000003</v>
      </c>
      <c r="H487" s="2" t="e">
        <f>E487-Levantamento!#REF!</f>
        <v>#REF!</v>
      </c>
    </row>
    <row r="488" spans="1:8" x14ac:dyDescent="0.25">
      <c r="A488" t="s">
        <v>139</v>
      </c>
      <c r="B488" s="2">
        <f t="shared" si="7"/>
        <v>1388107.97</v>
      </c>
      <c r="C488" s="2">
        <v>1388107.97</v>
      </c>
      <c r="D488" s="2"/>
      <c r="E488" s="2">
        <v>651312.04</v>
      </c>
      <c r="F488" s="2">
        <v>640302.72</v>
      </c>
      <c r="G488" s="2">
        <f>F488-Levantamento!B489</f>
        <v>-97069284.120000005</v>
      </c>
      <c r="H488" s="2" t="e">
        <f>E488-Levantamento!#REF!</f>
        <v>#REF!</v>
      </c>
    </row>
    <row r="489" spans="1:8" x14ac:dyDescent="0.25">
      <c r="A489" t="s">
        <v>99</v>
      </c>
      <c r="B489" s="2">
        <f t="shared" si="7"/>
        <v>1581592.48</v>
      </c>
      <c r="C489" s="2">
        <v>1581592.48</v>
      </c>
      <c r="D489" s="2"/>
      <c r="E489" s="2">
        <v>988258.35</v>
      </c>
      <c r="F489" s="2">
        <v>944858.23</v>
      </c>
      <c r="G489" s="2">
        <f>F489-Levantamento!B490</f>
        <v>-454762.89000000013</v>
      </c>
      <c r="H489" s="2" t="e">
        <f>E489-Levantamento!#REF!</f>
        <v>#REF!</v>
      </c>
    </row>
    <row r="490" spans="1:8" x14ac:dyDescent="0.25">
      <c r="A490" t="s">
        <v>512</v>
      </c>
      <c r="B490" s="2">
        <f t="shared" si="7"/>
        <v>85247160.640000001</v>
      </c>
      <c r="C490" s="2">
        <v>85247160.640000001</v>
      </c>
      <c r="D490" s="2"/>
      <c r="E490" s="2">
        <v>9722551.3800000008</v>
      </c>
      <c r="F490" s="2">
        <v>9431989.5199999996</v>
      </c>
      <c r="G490" s="2">
        <f>F490-Levantamento!B491</f>
        <v>-41291086.570000008</v>
      </c>
      <c r="H490" s="2" t="e">
        <f>E490-Levantamento!#REF!</f>
        <v>#REF!</v>
      </c>
    </row>
    <row r="491" spans="1:8" x14ac:dyDescent="0.25">
      <c r="A491" t="s">
        <v>619</v>
      </c>
      <c r="B491" s="2">
        <f t="shared" si="7"/>
        <v>949610113.51999998</v>
      </c>
      <c r="C491" s="2">
        <v>949610113.51999998</v>
      </c>
      <c r="D491" s="2"/>
      <c r="E491" s="2">
        <v>51740556.689999998</v>
      </c>
      <c r="F491" s="2">
        <v>48323915.979999997</v>
      </c>
      <c r="G491" s="2">
        <f>F491-Levantamento!B492</f>
        <v>46264226.389999993</v>
      </c>
      <c r="H491" s="2" t="e">
        <f>E491-Levantamento!#REF!</f>
        <v>#REF!</v>
      </c>
    </row>
    <row r="492" spans="1:8" x14ac:dyDescent="0.25">
      <c r="A492" t="s">
        <v>347</v>
      </c>
      <c r="B492" s="2">
        <f t="shared" si="7"/>
        <v>4203473.3899999997</v>
      </c>
      <c r="C492" s="2">
        <v>4211764.79</v>
      </c>
      <c r="D492" s="2">
        <v>8291.4</v>
      </c>
      <c r="E492" s="2">
        <v>940352.23</v>
      </c>
      <c r="F492" s="2">
        <v>903051.03</v>
      </c>
      <c r="G492" s="2">
        <f>F492-Levantamento!B493</f>
        <v>-739410.34999999986</v>
      </c>
      <c r="H492" s="2" t="e">
        <f>E492-Levantamento!#REF!</f>
        <v>#REF!</v>
      </c>
    </row>
    <row r="493" spans="1:8" x14ac:dyDescent="0.25">
      <c r="A493" t="s">
        <v>208</v>
      </c>
      <c r="B493" s="2">
        <f t="shared" si="7"/>
        <v>2799540.1</v>
      </c>
      <c r="C493" s="2">
        <v>2799540.1</v>
      </c>
      <c r="D493" s="2"/>
      <c r="E493" s="2">
        <v>1140347.43</v>
      </c>
      <c r="F493" s="2">
        <v>1137083.49</v>
      </c>
      <c r="G493" s="2">
        <f>F493-Levantamento!B494</f>
        <v>718745.53</v>
      </c>
      <c r="H493" s="2" t="e">
        <f>E493-Levantamento!#REF!</f>
        <v>#REF!</v>
      </c>
    </row>
    <row r="494" spans="1:8" x14ac:dyDescent="0.25">
      <c r="A494" t="s">
        <v>274</v>
      </c>
      <c r="B494" s="2">
        <f t="shared" si="7"/>
        <v>3271262.53</v>
      </c>
      <c r="C494" s="2">
        <v>3271262.53</v>
      </c>
      <c r="D494" s="2"/>
      <c r="E494" s="2">
        <v>898290.05</v>
      </c>
      <c r="F494" s="2">
        <v>888235.51</v>
      </c>
      <c r="G494" s="2">
        <f>F494-Levantamento!B495</f>
        <v>-68578.969999999972</v>
      </c>
      <c r="H494" s="2" t="e">
        <f>E494-Levantamento!#REF!</f>
        <v>#REF!</v>
      </c>
    </row>
    <row r="495" spans="1:8" x14ac:dyDescent="0.25">
      <c r="A495" t="s">
        <v>430</v>
      </c>
      <c r="B495" s="2">
        <f t="shared" si="7"/>
        <v>188376870.61999997</v>
      </c>
      <c r="C495" s="2">
        <v>188648798.91999999</v>
      </c>
      <c r="D495" s="2">
        <v>271928.3</v>
      </c>
      <c r="E495" s="2">
        <v>28259603.960000001</v>
      </c>
      <c r="F495" s="2">
        <v>28196121.050000001</v>
      </c>
      <c r="G495" s="2">
        <f>F495-Levantamento!B496</f>
        <v>26130096.420000002</v>
      </c>
      <c r="H495" s="2" t="e">
        <f>E495-Levantamento!#REF!</f>
        <v>#REF!</v>
      </c>
    </row>
    <row r="496" spans="1:8" x14ac:dyDescent="0.25">
      <c r="A496" t="s">
        <v>424</v>
      </c>
      <c r="B496" s="2">
        <f t="shared" si="7"/>
        <v>21417999.390000001</v>
      </c>
      <c r="C496" s="2">
        <v>21417999.390000001</v>
      </c>
      <c r="D496" s="2"/>
      <c r="E496" s="2">
        <v>3628939.1</v>
      </c>
      <c r="F496" s="2">
        <v>3344202.06</v>
      </c>
      <c r="G496" s="2">
        <f>F496-Levantamento!B497</f>
        <v>29154.950000000186</v>
      </c>
      <c r="H496" s="2" t="e">
        <f>E496-Levantamento!#REF!</f>
        <v>#REF!</v>
      </c>
    </row>
    <row r="497" spans="1:8" x14ac:dyDescent="0.25">
      <c r="A497" t="s">
        <v>324</v>
      </c>
      <c r="B497" s="2">
        <f t="shared" si="7"/>
        <v>13611751.189999999</v>
      </c>
      <c r="C497" s="2">
        <v>13611751.189999999</v>
      </c>
      <c r="D497" s="2"/>
      <c r="E497" s="2">
        <v>3220466.32</v>
      </c>
      <c r="F497" s="2">
        <v>2866730.46</v>
      </c>
      <c r="G497" s="2">
        <f>F497-Levantamento!B498</f>
        <v>-4352733.16</v>
      </c>
      <c r="H497" s="2" t="e">
        <f>E497-Levantamento!#REF!</f>
        <v>#REF!</v>
      </c>
    </row>
    <row r="498" spans="1:8" x14ac:dyDescent="0.25">
      <c r="A498" t="s">
        <v>203</v>
      </c>
      <c r="B498" s="2">
        <f t="shared" si="7"/>
        <v>4029244.78</v>
      </c>
      <c r="C498" s="2">
        <v>4029244.78</v>
      </c>
      <c r="D498" s="2"/>
      <c r="E498" s="2">
        <v>1565199.56</v>
      </c>
      <c r="F498" s="2">
        <v>1529276.56</v>
      </c>
      <c r="G498" s="2">
        <f>F498-Levantamento!B499</f>
        <v>-46794639.419999994</v>
      </c>
      <c r="H498" s="2" t="e">
        <f>E498-Levantamento!#REF!</f>
        <v>#REF!</v>
      </c>
    </row>
    <row r="499" spans="1:8" x14ac:dyDescent="0.25">
      <c r="A499" t="s">
        <v>178</v>
      </c>
      <c r="B499" s="2">
        <f t="shared" si="7"/>
        <v>1571721.85</v>
      </c>
      <c r="C499" s="2">
        <v>1571721.85</v>
      </c>
      <c r="D499" s="2"/>
      <c r="E499" s="2">
        <v>679155.83</v>
      </c>
      <c r="F499" s="2">
        <v>671670.83</v>
      </c>
      <c r="G499" s="2">
        <f>F499-Levantamento!B500</f>
        <v>-2827292.91</v>
      </c>
      <c r="H499" s="2" t="e">
        <f>E499-Levantamento!#REF!</f>
        <v>#REF!</v>
      </c>
    </row>
    <row r="500" spans="1:8" x14ac:dyDescent="0.25">
      <c r="A500" t="s">
        <v>147</v>
      </c>
      <c r="B500" s="2">
        <f t="shared" si="7"/>
        <v>9885308.4900000002</v>
      </c>
      <c r="C500" s="2">
        <v>10019804.300000001</v>
      </c>
      <c r="D500" s="2">
        <v>134495.81</v>
      </c>
      <c r="E500" s="2">
        <v>4091285.6</v>
      </c>
      <c r="F500" s="2">
        <v>3961985.6</v>
      </c>
      <c r="G500" s="2">
        <f>F500-Levantamento!B501</f>
        <v>-14810821.070000002</v>
      </c>
      <c r="H500" s="2" t="e">
        <f>E500-Levantamento!#REF!</f>
        <v>#REF!</v>
      </c>
    </row>
    <row r="501" spans="1:8" x14ac:dyDescent="0.25">
      <c r="A501" t="s">
        <v>378</v>
      </c>
      <c r="B501" s="2">
        <f t="shared" si="7"/>
        <v>5950709.1699999999</v>
      </c>
      <c r="C501" s="2">
        <v>5950709.1699999999</v>
      </c>
      <c r="D501" s="2"/>
      <c r="E501" s="2">
        <v>1255768.02</v>
      </c>
      <c r="F501" s="2">
        <v>1050799.42</v>
      </c>
      <c r="G501" s="2">
        <f>F501-Levantamento!B502</f>
        <v>-669015.45000000019</v>
      </c>
      <c r="H501" s="2" t="e">
        <f>E501-Levantamento!#REF!</f>
        <v>#REF!</v>
      </c>
    </row>
    <row r="502" spans="1:8" x14ac:dyDescent="0.25">
      <c r="A502" t="s">
        <v>89</v>
      </c>
      <c r="B502" s="2">
        <f t="shared" si="7"/>
        <v>1323965.73</v>
      </c>
      <c r="C502" s="2">
        <v>1323965.73</v>
      </c>
      <c r="D502" s="2"/>
      <c r="E502" s="2">
        <v>810970.31</v>
      </c>
      <c r="F502" s="2">
        <v>805437.31</v>
      </c>
      <c r="G502" s="2">
        <f>F502-Levantamento!B503</f>
        <v>29489.340000000084</v>
      </c>
      <c r="H502" s="2" t="e">
        <f>E502-Levantamento!#REF!</f>
        <v>#REF!</v>
      </c>
    </row>
    <row r="503" spans="1:8" x14ac:dyDescent="0.25">
      <c r="A503" t="s">
        <v>254</v>
      </c>
      <c r="B503" s="2">
        <f t="shared" si="7"/>
        <v>3059217.34</v>
      </c>
      <c r="C503" s="2">
        <v>3059217.34</v>
      </c>
      <c r="D503" s="2"/>
      <c r="E503" s="2">
        <v>913216.34</v>
      </c>
      <c r="F503" s="2">
        <v>912267.34</v>
      </c>
      <c r="G503" s="2">
        <f>F503-Levantamento!B504</f>
        <v>437296.38999999996</v>
      </c>
      <c r="H503" s="2" t="e">
        <f>E503-Levantamento!#REF!</f>
        <v>#REF!</v>
      </c>
    </row>
    <row r="504" spans="1:8" x14ac:dyDescent="0.25">
      <c r="A504" t="s">
        <v>224</v>
      </c>
      <c r="B504" s="2">
        <f t="shared" si="7"/>
        <v>2454748.52</v>
      </c>
      <c r="C504" s="2">
        <v>2454748.52</v>
      </c>
      <c r="D504" s="2"/>
      <c r="E504" s="2">
        <v>864089.99</v>
      </c>
      <c r="F504" s="2">
        <v>851102</v>
      </c>
      <c r="G504" s="2">
        <f>F504-Levantamento!B505</f>
        <v>-1067828.8500000001</v>
      </c>
      <c r="H504" s="2" t="e">
        <f>E504-Levantamento!#REF!</f>
        <v>#REF!</v>
      </c>
    </row>
    <row r="505" spans="1:8" x14ac:dyDescent="0.25">
      <c r="A505" t="s">
        <v>1</v>
      </c>
      <c r="B505" s="2">
        <f t="shared" si="7"/>
        <v>277180.02</v>
      </c>
      <c r="C505" s="2">
        <v>277882.65000000002</v>
      </c>
      <c r="D505" s="2">
        <v>702.63</v>
      </c>
      <c r="E505" s="2">
        <v>634917.97</v>
      </c>
      <c r="F505" s="2">
        <v>629173.56999999995</v>
      </c>
      <c r="G505" s="2">
        <f>F505-Levantamento!B506</f>
        <v>-269607.60000000009</v>
      </c>
      <c r="H505" s="2" t="e">
        <f>E505-Levantamento!#REF!</f>
        <v>#REF!</v>
      </c>
    </row>
    <row r="506" spans="1:8" x14ac:dyDescent="0.25">
      <c r="A506" t="s">
        <v>291</v>
      </c>
      <c r="B506" s="2">
        <f t="shared" si="7"/>
        <v>3649217.27</v>
      </c>
      <c r="C506" s="2">
        <v>3649217.27</v>
      </c>
      <c r="D506" s="2"/>
      <c r="E506" s="2">
        <v>962253.99</v>
      </c>
      <c r="F506" s="2">
        <v>948546.46</v>
      </c>
      <c r="G506" s="2">
        <f>F506-Levantamento!B507</f>
        <v>-10854681.960000001</v>
      </c>
      <c r="H506" s="2" t="e">
        <f>E506-Levantamento!#REF!</f>
        <v>#REF!</v>
      </c>
    </row>
    <row r="507" spans="1:8" x14ac:dyDescent="0.25">
      <c r="A507" t="s">
        <v>452</v>
      </c>
      <c r="B507" s="2">
        <f t="shared" si="7"/>
        <v>7866891.6599999992</v>
      </c>
      <c r="C507" s="2">
        <v>8012577.0199999996</v>
      </c>
      <c r="D507" s="2">
        <v>145685.35999999999</v>
      </c>
      <c r="E507" s="2">
        <v>1029030.45</v>
      </c>
      <c r="F507" s="2">
        <v>1010280.45</v>
      </c>
      <c r="G507" s="2">
        <f>F507-Levantamento!B508</f>
        <v>-2765588.4000000004</v>
      </c>
      <c r="H507" s="2" t="e">
        <f>E507-Levantamento!#REF!</f>
        <v>#REF!</v>
      </c>
    </row>
    <row r="508" spans="1:8" x14ac:dyDescent="0.25">
      <c r="A508" t="s">
        <v>214</v>
      </c>
      <c r="B508" s="2">
        <f t="shared" si="7"/>
        <v>3901769.06</v>
      </c>
      <c r="C508" s="2">
        <v>3901769.06</v>
      </c>
      <c r="D508" s="2"/>
      <c r="E508" s="2">
        <v>1503933.51</v>
      </c>
      <c r="F508" s="2">
        <v>1489415.3</v>
      </c>
      <c r="G508" s="2">
        <f>F508-Levantamento!B509</f>
        <v>-14494824.27</v>
      </c>
      <c r="H508" s="2" t="e">
        <f>E508-Levantamento!#REF!</f>
        <v>#REF!</v>
      </c>
    </row>
    <row r="509" spans="1:8" x14ac:dyDescent="0.25">
      <c r="A509" t="s">
        <v>43</v>
      </c>
      <c r="B509" s="2">
        <f t="shared" si="7"/>
        <v>751894.78</v>
      </c>
      <c r="C509" s="2">
        <v>751894.78</v>
      </c>
      <c r="D509" s="2"/>
      <c r="E509" s="2">
        <v>651540.54</v>
      </c>
      <c r="F509" s="2">
        <v>650027.54</v>
      </c>
      <c r="G509" s="2">
        <f>F509-Levantamento!B510</f>
        <v>-2939372.7</v>
      </c>
      <c r="H509" s="2" t="e">
        <f>E509-Levantamento!#REF!</f>
        <v>#REF!</v>
      </c>
    </row>
    <row r="510" spans="1:8" x14ac:dyDescent="0.25">
      <c r="A510" t="s">
        <v>413</v>
      </c>
      <c r="B510" s="2">
        <f t="shared" si="7"/>
        <v>5791572.3799999999</v>
      </c>
      <c r="C510" s="2">
        <v>5791572.3799999999</v>
      </c>
      <c r="D510" s="2"/>
      <c r="E510" s="2">
        <v>943551.63</v>
      </c>
      <c r="F510" s="2">
        <v>907454.33</v>
      </c>
      <c r="G510" s="2">
        <f>F510-Levantamento!B511</f>
        <v>-6691510.9500000002</v>
      </c>
      <c r="H510" s="2" t="e">
        <f>E510-Levantamento!#REF!</f>
        <v>#REF!</v>
      </c>
    </row>
    <row r="511" spans="1:8" x14ac:dyDescent="0.25">
      <c r="A511" t="s">
        <v>622</v>
      </c>
      <c r="B511" s="2">
        <f t="shared" si="7"/>
        <v>105409014.76000001</v>
      </c>
      <c r="C511" s="2">
        <v>105409014.76000001</v>
      </c>
      <c r="D511" s="2"/>
      <c r="E511" s="2">
        <v>5113153.04</v>
      </c>
      <c r="F511" s="2">
        <v>5091582.24</v>
      </c>
      <c r="G511" s="2">
        <f>F511-Levantamento!B512</f>
        <v>-1199804.46</v>
      </c>
      <c r="H511" s="2" t="e">
        <f>E511-Levantamento!#REF!</f>
        <v>#REF!</v>
      </c>
    </row>
    <row r="512" spans="1:8" x14ac:dyDescent="0.25">
      <c r="A512" t="s">
        <v>527</v>
      </c>
      <c r="B512" s="2">
        <f t="shared" si="7"/>
        <v>21287473.52</v>
      </c>
      <c r="C512" s="2">
        <v>21287473.52</v>
      </c>
      <c r="D512" s="2"/>
      <c r="E512" s="2">
        <v>2246904.79</v>
      </c>
      <c r="F512" s="2">
        <v>1920207.47</v>
      </c>
      <c r="G512" s="2">
        <f>F512-Levantamento!B513</f>
        <v>736753</v>
      </c>
      <c r="H512" s="2" t="e">
        <f>E512-Levantamento!#REF!</f>
        <v>#REF!</v>
      </c>
    </row>
    <row r="513" spans="1:8" x14ac:dyDescent="0.25">
      <c r="A513" t="s">
        <v>357</v>
      </c>
      <c r="B513" s="2">
        <f t="shared" si="7"/>
        <v>3668415.75</v>
      </c>
      <c r="C513" s="2">
        <v>3992958.86</v>
      </c>
      <c r="D513" s="2">
        <v>324543.11</v>
      </c>
      <c r="E513" s="2">
        <v>731716.57</v>
      </c>
      <c r="F513" s="2">
        <v>728367.57</v>
      </c>
      <c r="G513" s="2">
        <f>F513-Levantamento!B514</f>
        <v>-153812.56000000006</v>
      </c>
      <c r="H513" s="2" t="e">
        <f>E513-Levantamento!#REF!</f>
        <v>#REF!</v>
      </c>
    </row>
    <row r="514" spans="1:8" x14ac:dyDescent="0.25">
      <c r="A514" t="s">
        <v>8</v>
      </c>
      <c r="B514" s="2">
        <f t="shared" si="7"/>
        <v>1603614.09</v>
      </c>
      <c r="C514" s="2">
        <v>1857281.02</v>
      </c>
      <c r="D514" s="2">
        <v>253666.93</v>
      </c>
      <c r="E514" s="2">
        <v>1621650.92</v>
      </c>
      <c r="F514" s="2">
        <v>1597789.92</v>
      </c>
      <c r="G514" s="2">
        <f>F514-Levantamento!B515</f>
        <v>337409.23</v>
      </c>
      <c r="H514" s="2" t="e">
        <f>E514-Levantamento!#REF!</f>
        <v>#REF!</v>
      </c>
    </row>
    <row r="515" spans="1:8" x14ac:dyDescent="0.25">
      <c r="A515" t="s">
        <v>515</v>
      </c>
      <c r="B515" s="2">
        <f t="shared" ref="B515:B578" si="8">C515-D515</f>
        <v>7179669.1500000004</v>
      </c>
      <c r="C515" s="2">
        <v>7179669.1500000004</v>
      </c>
      <c r="D515" s="2"/>
      <c r="E515" s="2">
        <v>776095.72</v>
      </c>
      <c r="F515" s="2">
        <v>769227.72</v>
      </c>
      <c r="G515" s="2">
        <f>F515-Levantamento!B516</f>
        <v>-413038.17999999993</v>
      </c>
      <c r="H515" s="2" t="e">
        <f>E515-Levantamento!#REF!</f>
        <v>#REF!</v>
      </c>
    </row>
    <row r="516" spans="1:8" x14ac:dyDescent="0.25">
      <c r="A516" t="s">
        <v>172</v>
      </c>
      <c r="B516" s="2">
        <f t="shared" si="8"/>
        <v>2285118.04</v>
      </c>
      <c r="C516" s="2">
        <v>2285118.04</v>
      </c>
      <c r="D516" s="2"/>
      <c r="E516" s="2">
        <v>908290.2</v>
      </c>
      <c r="F516" s="2">
        <v>906590.2</v>
      </c>
      <c r="G516" s="2">
        <f>F516-Levantamento!B517</f>
        <v>-28328597.09</v>
      </c>
      <c r="H516" s="2" t="e">
        <f>E516-Levantamento!#REF!</f>
        <v>#REF!</v>
      </c>
    </row>
    <row r="517" spans="1:8" x14ac:dyDescent="0.25">
      <c r="A517" t="s">
        <v>507</v>
      </c>
      <c r="B517" s="2">
        <f t="shared" si="8"/>
        <v>127962574.45</v>
      </c>
      <c r="C517" s="2">
        <v>127962574.45</v>
      </c>
      <c r="D517" s="2"/>
      <c r="E517" s="2">
        <v>14672986.01</v>
      </c>
      <c r="F517" s="2">
        <v>14171175.970000001</v>
      </c>
      <c r="G517" s="2">
        <f>F517-Levantamento!B518</f>
        <v>13567709.940000001</v>
      </c>
      <c r="H517" s="2" t="e">
        <f>E517-Levantamento!#REF!</f>
        <v>#REF!</v>
      </c>
    </row>
    <row r="518" spans="1:8" x14ac:dyDescent="0.25">
      <c r="A518" t="s">
        <v>352</v>
      </c>
      <c r="B518" s="2">
        <f t="shared" si="8"/>
        <v>7377856.1200000001</v>
      </c>
      <c r="C518" s="2">
        <v>7377856.1200000001</v>
      </c>
      <c r="D518" s="2"/>
      <c r="E518" s="2">
        <v>1538830.85</v>
      </c>
      <c r="F518" s="2">
        <v>1463535.26</v>
      </c>
      <c r="G518" s="2">
        <f>F518-Levantamento!B519</f>
        <v>-938905.73000000021</v>
      </c>
      <c r="H518" s="2" t="e">
        <f>E518-Levantamento!#REF!</f>
        <v>#REF!</v>
      </c>
    </row>
    <row r="519" spans="1:8" x14ac:dyDescent="0.25">
      <c r="A519" t="s">
        <v>85</v>
      </c>
      <c r="B519" s="2">
        <f t="shared" si="8"/>
        <v>1224674.98</v>
      </c>
      <c r="C519" s="2">
        <v>1224674.98</v>
      </c>
      <c r="D519" s="2"/>
      <c r="E519" s="2">
        <v>961408.97</v>
      </c>
      <c r="F519" s="2">
        <v>951255.97</v>
      </c>
      <c r="G519" s="2">
        <f>F519-Levantamento!B520</f>
        <v>-1356438.05</v>
      </c>
      <c r="H519" s="2" t="e">
        <f>E519-Levantamento!#REF!</f>
        <v>#REF!</v>
      </c>
    </row>
    <row r="520" spans="1:8" x14ac:dyDescent="0.25">
      <c r="A520" t="s">
        <v>446</v>
      </c>
      <c r="B520" s="2">
        <f t="shared" si="8"/>
        <v>4432234.96</v>
      </c>
      <c r="C520" s="2">
        <v>4432234.96</v>
      </c>
      <c r="D520" s="2"/>
      <c r="E520" s="2">
        <v>617242.02</v>
      </c>
      <c r="F520" s="2">
        <v>612412.02</v>
      </c>
      <c r="G520" s="2">
        <f>F520-Levantamento!B521</f>
        <v>-46015135.339999996</v>
      </c>
      <c r="H520" s="2" t="e">
        <f>E520-Levantamento!#REF!</f>
        <v>#REF!</v>
      </c>
    </row>
    <row r="521" spans="1:8" x14ac:dyDescent="0.25">
      <c r="A521" t="s">
        <v>18</v>
      </c>
      <c r="B521" s="2">
        <f t="shared" si="8"/>
        <v>458015.65</v>
      </c>
      <c r="C521" s="2">
        <v>458015.65</v>
      </c>
      <c r="D521" s="2"/>
      <c r="E521" s="2">
        <v>697789.35</v>
      </c>
      <c r="F521" s="2">
        <v>681929.36</v>
      </c>
      <c r="G521" s="2">
        <f>F521-Levantamento!B522</f>
        <v>-4700664.62</v>
      </c>
      <c r="H521" s="2" t="e">
        <f>E521-Levantamento!#REF!</f>
        <v>#REF!</v>
      </c>
    </row>
    <row r="522" spans="1:8" x14ac:dyDescent="0.25">
      <c r="A522" t="s">
        <v>588</v>
      </c>
      <c r="B522" s="2">
        <f t="shared" si="8"/>
        <v>12723479.77</v>
      </c>
      <c r="C522" s="2">
        <v>12723479.77</v>
      </c>
      <c r="D522" s="2"/>
      <c r="E522" s="2">
        <v>1009868.53</v>
      </c>
      <c r="F522" s="2">
        <v>1008208.53</v>
      </c>
      <c r="G522" s="2">
        <f>F522-Levantamento!B523</f>
        <v>-25838077.689999998</v>
      </c>
      <c r="H522" s="2" t="e">
        <f>E522-Levantamento!#REF!</f>
        <v>#REF!</v>
      </c>
    </row>
    <row r="523" spans="1:8" x14ac:dyDescent="0.25">
      <c r="A523" t="s">
        <v>505</v>
      </c>
      <c r="B523" s="2">
        <f t="shared" si="8"/>
        <v>30341491.789999999</v>
      </c>
      <c r="C523" s="2">
        <v>30341491.789999999</v>
      </c>
      <c r="D523" s="2"/>
      <c r="E523" s="2">
        <v>3318074.11</v>
      </c>
      <c r="F523" s="2">
        <v>3315047.11</v>
      </c>
      <c r="G523" s="2">
        <f>F523-Levantamento!B524</f>
        <v>2199724.87</v>
      </c>
      <c r="H523" s="2" t="e">
        <f>E523-Levantamento!#REF!</f>
        <v>#REF!</v>
      </c>
    </row>
    <row r="524" spans="1:8" x14ac:dyDescent="0.25">
      <c r="A524" t="s">
        <v>156</v>
      </c>
      <c r="B524" s="2">
        <f t="shared" si="8"/>
        <v>1642541.62</v>
      </c>
      <c r="C524" s="2">
        <v>1666831.11</v>
      </c>
      <c r="D524" s="2">
        <v>24289.49</v>
      </c>
      <c r="E524" s="2">
        <v>862342.84</v>
      </c>
      <c r="F524" s="2">
        <v>795880.84</v>
      </c>
      <c r="G524" s="2">
        <f>F524-Levantamento!B525</f>
        <v>-379740.55999999994</v>
      </c>
      <c r="H524" s="2" t="e">
        <f>E524-Levantamento!#REF!</f>
        <v>#REF!</v>
      </c>
    </row>
    <row r="525" spans="1:8" x14ac:dyDescent="0.25">
      <c r="A525" t="s">
        <v>613</v>
      </c>
      <c r="B525" s="2">
        <f t="shared" si="8"/>
        <v>24252571.109999999</v>
      </c>
      <c r="C525" s="2">
        <v>24252571.109999999</v>
      </c>
      <c r="D525" s="2"/>
      <c r="E525" s="2">
        <v>1639471.42</v>
      </c>
      <c r="F525" s="2">
        <v>1314319.81</v>
      </c>
      <c r="G525" s="2">
        <f>F525-Levantamento!B526</f>
        <v>-16607800.939999999</v>
      </c>
      <c r="H525" s="2" t="e">
        <f>E525-Levantamento!#REF!</f>
        <v>#REF!</v>
      </c>
    </row>
    <row r="526" spans="1:8" x14ac:dyDescent="0.25">
      <c r="A526" t="s">
        <v>380</v>
      </c>
      <c r="B526" s="2">
        <f t="shared" si="8"/>
        <v>19188975.379999999</v>
      </c>
      <c r="C526" s="2">
        <v>19194681.329999998</v>
      </c>
      <c r="D526" s="2">
        <v>5705.95</v>
      </c>
      <c r="E526" s="2">
        <v>3597678.22</v>
      </c>
      <c r="F526" s="2">
        <v>3561471.22</v>
      </c>
      <c r="G526" s="2">
        <f>F526-Levantamento!B527</f>
        <v>-4297908.5199999996</v>
      </c>
      <c r="H526" s="2" t="e">
        <f>E526-Levantamento!#REF!</f>
        <v>#REF!</v>
      </c>
    </row>
    <row r="527" spans="1:8" x14ac:dyDescent="0.25">
      <c r="A527" t="s">
        <v>361</v>
      </c>
      <c r="B527" s="2">
        <f t="shared" si="8"/>
        <v>28647585.789999999</v>
      </c>
      <c r="C527" s="2">
        <v>28647585.789999999</v>
      </c>
      <c r="D527" s="2"/>
      <c r="E527" s="2">
        <v>6153345.3300000001</v>
      </c>
      <c r="F527" s="2">
        <v>5802263.8300000001</v>
      </c>
      <c r="G527" s="2">
        <f>F527-Levantamento!B528</f>
        <v>4325050.96</v>
      </c>
      <c r="H527" s="2" t="e">
        <f>E527-Levantamento!#REF!</f>
        <v>#REF!</v>
      </c>
    </row>
    <row r="528" spans="1:8" x14ac:dyDescent="0.25">
      <c r="A528" t="s">
        <v>151</v>
      </c>
      <c r="B528" s="2">
        <f t="shared" si="8"/>
        <v>1488312.88</v>
      </c>
      <c r="C528" s="2">
        <v>1488312.88</v>
      </c>
      <c r="D528" s="2"/>
      <c r="E528" s="2">
        <v>822204.55</v>
      </c>
      <c r="F528" s="2">
        <v>818555.55</v>
      </c>
      <c r="G528" s="2">
        <f>F528-Levantamento!B529</f>
        <v>242145.47000000009</v>
      </c>
      <c r="H528" s="2" t="e">
        <f>E528-Levantamento!#REF!</f>
        <v>#REF!</v>
      </c>
    </row>
    <row r="529" spans="1:8" x14ac:dyDescent="0.25">
      <c r="A529" t="s">
        <v>289</v>
      </c>
      <c r="B529" s="2">
        <f t="shared" si="8"/>
        <v>1823633.2</v>
      </c>
      <c r="C529" s="2">
        <v>1823633.2</v>
      </c>
      <c r="D529" s="2"/>
      <c r="E529" s="2">
        <v>491988.14</v>
      </c>
      <c r="F529" s="2">
        <v>483073.14</v>
      </c>
      <c r="G529" s="2">
        <f>F529-Levantamento!B530</f>
        <v>-3009745.96</v>
      </c>
      <c r="H529" s="2" t="e">
        <f>E529-Levantamento!#REF!</f>
        <v>#REF!</v>
      </c>
    </row>
    <row r="530" spans="1:8" x14ac:dyDescent="0.25">
      <c r="A530" t="s">
        <v>55</v>
      </c>
      <c r="B530" s="2">
        <f t="shared" si="8"/>
        <v>640573.85</v>
      </c>
      <c r="C530" s="2">
        <v>640573.85</v>
      </c>
      <c r="D530" s="2"/>
      <c r="E530" s="2">
        <v>633462.27</v>
      </c>
      <c r="F530" s="2">
        <v>622742.27</v>
      </c>
      <c r="G530" s="2">
        <f>F530-Levantamento!B531</f>
        <v>-2578015.85</v>
      </c>
      <c r="H530" s="2" t="e">
        <f>E530-Levantamento!#REF!</f>
        <v>#REF!</v>
      </c>
    </row>
    <row r="531" spans="1:8" x14ac:dyDescent="0.25">
      <c r="A531" t="s">
        <v>58</v>
      </c>
      <c r="B531" s="2">
        <f t="shared" si="8"/>
        <v>408205.88</v>
      </c>
      <c r="C531" s="2">
        <v>408205.88</v>
      </c>
      <c r="D531" s="2"/>
      <c r="E531" s="2">
        <v>370558.01</v>
      </c>
      <c r="F531" s="2">
        <v>370558.01</v>
      </c>
      <c r="G531" s="2">
        <f>F531-Levantamento!B532</f>
        <v>-2488638.5300000003</v>
      </c>
      <c r="H531" s="2" t="e">
        <f>E531-Levantamento!#REF!</f>
        <v>#REF!</v>
      </c>
    </row>
    <row r="532" spans="1:8" x14ac:dyDescent="0.25">
      <c r="A532" t="s">
        <v>633</v>
      </c>
      <c r="B532" s="2">
        <f t="shared" si="8"/>
        <v>542551366.11000001</v>
      </c>
      <c r="C532" s="2">
        <v>542551366.11000001</v>
      </c>
      <c r="D532" s="2"/>
      <c r="E532" s="2">
        <v>21828785.289999999</v>
      </c>
      <c r="F532" s="2">
        <v>21477510.98</v>
      </c>
      <c r="G532" s="2">
        <f>F532-Levantamento!B533</f>
        <v>19837256.219999999</v>
      </c>
      <c r="H532" s="2" t="e">
        <f>E532-Levantamento!#REF!</f>
        <v>#REF!</v>
      </c>
    </row>
    <row r="533" spans="1:8" x14ac:dyDescent="0.25">
      <c r="A533" t="s">
        <v>68</v>
      </c>
      <c r="B533" s="2">
        <f t="shared" si="8"/>
        <v>610318.46</v>
      </c>
      <c r="C533" s="2">
        <v>610318.46</v>
      </c>
      <c r="D533" s="2"/>
      <c r="E533" s="2">
        <v>568328.82999999996</v>
      </c>
      <c r="F533" s="2">
        <v>560624.43000000005</v>
      </c>
      <c r="G533" s="2">
        <f>F533-Levantamento!B534</f>
        <v>-1273453.44</v>
      </c>
      <c r="H533" s="2" t="e">
        <f>E533-Levantamento!#REF!</f>
        <v>#REF!</v>
      </c>
    </row>
    <row r="534" spans="1:8" x14ac:dyDescent="0.25">
      <c r="A534" t="s">
        <v>568</v>
      </c>
      <c r="B534" s="2">
        <f t="shared" si="8"/>
        <v>19112699.239999998</v>
      </c>
      <c r="C534" s="2">
        <v>19112699.239999998</v>
      </c>
      <c r="D534" s="2"/>
      <c r="E534" s="2">
        <v>1519260.7</v>
      </c>
      <c r="F534" s="2">
        <v>1464487.63</v>
      </c>
      <c r="G534" s="2">
        <f>F534-Levantamento!B535</f>
        <v>224024.40999999992</v>
      </c>
      <c r="H534" s="2" t="e">
        <f>E534-Levantamento!#REF!</f>
        <v>#REF!</v>
      </c>
    </row>
    <row r="535" spans="1:8" x14ac:dyDescent="0.25">
      <c r="A535" t="s">
        <v>451</v>
      </c>
      <c r="B535" s="2">
        <f t="shared" si="8"/>
        <v>11961689.52</v>
      </c>
      <c r="C535" s="2">
        <v>11961689.52</v>
      </c>
      <c r="D535" s="2"/>
      <c r="E535" s="2">
        <v>1665840.66</v>
      </c>
      <c r="F535" s="2">
        <v>1640254.76</v>
      </c>
      <c r="G535" s="2">
        <f>F535-Levantamento!B536</f>
        <v>-2595369.5600000005</v>
      </c>
      <c r="H535" s="2" t="e">
        <f>E535-Levantamento!#REF!</f>
        <v>#REF!</v>
      </c>
    </row>
    <row r="536" spans="1:8" x14ac:dyDescent="0.25">
      <c r="A536" t="s">
        <v>33</v>
      </c>
      <c r="B536" s="2">
        <f t="shared" si="8"/>
        <v>552792.81999999995</v>
      </c>
      <c r="C536" s="2">
        <v>552792.81999999995</v>
      </c>
      <c r="D536" s="2"/>
      <c r="E536" s="2">
        <v>637922.15</v>
      </c>
      <c r="F536" s="2">
        <v>633136.15</v>
      </c>
      <c r="G536" s="2">
        <f>F536-Levantamento!B537</f>
        <v>-10054081.779999999</v>
      </c>
      <c r="H536" s="2" t="e">
        <f>E536-Levantamento!#REF!</f>
        <v>#REF!</v>
      </c>
    </row>
    <row r="537" spans="1:8" x14ac:dyDescent="0.25">
      <c r="A537" t="s">
        <v>305</v>
      </c>
      <c r="B537" s="2">
        <f t="shared" si="8"/>
        <v>8108660.21</v>
      </c>
      <c r="C537" s="2">
        <v>8108660.21</v>
      </c>
      <c r="D537" s="2"/>
      <c r="E537" s="2">
        <v>1981748.52</v>
      </c>
      <c r="F537" s="2">
        <v>1948175.66</v>
      </c>
      <c r="G537" s="2">
        <f>F537-Levantamento!B538</f>
        <v>1098012.5899999999</v>
      </c>
      <c r="H537" s="2" t="e">
        <f>E537-Levantamento!#REF!</f>
        <v>#REF!</v>
      </c>
    </row>
    <row r="538" spans="1:8" x14ac:dyDescent="0.25">
      <c r="A538" t="s">
        <v>629</v>
      </c>
      <c r="B538" s="2">
        <f t="shared" si="8"/>
        <v>1058442591.8100001</v>
      </c>
      <c r="C538" s="2">
        <v>1058473827.37</v>
      </c>
      <c r="D538" s="2">
        <v>31235.56</v>
      </c>
      <c r="E538" s="2">
        <v>49232053.119999997</v>
      </c>
      <c r="F538" s="2">
        <v>46627547.359999999</v>
      </c>
      <c r="G538" s="2">
        <f>F538-Levantamento!B539</f>
        <v>44619597.479999997</v>
      </c>
      <c r="H538" s="2" t="e">
        <f>E538-Levantamento!#REF!</f>
        <v>#REF!</v>
      </c>
    </row>
    <row r="539" spans="1:8" x14ac:dyDescent="0.25">
      <c r="A539" t="s">
        <v>209</v>
      </c>
      <c r="B539" s="2">
        <f t="shared" si="8"/>
        <v>2554471.81</v>
      </c>
      <c r="C539" s="2">
        <v>2554471.81</v>
      </c>
      <c r="D539" s="2"/>
      <c r="E539" s="2">
        <v>1015130.41</v>
      </c>
      <c r="F539" s="2">
        <v>922659.94</v>
      </c>
      <c r="G539" s="2">
        <f>F539-Levantamento!B540</f>
        <v>82729.509999999893</v>
      </c>
      <c r="H539" s="2" t="e">
        <f>E539-Levantamento!#REF!</f>
        <v>#REF!</v>
      </c>
    </row>
    <row r="540" spans="1:8" x14ac:dyDescent="0.25">
      <c r="A540" t="s">
        <v>415</v>
      </c>
      <c r="B540" s="2">
        <f t="shared" si="8"/>
        <v>16013300.59</v>
      </c>
      <c r="C540" s="2">
        <v>16013300.59</v>
      </c>
      <c r="D540" s="2"/>
      <c r="E540" s="2">
        <v>2645197.7599999998</v>
      </c>
      <c r="F540" s="2">
        <v>2626168.66</v>
      </c>
      <c r="G540" s="2">
        <f>F540-Levantamento!B541</f>
        <v>1919488.9400000002</v>
      </c>
      <c r="H540" s="2" t="e">
        <f>E540-Levantamento!#REF!</f>
        <v>#REF!</v>
      </c>
    </row>
    <row r="541" spans="1:8" x14ac:dyDescent="0.25">
      <c r="A541" t="s">
        <v>150</v>
      </c>
      <c r="B541" s="2">
        <f t="shared" si="8"/>
        <v>4396979.3899999997</v>
      </c>
      <c r="C541" s="2">
        <v>4396979.3899999997</v>
      </c>
      <c r="D541" s="2"/>
      <c r="E541" s="2">
        <v>1789620.39</v>
      </c>
      <c r="F541" s="2">
        <v>1742131.42</v>
      </c>
      <c r="G541" s="2">
        <f>F541-Levantamento!B542</f>
        <v>271579</v>
      </c>
      <c r="H541" s="2" t="e">
        <f>E541-Levantamento!#REF!</f>
        <v>#REF!</v>
      </c>
    </row>
    <row r="542" spans="1:8" x14ac:dyDescent="0.25">
      <c r="A542" t="s">
        <v>220</v>
      </c>
      <c r="B542" s="2">
        <f t="shared" si="8"/>
        <v>2358805.35</v>
      </c>
      <c r="C542" s="2">
        <v>2358805.35</v>
      </c>
      <c r="D542" s="2"/>
      <c r="E542" s="2">
        <v>974280.14</v>
      </c>
      <c r="F542" s="2">
        <v>880588.81</v>
      </c>
      <c r="G542" s="2">
        <f>F542-Levantamento!B543</f>
        <v>-918963.01</v>
      </c>
      <c r="H542" s="2" t="e">
        <f>E542-Levantamento!#REF!</f>
        <v>#REF!</v>
      </c>
    </row>
    <row r="543" spans="1:8" x14ac:dyDescent="0.25">
      <c r="A543" t="s">
        <v>302</v>
      </c>
      <c r="B543" s="2">
        <f t="shared" si="8"/>
        <v>3652841.12</v>
      </c>
      <c r="C543" s="2">
        <v>3652841.12</v>
      </c>
      <c r="D543" s="2"/>
      <c r="E543" s="2">
        <v>1102948.29</v>
      </c>
      <c r="F543" s="2">
        <v>922978.84</v>
      </c>
      <c r="G543" s="2">
        <f>F543-Levantamento!B544</f>
        <v>-5260392.09</v>
      </c>
      <c r="H543" s="2" t="e">
        <f>E543-Levantamento!#REF!</f>
        <v>#REF!</v>
      </c>
    </row>
    <row r="544" spans="1:8" x14ac:dyDescent="0.25">
      <c r="A544" t="s">
        <v>91</v>
      </c>
      <c r="B544" s="2">
        <f t="shared" si="8"/>
        <v>1207183.67</v>
      </c>
      <c r="C544" s="2">
        <v>1207183.67</v>
      </c>
      <c r="D544" s="2"/>
      <c r="E544" s="2">
        <v>606433.62</v>
      </c>
      <c r="F544" s="2">
        <v>594062.81999999995</v>
      </c>
      <c r="G544" s="2">
        <f>F544-Levantamento!B545</f>
        <v>-909154.08</v>
      </c>
      <c r="H544" s="2" t="e">
        <f>E544-Levantamento!#REF!</f>
        <v>#REF!</v>
      </c>
    </row>
    <row r="545" spans="1:8" x14ac:dyDescent="0.25">
      <c r="A545" t="s">
        <v>135</v>
      </c>
      <c r="B545" s="2">
        <f t="shared" si="8"/>
        <v>906348.46</v>
      </c>
      <c r="C545" s="2">
        <v>906348.46</v>
      </c>
      <c r="D545" s="2"/>
      <c r="E545" s="2">
        <v>510549.44</v>
      </c>
      <c r="F545" s="2">
        <v>505050.44</v>
      </c>
      <c r="G545" s="2">
        <f>F545-Levantamento!B546</f>
        <v>-266693.08</v>
      </c>
      <c r="H545" s="2" t="e">
        <f>E545-Levantamento!#REF!</f>
        <v>#REF!</v>
      </c>
    </row>
    <row r="546" spans="1:8" x14ac:dyDescent="0.25">
      <c r="A546" t="s">
        <v>643</v>
      </c>
      <c r="B546" s="2">
        <f t="shared" si="8"/>
        <v>1588260958.55</v>
      </c>
      <c r="C546" s="2">
        <v>1588260958.55</v>
      </c>
      <c r="D546" s="2"/>
      <c r="E546" s="2">
        <v>50669864.850000001</v>
      </c>
      <c r="F546" s="2">
        <v>50407794.789999999</v>
      </c>
      <c r="G546" s="2">
        <f>F546-Levantamento!B547</f>
        <v>47740809.119999997</v>
      </c>
      <c r="H546" s="2" t="e">
        <f>E546-Levantamento!#REF!</f>
        <v>#REF!</v>
      </c>
    </row>
    <row r="547" spans="1:8" x14ac:dyDescent="0.25">
      <c r="A547" t="s">
        <v>316</v>
      </c>
      <c r="B547" s="2">
        <f t="shared" si="8"/>
        <v>4705753.76</v>
      </c>
      <c r="C547" s="2">
        <v>4705753.76</v>
      </c>
      <c r="D547" s="2"/>
      <c r="E547" s="2">
        <v>1078177.96</v>
      </c>
      <c r="F547" s="2">
        <v>1002687.08</v>
      </c>
      <c r="G547" s="2">
        <f>F547-Levantamento!B548</f>
        <v>-26849819.430000003</v>
      </c>
      <c r="H547" s="2" t="e">
        <f>E547-Levantamento!#REF!</f>
        <v>#REF!</v>
      </c>
    </row>
    <row r="548" spans="1:8" x14ac:dyDescent="0.25">
      <c r="A548" t="s">
        <v>626</v>
      </c>
      <c r="B548" s="2">
        <f t="shared" si="8"/>
        <v>1324200557.5799999</v>
      </c>
      <c r="C548" s="2">
        <v>1324200557.5799999</v>
      </c>
      <c r="D548" s="2"/>
      <c r="E548" s="2">
        <v>61079284.810000002</v>
      </c>
      <c r="F548" s="2">
        <v>60992380.619999997</v>
      </c>
      <c r="G548" s="2">
        <f>F548-Levantamento!B549</f>
        <v>58910336.129999995</v>
      </c>
      <c r="H548" s="2" t="e">
        <f>E548-Levantamento!#REF!</f>
        <v>#REF!</v>
      </c>
    </row>
    <row r="549" spans="1:8" x14ac:dyDescent="0.25">
      <c r="A549" t="s">
        <v>564</v>
      </c>
      <c r="B549" s="2">
        <f t="shared" si="8"/>
        <v>555797782.84000003</v>
      </c>
      <c r="C549" s="2">
        <v>555797782.84000003</v>
      </c>
      <c r="D549" s="2"/>
      <c r="E549" s="2">
        <v>49343344.810000002</v>
      </c>
      <c r="F549" s="2">
        <v>49262578.600000001</v>
      </c>
      <c r="G549" s="2">
        <f>F549-Levantamento!B550</f>
        <v>48260049.660000004</v>
      </c>
      <c r="H549" s="2" t="e">
        <f>E549-Levantamento!#REF!</f>
        <v>#REF!</v>
      </c>
    </row>
    <row r="550" spans="1:8" x14ac:dyDescent="0.25">
      <c r="A550" t="s">
        <v>576</v>
      </c>
      <c r="B550" s="2">
        <f t="shared" si="8"/>
        <v>274826308.10000002</v>
      </c>
      <c r="C550" s="2">
        <v>274826308.10000002</v>
      </c>
      <c r="D550" s="2"/>
      <c r="E550" s="2">
        <v>20095266.09</v>
      </c>
      <c r="F550" s="2">
        <v>19989276.210000001</v>
      </c>
      <c r="G550" s="2">
        <f>F550-Levantamento!B551</f>
        <v>18740323.66</v>
      </c>
      <c r="H550" s="2" t="e">
        <f>E550-Levantamento!#REF!</f>
        <v>#REF!</v>
      </c>
    </row>
    <row r="551" spans="1:8" x14ac:dyDescent="0.25">
      <c r="A551" t="s">
        <v>66</v>
      </c>
      <c r="B551" s="2">
        <f t="shared" si="8"/>
        <v>692001.16</v>
      </c>
      <c r="C551" s="2">
        <v>692001.16</v>
      </c>
      <c r="D551" s="2"/>
      <c r="E551" s="2">
        <v>658537.73</v>
      </c>
      <c r="F551" s="2">
        <v>604509.82999999996</v>
      </c>
      <c r="G551" s="2">
        <f>F551-Levantamento!B552</f>
        <v>-1781868.69</v>
      </c>
      <c r="H551" s="2" t="e">
        <f>E551-Levantamento!#REF!</f>
        <v>#REF!</v>
      </c>
    </row>
    <row r="552" spans="1:8" x14ac:dyDescent="0.25">
      <c r="A552" t="s">
        <v>640</v>
      </c>
      <c r="B552" s="2">
        <f t="shared" si="8"/>
        <v>73335151.700000003</v>
      </c>
      <c r="C552" s="2">
        <v>73335151.700000003</v>
      </c>
      <c r="D552" s="2"/>
      <c r="E552" s="2">
        <v>2551731.2799999998</v>
      </c>
      <c r="F552" s="2">
        <v>2545506.2799999998</v>
      </c>
      <c r="G552" s="2">
        <f>F552-Levantamento!B553</f>
        <v>-8737484.1500000004</v>
      </c>
      <c r="H552" s="2" t="e">
        <f>E552-Levantamento!#REF!</f>
        <v>#REF!</v>
      </c>
    </row>
    <row r="553" spans="1:8" x14ac:dyDescent="0.25">
      <c r="A553" t="s">
        <v>25</v>
      </c>
      <c r="B553" s="2">
        <f t="shared" si="8"/>
        <v>686670.61</v>
      </c>
      <c r="C553" s="2">
        <v>686670.61</v>
      </c>
      <c r="D553" s="2"/>
      <c r="E553" s="2">
        <v>871892.35</v>
      </c>
      <c r="F553" s="2">
        <v>742376.5</v>
      </c>
      <c r="G553" s="2">
        <f>F553-Levantamento!B554</f>
        <v>-322589.25</v>
      </c>
      <c r="H553" s="2" t="e">
        <f>E553-Levantamento!#REF!</f>
        <v>#REF!</v>
      </c>
    </row>
    <row r="554" spans="1:8" x14ac:dyDescent="0.25">
      <c r="A554" t="s">
        <v>54</v>
      </c>
      <c r="B554" s="2">
        <f t="shared" si="8"/>
        <v>651168.96</v>
      </c>
      <c r="C554" s="2">
        <v>651168.96</v>
      </c>
      <c r="D554" s="2"/>
      <c r="E554" s="2">
        <v>681482.07</v>
      </c>
      <c r="F554" s="2">
        <v>681482.07</v>
      </c>
      <c r="G554" s="2">
        <f>F554-Levantamento!B555</f>
        <v>-2461839.73</v>
      </c>
      <c r="H554" s="2" t="e">
        <f>E554-Levantamento!#REF!</f>
        <v>#REF!</v>
      </c>
    </row>
    <row r="555" spans="1:8" x14ac:dyDescent="0.25">
      <c r="A555" t="s">
        <v>63</v>
      </c>
      <c r="B555" s="2">
        <f t="shared" si="8"/>
        <v>576574.25</v>
      </c>
      <c r="C555" s="2">
        <v>576574.25</v>
      </c>
      <c r="D555" s="2"/>
      <c r="E555" s="2">
        <v>514745.75</v>
      </c>
      <c r="F555" s="2">
        <v>512885.75</v>
      </c>
      <c r="G555" s="2">
        <f>F555-Levantamento!B556</f>
        <v>-1949838.48</v>
      </c>
      <c r="H555" s="2" t="e">
        <f>E555-Levantamento!#REF!</f>
        <v>#REF!</v>
      </c>
    </row>
    <row r="556" spans="1:8" x14ac:dyDescent="0.25">
      <c r="A556" t="s">
        <v>524</v>
      </c>
      <c r="B556" s="2">
        <f t="shared" si="8"/>
        <v>28625316.300000001</v>
      </c>
      <c r="C556" s="2">
        <v>28625316.300000001</v>
      </c>
      <c r="D556" s="2"/>
      <c r="E556" s="2">
        <v>2919931.17</v>
      </c>
      <c r="F556" s="2">
        <v>2877216.46</v>
      </c>
      <c r="G556" s="2">
        <f>F556-Levantamento!B557</f>
        <v>1377749.99</v>
      </c>
      <c r="H556" s="2" t="e">
        <f>E556-Levantamento!#REF!</f>
        <v>#REF!</v>
      </c>
    </row>
    <row r="557" spans="1:8" x14ac:dyDescent="0.25">
      <c r="A557" t="s">
        <v>132</v>
      </c>
      <c r="B557" s="2">
        <f t="shared" si="8"/>
        <v>1928886.52</v>
      </c>
      <c r="C557" s="2">
        <v>1928886.52</v>
      </c>
      <c r="D557" s="2"/>
      <c r="E557" s="2">
        <v>1094944.04</v>
      </c>
      <c r="F557" s="2">
        <v>1094944.04</v>
      </c>
      <c r="G557" s="2">
        <f>F557-Levantamento!B558</f>
        <v>-4043707.95</v>
      </c>
      <c r="H557" s="2" t="e">
        <f>E557-Levantamento!#REF!</f>
        <v>#REF!</v>
      </c>
    </row>
    <row r="558" spans="1:8" x14ac:dyDescent="0.25">
      <c r="A558" t="s">
        <v>113</v>
      </c>
      <c r="B558" s="2">
        <f t="shared" si="8"/>
        <v>1311784.67</v>
      </c>
      <c r="C558" s="2">
        <v>1311784.67</v>
      </c>
      <c r="D558" s="2"/>
      <c r="E558" s="2">
        <v>676160.3</v>
      </c>
      <c r="F558" s="2">
        <v>658391.30000000005</v>
      </c>
      <c r="G558" s="2">
        <f>F558-Levantamento!B559</f>
        <v>-159514.33999999997</v>
      </c>
      <c r="H558" s="2" t="e">
        <f>E558-Levantamento!#REF!</f>
        <v>#REF!</v>
      </c>
    </row>
    <row r="559" spans="1:8" x14ac:dyDescent="0.25">
      <c r="A559" t="s">
        <v>494</v>
      </c>
      <c r="B559" s="2">
        <f t="shared" si="8"/>
        <v>28845666.41</v>
      </c>
      <c r="C559" s="2">
        <v>28845666.41</v>
      </c>
      <c r="D559" s="2"/>
      <c r="E559" s="2">
        <v>3548839.3</v>
      </c>
      <c r="F559" s="2">
        <v>3492819.1</v>
      </c>
      <c r="G559" s="2">
        <f>F559-Levantamento!B560</f>
        <v>626088.64000000013</v>
      </c>
      <c r="H559" s="2" t="e">
        <f>E559-Levantamento!#REF!</f>
        <v>#REF!</v>
      </c>
    </row>
    <row r="560" spans="1:8" x14ac:dyDescent="0.25">
      <c r="A560" t="s">
        <v>637</v>
      </c>
      <c r="B560" s="2">
        <f t="shared" si="8"/>
        <v>561040777.88</v>
      </c>
      <c r="C560" s="2">
        <v>561040777.88</v>
      </c>
      <c r="D560" s="2"/>
      <c r="E560" s="2">
        <v>21524494.07</v>
      </c>
      <c r="F560" s="2">
        <v>21433809.100000001</v>
      </c>
      <c r="G560" s="2">
        <f>F560-Levantamento!B561</f>
        <v>19709220.030000001</v>
      </c>
      <c r="H560" s="2" t="e">
        <f>E560-Levantamento!#REF!</f>
        <v>#REF!</v>
      </c>
    </row>
    <row r="561" spans="1:8" x14ac:dyDescent="0.25">
      <c r="A561" t="s">
        <v>594</v>
      </c>
      <c r="B561" s="2">
        <f t="shared" si="8"/>
        <v>816793595.70000005</v>
      </c>
      <c r="C561" s="2">
        <v>816793595.70000005</v>
      </c>
      <c r="D561" s="2"/>
      <c r="E561" s="2">
        <v>52798795.810000002</v>
      </c>
      <c r="F561" s="2">
        <v>50723076.090000004</v>
      </c>
      <c r="G561" s="2">
        <f>F561-Levantamento!B562</f>
        <v>49553222.960000001</v>
      </c>
      <c r="H561" s="2" t="e">
        <f>E561-Levantamento!#REF!</f>
        <v>#REF!</v>
      </c>
    </row>
    <row r="562" spans="1:8" x14ac:dyDescent="0.25">
      <c r="A562" t="s">
        <v>348</v>
      </c>
      <c r="B562" s="2">
        <f t="shared" si="8"/>
        <v>8515092.0800000001</v>
      </c>
      <c r="C562" s="2">
        <v>8515092.0800000001</v>
      </c>
      <c r="D562" s="2"/>
      <c r="E562" s="2">
        <v>1817084.82</v>
      </c>
      <c r="F562" s="2">
        <v>1801538.79</v>
      </c>
      <c r="G562" s="2">
        <f>F562-Levantamento!B563</f>
        <v>-2030856.0099999998</v>
      </c>
      <c r="H562" s="2" t="e">
        <f>E562-Levantamento!#REF!</f>
        <v>#REF!</v>
      </c>
    </row>
    <row r="563" spans="1:8" x14ac:dyDescent="0.25">
      <c r="A563" t="s">
        <v>244</v>
      </c>
      <c r="B563" s="2">
        <f t="shared" si="8"/>
        <v>4596048.84</v>
      </c>
      <c r="C563" s="2">
        <v>4596048.84</v>
      </c>
      <c r="D563" s="2"/>
      <c r="E563" s="2">
        <v>1363839.89</v>
      </c>
      <c r="F563" s="2">
        <v>1339804.25</v>
      </c>
      <c r="G563" s="2">
        <f>F563-Levantamento!B564</f>
        <v>-509467.64999999991</v>
      </c>
      <c r="H563" s="2" t="e">
        <f>E563-Levantamento!#REF!</f>
        <v>#REF!</v>
      </c>
    </row>
    <row r="564" spans="1:8" x14ac:dyDescent="0.25">
      <c r="A564" t="s">
        <v>368</v>
      </c>
      <c r="B564" s="2">
        <f t="shared" si="8"/>
        <v>18864712.280000001</v>
      </c>
      <c r="C564" s="2">
        <v>18864712.280000001</v>
      </c>
      <c r="D564" s="2"/>
      <c r="E564" s="2">
        <v>3389214.08</v>
      </c>
      <c r="F564" s="2">
        <v>3382238.08</v>
      </c>
      <c r="G564" s="2">
        <f>F564-Levantamento!B565</f>
        <v>-3418012.92</v>
      </c>
      <c r="H564" s="2" t="e">
        <f>E564-Levantamento!#REF!</f>
        <v>#REF!</v>
      </c>
    </row>
    <row r="565" spans="1:8" x14ac:dyDescent="0.25">
      <c r="A565" t="s">
        <v>381</v>
      </c>
      <c r="B565" s="2">
        <f t="shared" si="8"/>
        <v>9429885.8100000005</v>
      </c>
      <c r="C565" s="2">
        <v>9429885.8100000005</v>
      </c>
      <c r="D565" s="2"/>
      <c r="E565" s="2">
        <v>1513083.33</v>
      </c>
      <c r="F565" s="2">
        <v>1511226.33</v>
      </c>
      <c r="G565" s="2">
        <f>F565-Levantamento!B566</f>
        <v>590343.75000000012</v>
      </c>
      <c r="H565" s="2" t="e">
        <f>E565-Levantamento!#REF!</f>
        <v>#REF!</v>
      </c>
    </row>
    <row r="566" spans="1:8" x14ac:dyDescent="0.25">
      <c r="A566" t="s">
        <v>571</v>
      </c>
      <c r="B566" s="2">
        <f t="shared" si="8"/>
        <v>29444542.18</v>
      </c>
      <c r="C566" s="2">
        <v>30696561.379999999</v>
      </c>
      <c r="D566" s="2">
        <v>1252019.2</v>
      </c>
      <c r="E566" s="2">
        <v>2324202.52</v>
      </c>
      <c r="F566" s="2">
        <v>2307694.02</v>
      </c>
      <c r="G566" s="2">
        <f>F566-Levantamento!B567</f>
        <v>-1035821.4199999999</v>
      </c>
      <c r="H566" s="2" t="e">
        <f>E566-Levantamento!#REF!</f>
        <v>#REF!</v>
      </c>
    </row>
    <row r="567" spans="1:8" x14ac:dyDescent="0.25">
      <c r="A567" t="s">
        <v>239</v>
      </c>
      <c r="B567" s="2">
        <f t="shared" si="8"/>
        <v>2745385.93</v>
      </c>
      <c r="C567" s="2">
        <v>2745385.93</v>
      </c>
      <c r="D567" s="2"/>
      <c r="E567" s="2">
        <v>945675.17</v>
      </c>
      <c r="F567" s="2">
        <v>943515.17</v>
      </c>
      <c r="G567" s="2">
        <f>F567-Levantamento!B568</f>
        <v>-2411252.15</v>
      </c>
      <c r="H567" s="2" t="e">
        <f>E567-Levantamento!#REF!</f>
        <v>#REF!</v>
      </c>
    </row>
    <row r="568" spans="1:8" x14ac:dyDescent="0.25">
      <c r="A568" t="s">
        <v>586</v>
      </c>
      <c r="B568" s="2">
        <f t="shared" si="8"/>
        <v>80581941.929999992</v>
      </c>
      <c r="C568" s="2">
        <v>80634480.599999994</v>
      </c>
      <c r="D568" s="2">
        <v>52538.67</v>
      </c>
      <c r="E568" s="2">
        <v>5349133.97</v>
      </c>
      <c r="F568" s="2">
        <v>5138651.99</v>
      </c>
      <c r="G568" s="2">
        <f>F568-Levantamento!B569</f>
        <v>2261435.5300000003</v>
      </c>
      <c r="H568" s="2" t="e">
        <f>E568-Levantamento!#REF!</f>
        <v>#REF!</v>
      </c>
    </row>
    <row r="569" spans="1:8" x14ac:dyDescent="0.25">
      <c r="A569" t="s">
        <v>628</v>
      </c>
      <c r="B569" s="2">
        <f t="shared" si="8"/>
        <v>308949104.43000001</v>
      </c>
      <c r="C569" s="2">
        <v>309969132.56999999</v>
      </c>
      <c r="D569" s="2">
        <v>1020028.14</v>
      </c>
      <c r="E569" s="2">
        <v>16490762.029999999</v>
      </c>
      <c r="F569" s="2">
        <v>16165862.810000001</v>
      </c>
      <c r="G569" s="2">
        <f>F569-Levantamento!B570</f>
        <v>15133218.120000001</v>
      </c>
      <c r="H569" s="2" t="e">
        <f>E569-Levantamento!#REF!</f>
        <v>#REF!</v>
      </c>
    </row>
    <row r="570" spans="1:8" x14ac:dyDescent="0.25">
      <c r="A570" t="s">
        <v>297</v>
      </c>
      <c r="B570" s="2">
        <f t="shared" si="8"/>
        <v>4318928.3500000006</v>
      </c>
      <c r="C570" s="2">
        <v>4352653.45</v>
      </c>
      <c r="D570" s="2">
        <v>33725.1</v>
      </c>
      <c r="E570" s="2">
        <v>1044607.64</v>
      </c>
      <c r="F570" s="2">
        <v>965664.27</v>
      </c>
      <c r="G570" s="2">
        <f>F570-Levantamento!B571</f>
        <v>-7493374.9700000007</v>
      </c>
      <c r="H570" s="2" t="e">
        <f>E570-Levantamento!#REF!</f>
        <v>#REF!</v>
      </c>
    </row>
    <row r="571" spans="1:8" x14ac:dyDescent="0.25">
      <c r="A571" t="s">
        <v>531</v>
      </c>
      <c r="B571" s="2">
        <f t="shared" si="8"/>
        <v>11637466.449999999</v>
      </c>
      <c r="C571" s="2">
        <v>11637466.449999999</v>
      </c>
      <c r="D571" s="2"/>
      <c r="E571" s="2">
        <v>1114051.78</v>
      </c>
      <c r="F571" s="2">
        <v>1099289.29</v>
      </c>
      <c r="G571" s="2">
        <f>F571-Levantamento!B572</f>
        <v>-4090385.5599999996</v>
      </c>
      <c r="H571" s="2" t="e">
        <f>E571-Levantamento!#REF!</f>
        <v>#REF!</v>
      </c>
    </row>
    <row r="572" spans="1:8" x14ac:dyDescent="0.25">
      <c r="A572" t="s">
        <v>618</v>
      </c>
      <c r="B572" s="2">
        <f t="shared" si="8"/>
        <v>351063704.93000001</v>
      </c>
      <c r="C572" s="2">
        <v>351063704.93000001</v>
      </c>
      <c r="D572" s="2"/>
      <c r="E572" s="2">
        <v>19364633.469999999</v>
      </c>
      <c r="F572" s="2">
        <v>18518625.050000001</v>
      </c>
      <c r="G572" s="2">
        <f>F572-Levantamento!B573</f>
        <v>9593522.8000000007</v>
      </c>
      <c r="H572" s="2" t="e">
        <f>E572-Levantamento!#REF!</f>
        <v>#REF!</v>
      </c>
    </row>
    <row r="573" spans="1:8" x14ac:dyDescent="0.25">
      <c r="A573" t="s">
        <v>304</v>
      </c>
      <c r="B573" s="2">
        <f t="shared" si="8"/>
        <v>3404040.38</v>
      </c>
      <c r="C573" s="2">
        <v>3404040.38</v>
      </c>
      <c r="D573" s="2"/>
      <c r="E573" s="2">
        <v>765588.34</v>
      </c>
      <c r="F573" s="2">
        <v>749413.34</v>
      </c>
      <c r="G573" s="2">
        <f>F573-Levantamento!B574</f>
        <v>-3192626.83</v>
      </c>
      <c r="H573" s="2" t="e">
        <f>E573-Levantamento!#REF!</f>
        <v>#REF!</v>
      </c>
    </row>
    <row r="574" spans="1:8" x14ac:dyDescent="0.25">
      <c r="A574" t="s">
        <v>6</v>
      </c>
      <c r="B574" s="2">
        <f t="shared" si="8"/>
        <v>696540.92</v>
      </c>
      <c r="C574" s="2">
        <v>696540.92</v>
      </c>
      <c r="D574" s="2"/>
      <c r="E574" s="2">
        <v>737852.8</v>
      </c>
      <c r="F574" s="2">
        <v>715373.9</v>
      </c>
      <c r="G574" s="2">
        <f>F574-Levantamento!B575</f>
        <v>171220.97999999998</v>
      </c>
      <c r="H574" s="2" t="e">
        <f>E574-Levantamento!#REF!</f>
        <v>#REF!</v>
      </c>
    </row>
    <row r="575" spans="1:8" x14ac:dyDescent="0.25">
      <c r="A575" t="s">
        <v>149</v>
      </c>
      <c r="B575" s="2">
        <f t="shared" si="8"/>
        <v>1929644.79</v>
      </c>
      <c r="C575" s="2">
        <v>1929644.79</v>
      </c>
      <c r="D575" s="2"/>
      <c r="E575" s="2">
        <v>971273.44</v>
      </c>
      <c r="F575" s="2">
        <v>969427.99</v>
      </c>
      <c r="G575" s="2">
        <f>F575-Levantamento!B576</f>
        <v>180230.54000000004</v>
      </c>
      <c r="H575" s="2" t="e">
        <f>E575-Levantamento!#REF!</f>
        <v>#REF!</v>
      </c>
    </row>
    <row r="576" spans="1:8" x14ac:dyDescent="0.25">
      <c r="A576" t="s">
        <v>188</v>
      </c>
      <c r="B576" s="2">
        <f t="shared" si="8"/>
        <v>2330311.9900000002</v>
      </c>
      <c r="C576" s="2">
        <v>2330311.9900000002</v>
      </c>
      <c r="D576" s="2"/>
      <c r="E576" s="2">
        <v>824128.64</v>
      </c>
      <c r="F576" s="2">
        <v>817905.64</v>
      </c>
      <c r="G576" s="2">
        <f>F576-Levantamento!B577</f>
        <v>-588399.19000000006</v>
      </c>
      <c r="H576" s="2" t="e">
        <f>E576-Levantamento!#REF!</f>
        <v>#REF!</v>
      </c>
    </row>
    <row r="577" spans="1:8" x14ac:dyDescent="0.25">
      <c r="A577" t="s">
        <v>481</v>
      </c>
      <c r="B577" s="2">
        <f t="shared" si="8"/>
        <v>20219978.899999999</v>
      </c>
      <c r="C577" s="2">
        <v>20219978.899999999</v>
      </c>
      <c r="D577" s="2"/>
      <c r="E577" s="2">
        <v>2675725.67</v>
      </c>
      <c r="F577" s="2">
        <v>2666985.67</v>
      </c>
      <c r="G577" s="2">
        <f>F577-Levantamento!B578</f>
        <v>504536.31999999983</v>
      </c>
      <c r="H577" s="2" t="e">
        <f>E577-Levantamento!#REF!</f>
        <v>#REF!</v>
      </c>
    </row>
    <row r="578" spans="1:8" x14ac:dyDescent="0.25">
      <c r="A578" t="s">
        <v>595</v>
      </c>
      <c r="B578" s="2">
        <f t="shared" si="8"/>
        <v>32694648.48</v>
      </c>
      <c r="C578" s="2">
        <v>32694648.48</v>
      </c>
      <c r="D578" s="2"/>
      <c r="E578" s="2">
        <v>2091586.44</v>
      </c>
      <c r="F578" s="2">
        <v>2059689.59</v>
      </c>
      <c r="G578" s="2">
        <f>F578-Levantamento!B579</f>
        <v>818864.76</v>
      </c>
      <c r="H578" s="2" t="e">
        <f>E578-Levantamento!#REF!</f>
        <v>#REF!</v>
      </c>
    </row>
    <row r="579" spans="1:8" x14ac:dyDescent="0.25">
      <c r="A579" t="s">
        <v>535</v>
      </c>
      <c r="B579" s="2">
        <f t="shared" ref="B579:B642" si="9">C579-D579</f>
        <v>115878879.52000001</v>
      </c>
      <c r="C579" s="2">
        <v>116488944.48</v>
      </c>
      <c r="D579" s="2">
        <v>610064.96</v>
      </c>
      <c r="E579" s="2">
        <v>11140690.810000001</v>
      </c>
      <c r="F579" s="2">
        <v>10688457.460000001</v>
      </c>
      <c r="G579" s="2">
        <f>F579-Levantamento!B580</f>
        <v>9223969.8300000019</v>
      </c>
      <c r="H579" s="2" t="e">
        <f>E579-Levantamento!#REF!</f>
        <v>#REF!</v>
      </c>
    </row>
    <row r="580" spans="1:8" x14ac:dyDescent="0.25">
      <c r="A580" t="s">
        <v>124</v>
      </c>
      <c r="B580" s="2">
        <f t="shared" si="9"/>
        <v>2430709.4500000002</v>
      </c>
      <c r="C580" s="2">
        <v>2430709.4500000002</v>
      </c>
      <c r="D580" s="2"/>
      <c r="E580" s="2">
        <v>1474337.48</v>
      </c>
      <c r="F580" s="2">
        <v>1458362.48</v>
      </c>
      <c r="G580" s="2">
        <f>F580-Levantamento!B581</f>
        <v>-102848.95999999996</v>
      </c>
      <c r="H580" s="2" t="e">
        <f>E580-Levantamento!#REF!</f>
        <v>#REF!</v>
      </c>
    </row>
    <row r="581" spans="1:8" x14ac:dyDescent="0.25">
      <c r="A581" t="s">
        <v>185</v>
      </c>
      <c r="B581" s="2">
        <f t="shared" si="9"/>
        <v>3998951.53</v>
      </c>
      <c r="C581" s="2">
        <v>3998951.53</v>
      </c>
      <c r="D581" s="2"/>
      <c r="E581" s="2">
        <v>1751436.5</v>
      </c>
      <c r="F581" s="2">
        <v>1642330.32</v>
      </c>
      <c r="G581" s="2">
        <f>F581-Levantamento!B582</f>
        <v>-1673905.5999999999</v>
      </c>
      <c r="H581" s="2" t="e">
        <f>E581-Levantamento!#REF!</f>
        <v>#REF!</v>
      </c>
    </row>
    <row r="582" spans="1:8" x14ac:dyDescent="0.25">
      <c r="A582" t="s">
        <v>292</v>
      </c>
      <c r="B582" s="2">
        <f t="shared" si="9"/>
        <v>4699964.26</v>
      </c>
      <c r="C582" s="2">
        <v>4699964.26</v>
      </c>
      <c r="D582" s="2"/>
      <c r="E582" s="2">
        <v>901464.51</v>
      </c>
      <c r="F582" s="2">
        <v>883195.61</v>
      </c>
      <c r="G582" s="2">
        <f>F582-Levantamento!B583</f>
        <v>-1552642.9900000002</v>
      </c>
      <c r="H582" s="2" t="e">
        <f>E582-Levantamento!#REF!</f>
        <v>#REF!</v>
      </c>
    </row>
    <row r="583" spans="1:8" x14ac:dyDescent="0.25">
      <c r="A583" t="s">
        <v>578</v>
      </c>
      <c r="B583" s="2">
        <f t="shared" si="9"/>
        <v>27693963.390000001</v>
      </c>
      <c r="C583" s="2">
        <v>27693963.390000001</v>
      </c>
      <c r="D583" s="2"/>
      <c r="E583" s="2">
        <v>2041626.16</v>
      </c>
      <c r="F583" s="2">
        <v>2020921.56</v>
      </c>
      <c r="G583" s="2">
        <f>F583-Levantamento!B584</f>
        <v>-541880.83000000007</v>
      </c>
      <c r="H583" s="2" t="e">
        <f>E583-Levantamento!#REF!</f>
        <v>#REF!</v>
      </c>
    </row>
    <row r="584" spans="1:8" x14ac:dyDescent="0.25">
      <c r="A584" t="s">
        <v>608</v>
      </c>
      <c r="B584" s="2">
        <f t="shared" si="9"/>
        <v>874949509.77999997</v>
      </c>
      <c r="C584" s="2">
        <v>874949509.77999997</v>
      </c>
      <c r="D584" s="2"/>
      <c r="E584" s="2">
        <v>49366132.619999997</v>
      </c>
      <c r="F584" s="2">
        <v>48924404.350000001</v>
      </c>
      <c r="G584" s="2">
        <f>F584-Levantamento!B585</f>
        <v>36567740.719999999</v>
      </c>
      <c r="H584" s="2" t="e">
        <f>E584-Levantamento!#REF!</f>
        <v>#REF!</v>
      </c>
    </row>
    <row r="585" spans="1:8" x14ac:dyDescent="0.25">
      <c r="A585" t="s">
        <v>266</v>
      </c>
      <c r="B585" s="2">
        <f t="shared" si="9"/>
        <v>3903850.56</v>
      </c>
      <c r="C585" s="2">
        <v>3903850.56</v>
      </c>
      <c r="D585" s="2"/>
      <c r="E585" s="2">
        <v>1212025.69</v>
      </c>
      <c r="F585" s="2">
        <v>1178011.42</v>
      </c>
      <c r="G585" s="2">
        <f>F585-Levantamento!B586</f>
        <v>528989.56999999995</v>
      </c>
      <c r="H585" s="2" t="e">
        <f>E585-Levantamento!#REF!</f>
        <v>#REF!</v>
      </c>
    </row>
    <row r="586" spans="1:8" x14ac:dyDescent="0.25">
      <c r="A586" t="s">
        <v>525</v>
      </c>
      <c r="B586" s="2">
        <f t="shared" si="9"/>
        <v>174545833.88999999</v>
      </c>
      <c r="C586" s="2">
        <v>174545833.88999999</v>
      </c>
      <c r="D586" s="2"/>
      <c r="E586" s="2">
        <v>18156113.239999998</v>
      </c>
      <c r="F586" s="2">
        <v>17922120.75</v>
      </c>
      <c r="G586" s="2">
        <f>F586-Levantamento!B587</f>
        <v>16553028.050000001</v>
      </c>
      <c r="H586" s="2" t="e">
        <f>E586-Levantamento!#REF!</f>
        <v>#REF!</v>
      </c>
    </row>
    <row r="587" spans="1:8" x14ac:dyDescent="0.25">
      <c r="A587" t="s">
        <v>227</v>
      </c>
      <c r="B587" s="2">
        <f t="shared" si="9"/>
        <v>1950814.93</v>
      </c>
      <c r="C587" s="2">
        <v>1950814.93</v>
      </c>
      <c r="D587" s="2"/>
      <c r="E587" s="2">
        <v>771023.82</v>
      </c>
      <c r="F587" s="2">
        <v>749913.98</v>
      </c>
      <c r="G587" s="2">
        <f>F587-Levantamento!B588</f>
        <v>-1121947</v>
      </c>
      <c r="H587" s="2" t="e">
        <f>E587-Levantamento!#REF!</f>
        <v>#REF!</v>
      </c>
    </row>
    <row r="588" spans="1:8" x14ac:dyDescent="0.25">
      <c r="A588" t="s">
        <v>506</v>
      </c>
      <c r="B588" s="2">
        <f t="shared" si="9"/>
        <v>229837705.66999999</v>
      </c>
      <c r="C588" s="2">
        <v>230948191.69999999</v>
      </c>
      <c r="D588" s="2">
        <v>1110486.03</v>
      </c>
      <c r="E588" s="2">
        <v>25259651.469999999</v>
      </c>
      <c r="F588" s="2">
        <v>25187088.039999999</v>
      </c>
      <c r="G588" s="2">
        <f>F588-Levantamento!B589</f>
        <v>22652877.009999998</v>
      </c>
      <c r="H588" s="2" t="e">
        <f>E588-Levantamento!#REF!</f>
        <v>#REF!</v>
      </c>
    </row>
    <row r="589" spans="1:8" x14ac:dyDescent="0.25">
      <c r="A589" t="s">
        <v>290</v>
      </c>
      <c r="B589" s="2">
        <f t="shared" si="9"/>
        <v>5034747.76</v>
      </c>
      <c r="C589" s="2">
        <v>5034747.76</v>
      </c>
      <c r="D589" s="2"/>
      <c r="E589" s="2">
        <v>1396427.72</v>
      </c>
      <c r="F589" s="2">
        <v>1305647.03</v>
      </c>
      <c r="G589" s="2">
        <f>F589-Levantamento!B590</f>
        <v>-1070113.6100000001</v>
      </c>
      <c r="H589" s="2" t="e">
        <f>E589-Levantamento!#REF!</f>
        <v>#REF!</v>
      </c>
    </row>
    <row r="590" spans="1:8" x14ac:dyDescent="0.25">
      <c r="A590" t="s">
        <v>284</v>
      </c>
      <c r="B590" s="2">
        <f t="shared" si="9"/>
        <v>3573819.58</v>
      </c>
      <c r="C590" s="2">
        <v>3573819.58</v>
      </c>
      <c r="D590" s="2"/>
      <c r="E590" s="2">
        <v>927062.48</v>
      </c>
      <c r="F590" s="2">
        <v>920882.58</v>
      </c>
      <c r="G590" s="2">
        <f>F590-Levantamento!B591</f>
        <v>38028.109999999986</v>
      </c>
      <c r="H590" s="2" t="e">
        <f>E590-Levantamento!#REF!</f>
        <v>#REF!</v>
      </c>
    </row>
    <row r="591" spans="1:8" x14ac:dyDescent="0.25">
      <c r="A591" t="s">
        <v>493</v>
      </c>
      <c r="B591" s="2">
        <f t="shared" si="9"/>
        <v>219116536.08000001</v>
      </c>
      <c r="C591" s="2">
        <v>219379663.90000001</v>
      </c>
      <c r="D591" s="2">
        <v>263127.82</v>
      </c>
      <c r="E591" s="2">
        <v>26701298.07</v>
      </c>
      <c r="F591" s="2">
        <v>26185179.280000001</v>
      </c>
      <c r="G591" s="2">
        <f>F591-Levantamento!B592</f>
        <v>7666554.2300000004</v>
      </c>
      <c r="H591" s="2" t="e">
        <f>E591-Levantamento!#REF!</f>
        <v>#REF!</v>
      </c>
    </row>
    <row r="592" spans="1:8" x14ac:dyDescent="0.25">
      <c r="A592" t="s">
        <v>123</v>
      </c>
      <c r="B592" s="2">
        <f t="shared" si="9"/>
        <v>2167755.86</v>
      </c>
      <c r="C592" s="2">
        <v>2167755.86</v>
      </c>
      <c r="D592" s="2"/>
      <c r="E592" s="2">
        <v>1110687.27</v>
      </c>
      <c r="F592" s="2">
        <v>1093482.27</v>
      </c>
      <c r="G592" s="2">
        <f>F592-Levantamento!B593</f>
        <v>-6585554.5800000001</v>
      </c>
      <c r="H592" s="2" t="e">
        <f>E592-Levantamento!#REF!</f>
        <v>#REF!</v>
      </c>
    </row>
    <row r="593" spans="1:8" x14ac:dyDescent="0.25">
      <c r="A593" t="s">
        <v>240</v>
      </c>
      <c r="B593" s="2">
        <f t="shared" si="9"/>
        <v>2797446.8</v>
      </c>
      <c r="C593" s="2">
        <v>2797446.8</v>
      </c>
      <c r="D593" s="2"/>
      <c r="E593" s="2">
        <v>999279.35</v>
      </c>
      <c r="F593" s="2">
        <v>956814.48</v>
      </c>
      <c r="G593" s="2">
        <f>F593-Levantamento!B594</f>
        <v>-128235.89999999991</v>
      </c>
      <c r="H593" s="2" t="e">
        <f>E593-Levantamento!#REF!</f>
        <v>#REF!</v>
      </c>
    </row>
    <row r="594" spans="1:8" x14ac:dyDescent="0.25">
      <c r="A594" t="s">
        <v>218</v>
      </c>
      <c r="B594" s="2">
        <f t="shared" si="9"/>
        <v>2126005.56</v>
      </c>
      <c r="C594" s="2">
        <v>2204595.56</v>
      </c>
      <c r="D594" s="2">
        <v>78590</v>
      </c>
      <c r="E594" s="2">
        <v>768573.26</v>
      </c>
      <c r="F594" s="2">
        <v>768573.26</v>
      </c>
      <c r="G594" s="2">
        <f>F594-Levantamento!B595</f>
        <v>-192897.42000000004</v>
      </c>
      <c r="H594" s="2" t="e">
        <f>E594-Levantamento!#REF!</f>
        <v>#REF!</v>
      </c>
    </row>
    <row r="595" spans="1:8" x14ac:dyDescent="0.25">
      <c r="A595" t="s">
        <v>215</v>
      </c>
      <c r="B595" s="2">
        <f t="shared" si="9"/>
        <v>2528958.4300000002</v>
      </c>
      <c r="C595" s="2">
        <v>2528958.4300000002</v>
      </c>
      <c r="D595" s="2"/>
      <c r="E595" s="2">
        <v>1021433.19</v>
      </c>
      <c r="F595" s="2">
        <v>987651.14</v>
      </c>
      <c r="G595" s="2">
        <f>F595-Levantamento!B596</f>
        <v>-11447461.57</v>
      </c>
      <c r="H595" s="2" t="e">
        <f>E595-Levantamento!#REF!</f>
        <v>#REF!</v>
      </c>
    </row>
    <row r="596" spans="1:8" x14ac:dyDescent="0.25">
      <c r="A596" t="s">
        <v>519</v>
      </c>
      <c r="B596" s="2">
        <f t="shared" si="9"/>
        <v>12150706.539999999</v>
      </c>
      <c r="C596" s="2">
        <v>12150706.539999999</v>
      </c>
      <c r="D596" s="2"/>
      <c r="E596" s="2">
        <v>1254075.83</v>
      </c>
      <c r="F596" s="2">
        <v>1240824.83</v>
      </c>
      <c r="G596" s="2">
        <f>F596-Levantamento!B597</f>
        <v>-1620671.31</v>
      </c>
      <c r="H596" s="2" t="e">
        <f>E596-Levantamento!#REF!</f>
        <v>#REF!</v>
      </c>
    </row>
    <row r="597" spans="1:8" x14ac:dyDescent="0.25">
      <c r="A597" t="s">
        <v>371</v>
      </c>
      <c r="B597" s="2">
        <f t="shared" si="9"/>
        <v>10949353.699999999</v>
      </c>
      <c r="C597" s="2">
        <v>10949353.699999999</v>
      </c>
      <c r="D597" s="2"/>
      <c r="E597" s="2">
        <v>2037438.41</v>
      </c>
      <c r="F597" s="2">
        <v>2027181.28</v>
      </c>
      <c r="G597" s="2">
        <f>F597-Levantamento!B598</f>
        <v>1257953.56</v>
      </c>
      <c r="H597" s="2" t="e">
        <f>E597-Levantamento!#REF!</f>
        <v>#REF!</v>
      </c>
    </row>
    <row r="598" spans="1:8" x14ac:dyDescent="0.25">
      <c r="A598" t="s">
        <v>108</v>
      </c>
      <c r="B598" s="2">
        <f t="shared" si="9"/>
        <v>1574794.17</v>
      </c>
      <c r="C598" s="2">
        <v>1574794.17</v>
      </c>
      <c r="D598" s="2"/>
      <c r="E598" s="2">
        <v>1049026.69</v>
      </c>
      <c r="F598" s="2">
        <v>1047276.8</v>
      </c>
      <c r="G598" s="2">
        <f>F598-Levantamento!B599</f>
        <v>-973644.76</v>
      </c>
      <c r="H598" s="2" t="e">
        <f>E598-Levantamento!#REF!</f>
        <v>#REF!</v>
      </c>
    </row>
    <row r="599" spans="1:8" x14ac:dyDescent="0.25">
      <c r="A599" t="s">
        <v>250</v>
      </c>
      <c r="B599" s="2">
        <f t="shared" si="9"/>
        <v>3381437.25</v>
      </c>
      <c r="C599" s="2">
        <v>3381437.25</v>
      </c>
      <c r="D599" s="2"/>
      <c r="E599" s="2">
        <v>984142.82</v>
      </c>
      <c r="F599" s="2">
        <v>974179.24</v>
      </c>
      <c r="G599" s="2">
        <f>F599-Levantamento!B600</f>
        <v>-7290208.0199999996</v>
      </c>
      <c r="H599" s="2" t="e">
        <f>E599-Levantamento!#REF!</f>
        <v>#REF!</v>
      </c>
    </row>
    <row r="600" spans="1:8" x14ac:dyDescent="0.25">
      <c r="A600" t="s">
        <v>100</v>
      </c>
      <c r="B600" s="2">
        <f t="shared" si="9"/>
        <v>729264.58</v>
      </c>
      <c r="C600" s="2">
        <v>729264.58</v>
      </c>
      <c r="D600" s="2"/>
      <c r="E600" s="2">
        <v>660855.44999999995</v>
      </c>
      <c r="F600" s="2">
        <v>590870.36</v>
      </c>
      <c r="G600" s="2">
        <f>F600-Levantamento!B601</f>
        <v>-1814708.0500000003</v>
      </c>
      <c r="H600" s="2" t="e">
        <f>E600-Levantamento!#REF!</f>
        <v>#REF!</v>
      </c>
    </row>
    <row r="601" spans="1:8" x14ac:dyDescent="0.25">
      <c r="A601" t="s">
        <v>558</v>
      </c>
      <c r="B601" s="2">
        <f t="shared" si="9"/>
        <v>33557648.259999998</v>
      </c>
      <c r="C601" s="2">
        <v>33557648.259999998</v>
      </c>
      <c r="D601" s="2"/>
      <c r="E601" s="2">
        <v>2956308.1</v>
      </c>
      <c r="F601" s="2">
        <v>2861496.14</v>
      </c>
      <c r="G601" s="2">
        <f>F601-Levantamento!B602</f>
        <v>1141484.8500000001</v>
      </c>
      <c r="H601" s="2" t="e">
        <f>E601-Levantamento!#REF!</f>
        <v>#REF!</v>
      </c>
    </row>
    <row r="602" spans="1:8" x14ac:dyDescent="0.25">
      <c r="A602" t="s">
        <v>429</v>
      </c>
      <c r="B602" s="2">
        <f t="shared" si="9"/>
        <v>10465549.310000001</v>
      </c>
      <c r="C602" s="2">
        <v>10465549.310000001</v>
      </c>
      <c r="D602" s="2"/>
      <c r="E602" s="2">
        <v>1793778.01</v>
      </c>
      <c r="F602" s="2">
        <v>1642461.38</v>
      </c>
      <c r="G602" s="2">
        <f>F602-Levantamento!B603</f>
        <v>-1060796.6100000003</v>
      </c>
      <c r="H602" s="2" t="e">
        <f>E602-Levantamento!#REF!</f>
        <v>#REF!</v>
      </c>
    </row>
    <row r="603" spans="1:8" x14ac:dyDescent="0.25">
      <c r="A603" t="s">
        <v>166</v>
      </c>
      <c r="B603" s="2">
        <f t="shared" si="9"/>
        <v>1810984.81</v>
      </c>
      <c r="C603" s="2">
        <v>1810984.81</v>
      </c>
      <c r="D603" s="2"/>
      <c r="E603" s="2">
        <v>1038777.24</v>
      </c>
      <c r="F603" s="2">
        <v>1012917.24</v>
      </c>
      <c r="G603" s="2">
        <f>F603-Levantamento!B604</f>
        <v>-166148.5</v>
      </c>
      <c r="H603" s="2" t="e">
        <f>E603-Levantamento!#REF!</f>
        <v>#REF!</v>
      </c>
    </row>
    <row r="604" spans="1:8" x14ac:dyDescent="0.25">
      <c r="A604" t="s">
        <v>67</v>
      </c>
      <c r="B604" s="2">
        <f t="shared" si="9"/>
        <v>2024090.85</v>
      </c>
      <c r="C604" s="2">
        <v>2024090.85</v>
      </c>
      <c r="D604" s="2"/>
      <c r="E604" s="2">
        <v>885352.14</v>
      </c>
      <c r="F604" s="2">
        <v>880526.14</v>
      </c>
      <c r="G604" s="2">
        <f>F604-Levantamento!B605</f>
        <v>472304.21</v>
      </c>
      <c r="H604" s="2" t="e">
        <f>E604-Levantamento!#REF!</f>
        <v>#REF!</v>
      </c>
    </row>
    <row r="605" spans="1:8" x14ac:dyDescent="0.25">
      <c r="A605" t="s">
        <v>375</v>
      </c>
      <c r="B605" s="2">
        <f t="shared" si="9"/>
        <v>8235615.21</v>
      </c>
      <c r="C605" s="2">
        <v>8235615.21</v>
      </c>
      <c r="D605" s="2"/>
      <c r="E605" s="2">
        <v>1522642.95</v>
      </c>
      <c r="F605" s="2">
        <v>1471588.27</v>
      </c>
      <c r="G605" s="2">
        <f>F605-Levantamento!B606</f>
        <v>177319.95999999996</v>
      </c>
      <c r="H605" s="2" t="e">
        <f>E605-Levantamento!#REF!</f>
        <v>#REF!</v>
      </c>
    </row>
    <row r="606" spans="1:8" x14ac:dyDescent="0.25">
      <c r="A606" t="s">
        <v>468</v>
      </c>
      <c r="B606" s="2">
        <f t="shared" si="9"/>
        <v>78438957.950000003</v>
      </c>
      <c r="C606" s="2">
        <v>78438957.950000003</v>
      </c>
      <c r="D606" s="2"/>
      <c r="E606" s="2">
        <v>10229406.5</v>
      </c>
      <c r="F606" s="2">
        <v>10193784.6</v>
      </c>
      <c r="G606" s="2">
        <f>F606-Levantamento!B607</f>
        <v>6575150.5899999999</v>
      </c>
      <c r="H606" s="2" t="e">
        <f>E606-Levantamento!#REF!</f>
        <v>#REF!</v>
      </c>
    </row>
    <row r="607" spans="1:8" x14ac:dyDescent="0.25">
      <c r="A607" t="s">
        <v>541</v>
      </c>
      <c r="B607" s="2">
        <f t="shared" si="9"/>
        <v>290653601.55000001</v>
      </c>
      <c r="C607" s="2">
        <v>290662789.44</v>
      </c>
      <c r="D607" s="2">
        <v>9187.89</v>
      </c>
      <c r="E607" s="2">
        <v>27189518.719999999</v>
      </c>
      <c r="F607" s="2">
        <v>27102154.32</v>
      </c>
      <c r="G607" s="2">
        <f>F607-Levantamento!B608</f>
        <v>25507152.760000002</v>
      </c>
      <c r="H607" s="2" t="e">
        <f>E607-Levantamento!#REF!</f>
        <v>#REF!</v>
      </c>
    </row>
    <row r="608" spans="1:8" x14ac:dyDescent="0.25">
      <c r="A608" t="s">
        <v>41</v>
      </c>
      <c r="B608" s="2">
        <f t="shared" si="9"/>
        <v>888554.14</v>
      </c>
      <c r="C608" s="2">
        <v>888554.14</v>
      </c>
      <c r="D608" s="2"/>
      <c r="E608" s="2">
        <v>997493.82</v>
      </c>
      <c r="F608" s="2">
        <v>997493.82</v>
      </c>
      <c r="G608" s="2">
        <f>F608-Levantamento!B609</f>
        <v>-864255.27000000014</v>
      </c>
      <c r="H608" s="2" t="e">
        <f>E608-Levantamento!#REF!</f>
        <v>#REF!</v>
      </c>
    </row>
    <row r="609" spans="1:8" x14ac:dyDescent="0.25">
      <c r="A609" t="s">
        <v>350</v>
      </c>
      <c r="B609" s="2">
        <f t="shared" si="9"/>
        <v>7220739.6600000001</v>
      </c>
      <c r="C609" s="2">
        <v>7692918.4800000004</v>
      </c>
      <c r="D609" s="2">
        <v>472178.82</v>
      </c>
      <c r="E609" s="2">
        <v>1513899.31</v>
      </c>
      <c r="F609" s="2">
        <v>1477212.87</v>
      </c>
      <c r="G609" s="2">
        <f>F609-Levantamento!B610</f>
        <v>-2763332.9299999997</v>
      </c>
      <c r="H609" s="2" t="e">
        <f>E609-Levantamento!#REF!</f>
        <v>#REF!</v>
      </c>
    </row>
    <row r="610" spans="1:8" x14ac:dyDescent="0.25">
      <c r="A610" t="s">
        <v>73</v>
      </c>
      <c r="B610" s="2">
        <f t="shared" si="9"/>
        <v>1472807.04</v>
      </c>
      <c r="C610" s="2">
        <v>1472807.04</v>
      </c>
      <c r="D610" s="2"/>
      <c r="E610" s="2">
        <v>1055508.07</v>
      </c>
      <c r="F610" s="2">
        <v>1042583.67</v>
      </c>
      <c r="G610" s="2">
        <f>F610-Levantamento!B611</f>
        <v>-20391225.43</v>
      </c>
      <c r="H610" s="2" t="e">
        <f>E610-Levantamento!#REF!</f>
        <v>#REF!</v>
      </c>
    </row>
    <row r="611" spans="1:8" x14ac:dyDescent="0.25">
      <c r="A611" t="s">
        <v>611</v>
      </c>
      <c r="B611" s="2">
        <f t="shared" si="9"/>
        <v>25614540.259999998</v>
      </c>
      <c r="C611" s="2">
        <v>25619391.629999999</v>
      </c>
      <c r="D611" s="2">
        <v>4851.37</v>
      </c>
      <c r="E611" s="2">
        <v>1412513.29</v>
      </c>
      <c r="F611" s="2">
        <v>1398656.49</v>
      </c>
      <c r="G611" s="2">
        <f>F611-Levantamento!B612</f>
        <v>43068.060000000056</v>
      </c>
      <c r="H611" s="2" t="e">
        <f>E611-Levantamento!#REF!</f>
        <v>#REF!</v>
      </c>
    </row>
    <row r="612" spans="1:8" x14ac:dyDescent="0.25">
      <c r="A612" t="s">
        <v>94</v>
      </c>
      <c r="B612" s="2">
        <f t="shared" si="9"/>
        <v>1066540.6599999999</v>
      </c>
      <c r="C612" s="2">
        <v>1066540.6599999999</v>
      </c>
      <c r="D612" s="2"/>
      <c r="E612" s="2">
        <v>756540.13</v>
      </c>
      <c r="F612" s="2">
        <v>740346.13</v>
      </c>
      <c r="G612" s="2">
        <f>F612-Levantamento!B613</f>
        <v>-388255.1</v>
      </c>
      <c r="H612" s="2" t="e">
        <f>E612-Levantamento!#REF!</f>
        <v>#REF!</v>
      </c>
    </row>
    <row r="613" spans="1:8" x14ac:dyDescent="0.25">
      <c r="A613" t="s">
        <v>2</v>
      </c>
      <c r="B613" s="2">
        <f t="shared" si="9"/>
        <v>550609.69999999995</v>
      </c>
      <c r="C613" s="2">
        <v>550609.69999999995</v>
      </c>
      <c r="D613" s="2"/>
      <c r="E613" s="2">
        <v>685182.9</v>
      </c>
      <c r="F613" s="2">
        <v>679699.2</v>
      </c>
      <c r="G613" s="2">
        <f>F613-Levantamento!B614</f>
        <v>-831527.13000000012</v>
      </c>
      <c r="H613" s="2" t="e">
        <f>E613-Levantamento!#REF!</f>
        <v>#REF!</v>
      </c>
    </row>
    <row r="614" spans="1:8" x14ac:dyDescent="0.25">
      <c r="A614" t="s">
        <v>474</v>
      </c>
      <c r="B614" s="2">
        <f t="shared" si="9"/>
        <v>3709492.65</v>
      </c>
      <c r="C614" s="2">
        <v>3709492.65</v>
      </c>
      <c r="D614" s="2"/>
      <c r="E614" s="2">
        <v>549560.13</v>
      </c>
      <c r="F614" s="2">
        <v>544152.92000000004</v>
      </c>
      <c r="G614" s="2">
        <f>F614-Levantamento!B615</f>
        <v>-950756.55999999994</v>
      </c>
      <c r="H614" s="2" t="e">
        <f>E614-Levantamento!#REF!</f>
        <v>#REF!</v>
      </c>
    </row>
    <row r="615" spans="1:8" x14ac:dyDescent="0.25">
      <c r="A615" t="s">
        <v>34</v>
      </c>
      <c r="B615" s="2">
        <f t="shared" si="9"/>
        <v>499999.22</v>
      </c>
      <c r="C615" s="2">
        <v>499999.22</v>
      </c>
      <c r="D615" s="2"/>
      <c r="E615" s="2">
        <v>573027.18999999994</v>
      </c>
      <c r="F615" s="2">
        <v>555797.18999999994</v>
      </c>
      <c r="G615" s="2">
        <f>F615-Levantamento!B616</f>
        <v>-1423820.3</v>
      </c>
      <c r="H615" s="2" t="e">
        <f>E615-Levantamento!#REF!</f>
        <v>#REF!</v>
      </c>
    </row>
    <row r="616" spans="1:8" x14ac:dyDescent="0.25">
      <c r="A616" t="s">
        <v>489</v>
      </c>
      <c r="B616" s="2">
        <f t="shared" si="9"/>
        <v>32191092.02</v>
      </c>
      <c r="C616" s="2">
        <v>32191092.02</v>
      </c>
      <c r="D616" s="2"/>
      <c r="E616" s="2">
        <v>4131844.66</v>
      </c>
      <c r="F616" s="2">
        <v>4010798.35</v>
      </c>
      <c r="G616" s="2">
        <f>F616-Levantamento!B617</f>
        <v>-12788870.470000001</v>
      </c>
      <c r="H616" s="2" t="e">
        <f>E616-Levantamento!#REF!</f>
        <v>#REF!</v>
      </c>
    </row>
    <row r="617" spans="1:8" x14ac:dyDescent="0.25">
      <c r="A617" t="s">
        <v>252</v>
      </c>
      <c r="B617" s="2">
        <f t="shared" si="9"/>
        <v>2222438.98</v>
      </c>
      <c r="C617" s="2">
        <v>2222438.98</v>
      </c>
      <c r="D617" s="2"/>
      <c r="E617" s="2">
        <v>803789.35</v>
      </c>
      <c r="F617" s="2">
        <v>783037.37</v>
      </c>
      <c r="G617" s="2">
        <f>F617-Levantamento!B618</f>
        <v>-2498422.98</v>
      </c>
      <c r="H617" s="2" t="e">
        <f>E617-Levantamento!#REF!</f>
        <v>#REF!</v>
      </c>
    </row>
    <row r="618" spans="1:8" x14ac:dyDescent="0.25">
      <c r="A618" t="s">
        <v>82</v>
      </c>
      <c r="B618" s="2">
        <f t="shared" si="9"/>
        <v>983712.40999999992</v>
      </c>
      <c r="C618" s="2">
        <v>1081795.4099999999</v>
      </c>
      <c r="D618" s="2">
        <v>98083</v>
      </c>
      <c r="E618" s="2">
        <v>790428.29</v>
      </c>
      <c r="F618" s="2">
        <v>763437.35</v>
      </c>
      <c r="G618" s="2">
        <f>F618-Levantamento!B619</f>
        <v>-1556704.5</v>
      </c>
      <c r="H618" s="2" t="e">
        <f>E618-Levantamento!#REF!</f>
        <v>#REF!</v>
      </c>
    </row>
    <row r="619" spans="1:8" x14ac:dyDescent="0.25">
      <c r="A619" t="s">
        <v>472</v>
      </c>
      <c r="B619" s="2">
        <f t="shared" si="9"/>
        <v>47760843.100000001</v>
      </c>
      <c r="C619" s="2">
        <v>47760843.100000001</v>
      </c>
      <c r="D619" s="2"/>
      <c r="E619" s="2">
        <v>6202263.2000000002</v>
      </c>
      <c r="F619" s="2">
        <v>6136766.9900000002</v>
      </c>
      <c r="G619" s="2">
        <f>F619-Levantamento!B620</f>
        <v>1045184.75</v>
      </c>
      <c r="H619" s="2" t="e">
        <f>E619-Levantamento!#REF!</f>
        <v>#REF!</v>
      </c>
    </row>
    <row r="620" spans="1:8" x14ac:dyDescent="0.25">
      <c r="A620" t="s">
        <v>328</v>
      </c>
      <c r="B620" s="2">
        <f t="shared" si="9"/>
        <v>6038549.2300000004</v>
      </c>
      <c r="C620" s="2">
        <v>6038549.2300000004</v>
      </c>
      <c r="D620" s="2"/>
      <c r="E620" s="2">
        <v>1476282.75</v>
      </c>
      <c r="F620" s="2">
        <v>1308302.45</v>
      </c>
      <c r="G620" s="2">
        <f>F620-Levantamento!B621</f>
        <v>-731387.76</v>
      </c>
      <c r="H620" s="2" t="e">
        <f>E620-Levantamento!#REF!</f>
        <v>#REF!</v>
      </c>
    </row>
    <row r="621" spans="1:8" x14ac:dyDescent="0.25">
      <c r="A621" t="s">
        <v>107</v>
      </c>
      <c r="B621" s="2">
        <f t="shared" si="9"/>
        <v>973583.46000000008</v>
      </c>
      <c r="C621" s="2">
        <v>973620.15</v>
      </c>
      <c r="D621" s="2">
        <v>36.69</v>
      </c>
      <c r="E621" s="2">
        <v>716295.63</v>
      </c>
      <c r="F621" s="2">
        <v>715565.63</v>
      </c>
      <c r="G621" s="2">
        <f>F621-Levantamento!B622</f>
        <v>-1204641.8399999999</v>
      </c>
      <c r="H621" s="2" t="e">
        <f>E621-Levantamento!#REF!</f>
        <v>#REF!</v>
      </c>
    </row>
    <row r="622" spans="1:8" x14ac:dyDescent="0.25">
      <c r="A622" t="s">
        <v>97</v>
      </c>
      <c r="B622" s="2">
        <f t="shared" si="9"/>
        <v>701166.8</v>
      </c>
      <c r="C622" s="2">
        <v>701166.8</v>
      </c>
      <c r="D622" s="2"/>
      <c r="E622" s="2">
        <v>730264.63</v>
      </c>
      <c r="F622" s="2">
        <v>643210.53</v>
      </c>
      <c r="G622" s="2">
        <f>F622-Levantamento!B623</f>
        <v>86111.780000000028</v>
      </c>
      <c r="H622" s="2" t="e">
        <f>E622-Levantamento!#REF!</f>
        <v>#REF!</v>
      </c>
    </row>
    <row r="623" spans="1:8" x14ac:dyDescent="0.25">
      <c r="A623" t="s">
        <v>131</v>
      </c>
      <c r="B623" s="2">
        <f t="shared" si="9"/>
        <v>1900222.26</v>
      </c>
      <c r="C623" s="2">
        <v>1900222.26</v>
      </c>
      <c r="D623" s="2"/>
      <c r="E623" s="2">
        <v>1153762.43</v>
      </c>
      <c r="F623" s="2">
        <v>1106029.29</v>
      </c>
      <c r="G623" s="2">
        <f>F623-Levantamento!B624</f>
        <v>-701116.40999999992</v>
      </c>
      <c r="H623" s="2" t="e">
        <f>E623-Levantamento!#REF!</f>
        <v>#REF!</v>
      </c>
    </row>
    <row r="624" spans="1:8" x14ac:dyDescent="0.25">
      <c r="A624" t="s">
        <v>562</v>
      </c>
      <c r="B624" s="2">
        <f t="shared" si="9"/>
        <v>143156189.5</v>
      </c>
      <c r="C624" s="2">
        <v>143156189.5</v>
      </c>
      <c r="D624" s="2"/>
      <c r="E624" s="2">
        <v>12523634.140000001</v>
      </c>
      <c r="F624" s="2">
        <v>12164757.859999999</v>
      </c>
      <c r="G624" s="2">
        <f>F624-Levantamento!B625</f>
        <v>9732209.4800000004</v>
      </c>
      <c r="H624" s="2" t="e">
        <f>E624-Levantamento!#REF!</f>
        <v>#REF!</v>
      </c>
    </row>
    <row r="625" spans="1:8" x14ac:dyDescent="0.25">
      <c r="A625" t="s">
        <v>109</v>
      </c>
      <c r="B625" s="2">
        <f t="shared" si="9"/>
        <v>1012558.27</v>
      </c>
      <c r="C625" s="2">
        <v>1012558.27</v>
      </c>
      <c r="D625" s="2"/>
      <c r="E625" s="2">
        <v>858107.47</v>
      </c>
      <c r="F625" s="2">
        <v>840557.47</v>
      </c>
      <c r="G625" s="2">
        <f>F625-Levantamento!B626</f>
        <v>-473762.34000000008</v>
      </c>
      <c r="H625" s="2" t="e">
        <f>E625-Levantamento!#REF!</f>
        <v>#REF!</v>
      </c>
    </row>
    <row r="626" spans="1:8" x14ac:dyDescent="0.25">
      <c r="A626" t="s">
        <v>318</v>
      </c>
      <c r="B626" s="2">
        <f t="shared" si="9"/>
        <v>6150147.3200000003</v>
      </c>
      <c r="C626" s="2">
        <v>6150147.3200000003</v>
      </c>
      <c r="D626" s="2"/>
      <c r="E626" s="2">
        <v>1617986.12</v>
      </c>
      <c r="F626" s="2">
        <v>1595186.14</v>
      </c>
      <c r="G626" s="2">
        <f>F626-Levantamento!B627</f>
        <v>-4406956.3400000008</v>
      </c>
      <c r="H626" s="2" t="e">
        <f>E626-Levantamento!#REF!</f>
        <v>#REF!</v>
      </c>
    </row>
    <row r="627" spans="1:8" x14ac:dyDescent="0.25">
      <c r="A627" t="s">
        <v>31</v>
      </c>
      <c r="B627" s="2">
        <f t="shared" si="9"/>
        <v>634896.6</v>
      </c>
      <c r="C627" s="2">
        <v>634896.6</v>
      </c>
      <c r="D627" s="2"/>
      <c r="E627" s="2">
        <v>778919.54</v>
      </c>
      <c r="F627" s="2">
        <v>760613.04</v>
      </c>
      <c r="G627" s="2">
        <f>F627-Levantamento!B628</f>
        <v>163357.47999999998</v>
      </c>
      <c r="H627" s="2" t="e">
        <f>E627-Levantamento!#REF!</f>
        <v>#REF!</v>
      </c>
    </row>
    <row r="628" spans="1:8" x14ac:dyDescent="0.25">
      <c r="A628" t="s">
        <v>346</v>
      </c>
      <c r="B628" s="2">
        <f t="shared" si="9"/>
        <v>2663061.33</v>
      </c>
      <c r="C628" s="2">
        <v>2663061.33</v>
      </c>
      <c r="D628" s="2"/>
      <c r="E628" s="2">
        <v>606654.23</v>
      </c>
      <c r="F628" s="2">
        <v>603466.03</v>
      </c>
      <c r="G628" s="2">
        <f>F628-Levantamento!B629</f>
        <v>-781445.97</v>
      </c>
      <c r="H628" s="2" t="e">
        <f>E628-Levantamento!#REF!</f>
        <v>#REF!</v>
      </c>
    </row>
    <row r="629" spans="1:8" x14ac:dyDescent="0.25">
      <c r="A629" t="s">
        <v>117</v>
      </c>
      <c r="B629" s="2">
        <f t="shared" si="9"/>
        <v>638902.28</v>
      </c>
      <c r="C629" s="2">
        <v>638902.28</v>
      </c>
      <c r="D629" s="2"/>
      <c r="E629" s="2">
        <v>386202.25</v>
      </c>
      <c r="F629" s="2">
        <v>381062.25</v>
      </c>
      <c r="G629" s="2">
        <f>F629-Levantamento!B630</f>
        <v>-8490792.0800000001</v>
      </c>
      <c r="H629" s="2" t="e">
        <f>E629-Levantamento!#REF!</f>
        <v>#REF!</v>
      </c>
    </row>
    <row r="630" spans="1:8" x14ac:dyDescent="0.25">
      <c r="A630" t="s">
        <v>445</v>
      </c>
      <c r="B630" s="2">
        <f t="shared" si="9"/>
        <v>6275822.8099999996</v>
      </c>
      <c r="C630" s="2">
        <v>6275822.8099999996</v>
      </c>
      <c r="D630" s="2"/>
      <c r="E630" s="2">
        <v>846575.43</v>
      </c>
      <c r="F630" s="2">
        <v>839930.43</v>
      </c>
      <c r="G630" s="2">
        <f>F630-Levantamento!B631</f>
        <v>-871776.88</v>
      </c>
      <c r="H630" s="2" t="e">
        <f>E630-Levantamento!#REF!</f>
        <v>#REF!</v>
      </c>
    </row>
    <row r="631" spans="1:8" x14ac:dyDescent="0.25">
      <c r="A631" t="s">
        <v>394</v>
      </c>
      <c r="B631" s="2">
        <f t="shared" si="9"/>
        <v>4864461.3499999996</v>
      </c>
      <c r="C631" s="2">
        <v>4864461.3499999996</v>
      </c>
      <c r="D631" s="2"/>
      <c r="E631" s="2">
        <v>899431.17</v>
      </c>
      <c r="F631" s="2">
        <v>898781.17</v>
      </c>
      <c r="G631" s="2">
        <f>F631-Levantamento!B632</f>
        <v>-5581605.9000000004</v>
      </c>
      <c r="H631" s="2" t="e">
        <f>E631-Levantamento!#REF!</f>
        <v>#REF!</v>
      </c>
    </row>
    <row r="632" spans="1:8" x14ac:dyDescent="0.25">
      <c r="A632" t="s">
        <v>567</v>
      </c>
      <c r="B632" s="2">
        <f t="shared" si="9"/>
        <v>211298260.13999999</v>
      </c>
      <c r="C632" s="2">
        <v>211298260.13999999</v>
      </c>
      <c r="D632" s="2"/>
      <c r="E632" s="2">
        <v>16748970.93</v>
      </c>
      <c r="F632" s="2">
        <v>16659446.85</v>
      </c>
      <c r="G632" s="2">
        <f>F632-Levantamento!B633</f>
        <v>11808128.82</v>
      </c>
      <c r="H632" s="2" t="e">
        <f>E632-Levantamento!#REF!</f>
        <v>#REF!</v>
      </c>
    </row>
    <row r="633" spans="1:8" x14ac:dyDescent="0.25">
      <c r="A633" t="s">
        <v>410</v>
      </c>
      <c r="B633" s="2">
        <f t="shared" si="9"/>
        <v>9734086.9900000002</v>
      </c>
      <c r="C633" s="2">
        <v>9734086.9900000002</v>
      </c>
      <c r="D633" s="2"/>
      <c r="E633" s="2">
        <v>2211014.4700000002</v>
      </c>
      <c r="F633" s="2">
        <v>1499466.47</v>
      </c>
      <c r="G633" s="2">
        <f>F633-Levantamento!B634</f>
        <v>-242595.95999999996</v>
      </c>
      <c r="H633" s="2" t="e">
        <f>E633-Levantamento!#REF!</f>
        <v>#REF!</v>
      </c>
    </row>
    <row r="634" spans="1:8" x14ac:dyDescent="0.25">
      <c r="A634" t="s">
        <v>233</v>
      </c>
      <c r="B634" s="2">
        <f t="shared" si="9"/>
        <v>2531711.04</v>
      </c>
      <c r="C634" s="2">
        <v>2531711.04</v>
      </c>
      <c r="D634" s="2"/>
      <c r="E634" s="2">
        <v>834071.59</v>
      </c>
      <c r="F634" s="2">
        <v>833600.09</v>
      </c>
      <c r="G634" s="2">
        <f>F634-Levantamento!B635</f>
        <v>-12385581.32</v>
      </c>
      <c r="H634" s="2" t="e">
        <f>E634-Levantamento!#REF!</f>
        <v>#REF!</v>
      </c>
    </row>
    <row r="635" spans="1:8" x14ac:dyDescent="0.25">
      <c r="A635" t="s">
        <v>556</v>
      </c>
      <c r="B635" s="2">
        <f t="shared" si="9"/>
        <v>20661607.66</v>
      </c>
      <c r="C635" s="2">
        <v>20661607.66</v>
      </c>
      <c r="D635" s="2"/>
      <c r="E635" s="2">
        <v>1818519.03</v>
      </c>
      <c r="F635" s="2">
        <v>1807145.7</v>
      </c>
      <c r="G635" s="2">
        <f>F635-Levantamento!B636</f>
        <v>-577889.61999999988</v>
      </c>
      <c r="H635" s="2" t="e">
        <f>E635-Levantamento!#REF!</f>
        <v>#REF!</v>
      </c>
    </row>
    <row r="636" spans="1:8" x14ac:dyDescent="0.25">
      <c r="A636" t="s">
        <v>477</v>
      </c>
      <c r="B636" s="2">
        <f t="shared" si="9"/>
        <v>52276874.649999999</v>
      </c>
      <c r="C636" s="2">
        <v>52643036.920000002</v>
      </c>
      <c r="D636" s="2">
        <v>366162.27</v>
      </c>
      <c r="E636" s="2">
        <v>6904199.1600000001</v>
      </c>
      <c r="F636" s="2">
        <v>6351670.8099999996</v>
      </c>
      <c r="G636" s="2">
        <f>F636-Levantamento!B637</f>
        <v>4953014.3199999994</v>
      </c>
      <c r="H636" s="2" t="e">
        <f>E636-Levantamento!#REF!</f>
        <v>#REF!</v>
      </c>
    </row>
    <row r="637" spans="1:8" x14ac:dyDescent="0.25">
      <c r="A637" t="s">
        <v>417</v>
      </c>
      <c r="B637" s="2">
        <f t="shared" si="9"/>
        <v>45328358.390000001</v>
      </c>
      <c r="C637" s="2">
        <v>45328358.390000001</v>
      </c>
      <c r="D637" s="2"/>
      <c r="E637" s="2">
        <v>7201267.8300000001</v>
      </c>
      <c r="F637" s="2">
        <v>6800251</v>
      </c>
      <c r="G637" s="2">
        <f>F637-Levantamento!B638</f>
        <v>-6507042.4199999999</v>
      </c>
      <c r="H637" s="2" t="e">
        <f>E637-Levantamento!#REF!</f>
        <v>#REF!</v>
      </c>
    </row>
    <row r="638" spans="1:8" x14ac:dyDescent="0.25">
      <c r="A638" t="s">
        <v>287</v>
      </c>
      <c r="B638" s="2">
        <f t="shared" si="9"/>
        <v>3525299.41</v>
      </c>
      <c r="C638" s="2">
        <v>3525299.41</v>
      </c>
      <c r="D638" s="2"/>
      <c r="E638" s="2">
        <v>929912.22</v>
      </c>
      <c r="F638" s="2">
        <v>922291.14</v>
      </c>
      <c r="G638" s="2">
        <f>F638-Levantamento!B639</f>
        <v>-528617.61</v>
      </c>
      <c r="H638" s="2" t="e">
        <f>E638-Levantamento!#REF!</f>
        <v>#REF!</v>
      </c>
    </row>
    <row r="639" spans="1:8" x14ac:dyDescent="0.25">
      <c r="A639" t="s">
        <v>602</v>
      </c>
      <c r="B639" s="2">
        <f t="shared" si="9"/>
        <v>127131156.72</v>
      </c>
      <c r="C639" s="2">
        <v>127131156.72</v>
      </c>
      <c r="D639" s="2"/>
      <c r="E639" s="2">
        <v>7685659.9800000004</v>
      </c>
      <c r="F639" s="2">
        <v>7047635.8099999996</v>
      </c>
      <c r="G639" s="2">
        <f>F639-Levantamento!B640</f>
        <v>5250430.959999999</v>
      </c>
      <c r="H639" s="2" t="e">
        <f>E639-Levantamento!#REF!</f>
        <v>#REF!</v>
      </c>
    </row>
    <row r="640" spans="1:8" x14ac:dyDescent="0.25">
      <c r="A640" t="s">
        <v>341</v>
      </c>
      <c r="B640" s="2">
        <f t="shared" si="9"/>
        <v>7814500.79</v>
      </c>
      <c r="C640" s="2">
        <v>7814500.79</v>
      </c>
      <c r="D640" s="2"/>
      <c r="E640" s="2">
        <v>1284842.3899999999</v>
      </c>
      <c r="F640" s="2">
        <v>1260380.69</v>
      </c>
      <c r="G640" s="2">
        <f>F640-Levantamento!B641</f>
        <v>-3125312.0100000002</v>
      </c>
      <c r="H640" s="2" t="e">
        <f>E640-Levantamento!#REF!</f>
        <v>#REF!</v>
      </c>
    </row>
    <row r="641" spans="1:8" x14ac:dyDescent="0.25">
      <c r="A641" t="s">
        <v>246</v>
      </c>
      <c r="B641" s="2">
        <f t="shared" si="9"/>
        <v>3512407.26</v>
      </c>
      <c r="C641" s="2">
        <v>3512407.26</v>
      </c>
      <c r="D641" s="2"/>
      <c r="E641" s="2">
        <v>1144273.8799999999</v>
      </c>
      <c r="F641" s="2">
        <v>1127715.8799999999</v>
      </c>
      <c r="G641" s="2">
        <f>F641-Levantamento!B642</f>
        <v>-9460618.5199999996</v>
      </c>
      <c r="H641" s="2" t="e">
        <f>E641-Levantamento!#REF!</f>
        <v>#REF!</v>
      </c>
    </row>
    <row r="642" spans="1:8" x14ac:dyDescent="0.25">
      <c r="A642" t="s">
        <v>36</v>
      </c>
      <c r="B642" s="2">
        <f t="shared" si="9"/>
        <v>500727.51</v>
      </c>
      <c r="C642" s="2">
        <v>500727.51</v>
      </c>
      <c r="D642" s="2"/>
      <c r="E642" s="2">
        <v>597171.78</v>
      </c>
      <c r="F642" s="2">
        <v>597171.78</v>
      </c>
      <c r="G642" s="2">
        <f>F642-Levantamento!B643</f>
        <v>-411036.75</v>
      </c>
      <c r="H642" s="2" t="e">
        <f>E642-Levantamento!#REF!</f>
        <v>#REF!</v>
      </c>
    </row>
    <row r="643" spans="1:8" x14ac:dyDescent="0.25">
      <c r="A643" t="s">
        <v>549</v>
      </c>
      <c r="B643" s="2">
        <f t="shared" ref="B643:B645" si="10">C643-D643</f>
        <v>104828809.28</v>
      </c>
      <c r="C643" s="2">
        <v>104828809.28</v>
      </c>
      <c r="D643" s="2"/>
      <c r="E643" s="2">
        <v>9392677.4499999993</v>
      </c>
      <c r="F643" s="2">
        <v>9096556.1799999997</v>
      </c>
      <c r="G643" s="2">
        <f>F643-Levantamento!B644</f>
        <v>6551049.9000000004</v>
      </c>
      <c r="H643" s="2" t="e">
        <f>E643-Levantamento!#REF!</f>
        <v>#REF!</v>
      </c>
    </row>
    <row r="644" spans="1:8" x14ac:dyDescent="0.25">
      <c r="A644" t="s">
        <v>581</v>
      </c>
      <c r="B644" s="2">
        <f t="shared" si="10"/>
        <v>70351621.340000004</v>
      </c>
      <c r="C644" s="2">
        <v>70351621.340000004</v>
      </c>
      <c r="D644" s="2"/>
      <c r="E644" s="2">
        <v>5239287.3499999996</v>
      </c>
      <c r="F644" s="2">
        <v>5189674.8499999996</v>
      </c>
      <c r="G644" s="2">
        <f>F644-Levantamento!B645</f>
        <v>4038718.8899999997</v>
      </c>
      <c r="H644" s="2" t="e">
        <f>E644-Levantamento!#REF!</f>
        <v>#REF!</v>
      </c>
    </row>
    <row r="645" spans="1:8" x14ac:dyDescent="0.25">
      <c r="A645" t="s">
        <v>75</v>
      </c>
      <c r="B645" s="2">
        <f t="shared" si="10"/>
        <v>1045607.46</v>
      </c>
      <c r="C645" s="2">
        <v>1045607.46</v>
      </c>
      <c r="D645" s="2"/>
      <c r="E645" s="2">
        <v>760198.42</v>
      </c>
      <c r="F645" s="2">
        <v>754574.52</v>
      </c>
      <c r="G645" s="2">
        <f>F645-Levantamento!B646</f>
        <v>-79549.04999999993</v>
      </c>
      <c r="H645" s="2" t="e">
        <f>E645-Levantamento!#REF!</f>
        <v>#REF!</v>
      </c>
    </row>
  </sheetData>
  <autoFilter ref="A1:G645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64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58" sqref="B358"/>
    </sheetView>
  </sheetViews>
  <sheetFormatPr defaultRowHeight="15" x14ac:dyDescent="0.25"/>
  <cols>
    <col min="1" max="1" width="26.42578125" bestFit="1" customWidth="1"/>
    <col min="2" max="2" width="26.42578125" customWidth="1"/>
    <col min="3" max="3" width="31.42578125" hidden="1" customWidth="1"/>
    <col min="4" max="4" width="13.85546875" hidden="1" customWidth="1"/>
    <col min="5" max="5" width="25" hidden="1" customWidth="1"/>
    <col min="6" max="6" width="32.85546875" hidden="1" customWidth="1"/>
    <col min="7" max="7" width="12.7109375" hidden="1" customWidth="1"/>
    <col min="8" max="8" width="12.42578125" hidden="1" customWidth="1"/>
    <col min="9" max="9" width="15.42578125" hidden="1" customWidth="1"/>
    <col min="10" max="10" width="13.85546875" hidden="1" customWidth="1"/>
    <col min="11" max="11" width="14.140625" hidden="1" customWidth="1"/>
    <col min="12" max="12" width="10.140625" hidden="1" customWidth="1"/>
    <col min="13" max="13" width="9.28515625" hidden="1" customWidth="1"/>
    <col min="14" max="14" width="18.5703125" customWidth="1"/>
  </cols>
  <sheetData>
    <row r="1" spans="1:14" s="3" customFormat="1" x14ac:dyDescent="0.25">
      <c r="A1" s="3" t="s">
        <v>649</v>
      </c>
      <c r="B1" s="3" t="s">
        <v>661</v>
      </c>
      <c r="C1" s="3" t="s">
        <v>660</v>
      </c>
      <c r="D1" s="3" t="s">
        <v>659</v>
      </c>
      <c r="E1" s="3" t="s">
        <v>658</v>
      </c>
      <c r="F1" s="3" t="s">
        <v>657</v>
      </c>
      <c r="G1" s="3" t="s">
        <v>656</v>
      </c>
      <c r="H1" s="3" t="s">
        <v>655</v>
      </c>
      <c r="I1" s="3" t="s">
        <v>654</v>
      </c>
      <c r="J1" s="3" t="s">
        <v>653</v>
      </c>
      <c r="K1" s="3" t="s">
        <v>652</v>
      </c>
      <c r="L1" s="3" t="s">
        <v>651</v>
      </c>
      <c r="M1" s="3" t="s">
        <v>650</v>
      </c>
      <c r="N1" s="3" t="s">
        <v>1313</v>
      </c>
    </row>
    <row r="2" spans="1:14" hidden="1" x14ac:dyDescent="0.25">
      <c r="A2" t="s">
        <v>585</v>
      </c>
      <c r="B2" s="2">
        <f>SUM(C2:M2)</f>
        <v>78950954.890000001</v>
      </c>
      <c r="C2" s="2">
        <v>22169262.66</v>
      </c>
      <c r="D2" s="2">
        <v>3423606.88</v>
      </c>
      <c r="E2" s="2"/>
      <c r="F2" s="2">
        <v>1986086.98</v>
      </c>
      <c r="G2" s="2">
        <v>23337813.850000001</v>
      </c>
      <c r="H2" s="2">
        <v>384517.13</v>
      </c>
      <c r="I2" s="2">
        <v>19895193.739999998</v>
      </c>
      <c r="J2" s="2">
        <v>7564928.7199999997</v>
      </c>
      <c r="K2" s="2">
        <v>148457.60000000001</v>
      </c>
      <c r="L2" s="2">
        <v>41087.33</v>
      </c>
      <c r="M2" s="2"/>
      <c r="N2" s="2" t="e">
        <f>B2-Levantamento!#REF!</f>
        <v>#REF!</v>
      </c>
    </row>
    <row r="3" spans="1:14" hidden="1" x14ac:dyDescent="0.25">
      <c r="A3" t="s">
        <v>217</v>
      </c>
      <c r="B3" s="2">
        <f t="shared" ref="B3:B66" si="0">SUM(C3:M3)</f>
        <v>19062475.610000003</v>
      </c>
      <c r="C3" s="2">
        <v>1824355.97</v>
      </c>
      <c r="D3" s="2">
        <v>688568.38</v>
      </c>
      <c r="E3" s="2"/>
      <c r="F3" s="2"/>
      <c r="G3" s="2">
        <v>8751680.1600000001</v>
      </c>
      <c r="H3" s="2">
        <v>298164.45</v>
      </c>
      <c r="I3" s="2">
        <v>6920030.5</v>
      </c>
      <c r="J3" s="2">
        <v>516254.63</v>
      </c>
      <c r="K3" s="2">
        <v>51775.42</v>
      </c>
      <c r="L3" s="2">
        <v>11646.1</v>
      </c>
      <c r="M3" s="2"/>
      <c r="N3" s="2" t="e">
        <f>B3-Levantamento!#REF!</f>
        <v>#REF!</v>
      </c>
    </row>
    <row r="4" spans="1:14" hidden="1" x14ac:dyDescent="0.25">
      <c r="A4" t="s">
        <v>402</v>
      </c>
      <c r="B4" s="2">
        <f t="shared" si="0"/>
        <v>66094806.960000001</v>
      </c>
      <c r="C4" s="2">
        <v>11674887.82</v>
      </c>
      <c r="D4" s="2">
        <v>751171.93</v>
      </c>
      <c r="E4" s="2">
        <v>25788.65</v>
      </c>
      <c r="F4" s="2">
        <v>635805.32999999996</v>
      </c>
      <c r="G4" s="2">
        <v>24830094.739999998</v>
      </c>
      <c r="H4" s="2">
        <v>144205.20000000001</v>
      </c>
      <c r="I4" s="2">
        <v>23656422.170000002</v>
      </c>
      <c r="J4" s="2">
        <v>4170521.26</v>
      </c>
      <c r="K4" s="2">
        <v>164566.23000000001</v>
      </c>
      <c r="L4" s="2">
        <v>41343.629999999997</v>
      </c>
      <c r="M4" s="2"/>
      <c r="N4" s="2" t="e">
        <f>B4-Levantamento!#REF!</f>
        <v>#REF!</v>
      </c>
    </row>
    <row r="5" spans="1:14" hidden="1" x14ac:dyDescent="0.25">
      <c r="A5" t="s">
        <v>309</v>
      </c>
      <c r="B5" s="2">
        <f t="shared" si="0"/>
        <v>16271527.65</v>
      </c>
      <c r="C5" s="2">
        <v>3294047.62</v>
      </c>
      <c r="D5" s="2">
        <v>572966.06000000006</v>
      </c>
      <c r="E5" s="2"/>
      <c r="F5" s="2">
        <v>87435.21</v>
      </c>
      <c r="G5" s="2">
        <v>7053592.4500000002</v>
      </c>
      <c r="H5" s="2">
        <v>34476.050000000003</v>
      </c>
      <c r="I5" s="2">
        <v>4193887.17</v>
      </c>
      <c r="J5" s="2">
        <v>991960.59</v>
      </c>
      <c r="K5" s="2">
        <v>33777.699999999997</v>
      </c>
      <c r="L5" s="2">
        <v>9384.7999999999993</v>
      </c>
      <c r="M5" s="2"/>
      <c r="N5" s="2" t="e">
        <f>B5-Levantamento!#REF!</f>
        <v>#REF!</v>
      </c>
    </row>
    <row r="6" spans="1:14" hidden="1" x14ac:dyDescent="0.25">
      <c r="A6" t="s">
        <v>639</v>
      </c>
      <c r="B6" s="2">
        <f t="shared" si="0"/>
        <v>57914559.690000005</v>
      </c>
      <c r="C6" s="2">
        <v>26596967.59</v>
      </c>
      <c r="D6" s="2">
        <v>2862021.15</v>
      </c>
      <c r="E6" s="2">
        <v>74018.81</v>
      </c>
      <c r="F6" s="2"/>
      <c r="G6" s="2">
        <v>17503360.370000001</v>
      </c>
      <c r="H6" s="2">
        <v>9448.2800000000007</v>
      </c>
      <c r="I6" s="2">
        <v>7863084.7000000002</v>
      </c>
      <c r="J6" s="2">
        <v>2919175.96</v>
      </c>
      <c r="K6" s="2">
        <v>58717.46</v>
      </c>
      <c r="L6" s="2">
        <v>27765.37</v>
      </c>
      <c r="M6" s="2"/>
      <c r="N6" s="2" t="e">
        <f>B6-Levantamento!#REF!</f>
        <v>#REF!</v>
      </c>
    </row>
    <row r="7" spans="1:14" hidden="1" x14ac:dyDescent="0.25">
      <c r="A7" t="s">
        <v>478</v>
      </c>
      <c r="B7" s="2">
        <f t="shared" si="0"/>
        <v>30899417.440000001</v>
      </c>
      <c r="C7" s="2">
        <v>12371866.630000001</v>
      </c>
      <c r="D7" s="2">
        <v>132617.79999999999</v>
      </c>
      <c r="E7" s="2">
        <v>730.95</v>
      </c>
      <c r="F7" s="2">
        <v>198519.22</v>
      </c>
      <c r="G7" s="2">
        <v>8751680.1600000001</v>
      </c>
      <c r="H7" s="2">
        <v>381887.34</v>
      </c>
      <c r="I7" s="2">
        <v>8085748.1900000004</v>
      </c>
      <c r="J7" s="2">
        <v>903275.03</v>
      </c>
      <c r="K7" s="2">
        <v>60488.54</v>
      </c>
      <c r="L7" s="2">
        <v>12603.58</v>
      </c>
      <c r="M7" s="2"/>
      <c r="N7" s="2" t="e">
        <f>B7-Levantamento!#REF!</f>
        <v>#REF!</v>
      </c>
    </row>
    <row r="8" spans="1:14" hidden="1" x14ac:dyDescent="0.25">
      <c r="A8" t="s">
        <v>499</v>
      </c>
      <c r="B8" s="2">
        <f t="shared" si="0"/>
        <v>22461209.25</v>
      </c>
      <c r="C8" s="2">
        <v>10029462.9</v>
      </c>
      <c r="D8" s="2">
        <v>134986.49</v>
      </c>
      <c r="E8" s="2"/>
      <c r="F8" s="2">
        <v>173515.92</v>
      </c>
      <c r="G8" s="2">
        <v>8751680.1600000001</v>
      </c>
      <c r="H8" s="2">
        <v>66.459999999999994</v>
      </c>
      <c r="I8" s="2">
        <v>2474670.5699999998</v>
      </c>
      <c r="J8" s="2">
        <v>866781.07</v>
      </c>
      <c r="K8" s="2">
        <v>18504.03</v>
      </c>
      <c r="L8" s="2">
        <v>11541.65</v>
      </c>
      <c r="M8" s="2"/>
      <c r="N8" s="2" t="e">
        <f>B8-Levantamento!#REF!</f>
        <v>#REF!</v>
      </c>
    </row>
    <row r="9" spans="1:14" hidden="1" x14ac:dyDescent="0.25">
      <c r="A9" t="s">
        <v>184</v>
      </c>
      <c r="B9" s="2">
        <f t="shared" si="0"/>
        <v>130628952.40000001</v>
      </c>
      <c r="C9" s="2">
        <v>12131926.470000001</v>
      </c>
      <c r="D9" s="2">
        <v>477962.23999999999</v>
      </c>
      <c r="E9" s="2">
        <v>64985.49</v>
      </c>
      <c r="F9" s="2">
        <v>1557389.7</v>
      </c>
      <c r="G9" s="2">
        <v>23337813.850000001</v>
      </c>
      <c r="H9" s="2">
        <v>1163629.18</v>
      </c>
      <c r="I9" s="2">
        <v>86200049.219999999</v>
      </c>
      <c r="J9" s="2">
        <v>5030462.63</v>
      </c>
      <c r="K9" s="2">
        <v>622910.42000000004</v>
      </c>
      <c r="L9" s="2">
        <v>41823.199999999997</v>
      </c>
      <c r="M9" s="2"/>
      <c r="N9" s="2" t="e">
        <f>B9-Levantamento!#REF!</f>
        <v>#REF!</v>
      </c>
    </row>
    <row r="10" spans="1:14" hidden="1" x14ac:dyDescent="0.25">
      <c r="A10" t="s">
        <v>285</v>
      </c>
      <c r="B10" s="2">
        <f t="shared" si="0"/>
        <v>16261425.77</v>
      </c>
      <c r="C10" s="2">
        <v>2296317.21</v>
      </c>
      <c r="D10" s="2">
        <v>269691.21000000002</v>
      </c>
      <c r="E10" s="2">
        <v>30504.38</v>
      </c>
      <c r="F10" s="2">
        <v>179441.13</v>
      </c>
      <c r="G10" s="2">
        <v>8751680.1600000001</v>
      </c>
      <c r="H10" s="2">
        <v>50847.59</v>
      </c>
      <c r="I10" s="2">
        <v>4137446.8</v>
      </c>
      <c r="J10" s="2">
        <v>502043.29</v>
      </c>
      <c r="K10" s="2">
        <v>30924.26</v>
      </c>
      <c r="L10" s="2">
        <v>12529.74</v>
      </c>
      <c r="M10" s="2"/>
      <c r="N10" s="2" t="e">
        <f>B10-Levantamento!#REF!</f>
        <v>#REF!</v>
      </c>
    </row>
    <row r="11" spans="1:14" hidden="1" x14ac:dyDescent="0.25">
      <c r="A11" t="s">
        <v>78</v>
      </c>
      <c r="B11" s="2">
        <f t="shared" si="0"/>
        <v>14206311.449999999</v>
      </c>
      <c r="C11" s="2">
        <v>970636.51</v>
      </c>
      <c r="D11" s="2">
        <v>78966.179999999993</v>
      </c>
      <c r="E11" s="2"/>
      <c r="F11" s="2"/>
      <c r="G11" s="2">
        <v>8670479.4000000004</v>
      </c>
      <c r="H11" s="2">
        <v>16305.56</v>
      </c>
      <c r="I11" s="2">
        <v>3882762.86</v>
      </c>
      <c r="J11" s="2">
        <v>546256.44999999995</v>
      </c>
      <c r="K11" s="2">
        <v>29041.77</v>
      </c>
      <c r="L11" s="2">
        <v>11862.72</v>
      </c>
      <c r="M11" s="2"/>
      <c r="N11" s="2" t="e">
        <f>B11-Levantamento!#REF!</f>
        <v>#REF!</v>
      </c>
    </row>
    <row r="12" spans="1:14" hidden="1" x14ac:dyDescent="0.25">
      <c r="A12" t="s">
        <v>29</v>
      </c>
      <c r="B12" s="2">
        <f t="shared" si="0"/>
        <v>18470493.129999999</v>
      </c>
      <c r="C12" s="2">
        <v>957166.77</v>
      </c>
      <c r="D12" s="2">
        <v>80366.720000000001</v>
      </c>
      <c r="E12" s="2"/>
      <c r="F12" s="2">
        <v>222397.64</v>
      </c>
      <c r="G12" s="2">
        <v>8751680.1600000001</v>
      </c>
      <c r="H12" s="2">
        <v>1030639.61</v>
      </c>
      <c r="I12" s="2">
        <v>7074247.6900000004</v>
      </c>
      <c r="J12" s="2">
        <v>299901.61</v>
      </c>
      <c r="K12" s="2">
        <v>42237.66</v>
      </c>
      <c r="L12" s="2">
        <v>11855.27</v>
      </c>
      <c r="M12" s="2"/>
      <c r="N12" s="2" t="e">
        <f>B12-Levantamento!#REF!</f>
        <v>#REF!</v>
      </c>
    </row>
    <row r="13" spans="1:14" hidden="1" x14ac:dyDescent="0.25">
      <c r="A13" t="s">
        <v>431</v>
      </c>
      <c r="B13" s="2">
        <f t="shared" si="0"/>
        <v>44053005.050000004</v>
      </c>
      <c r="C13" s="2">
        <v>7435415.2699999996</v>
      </c>
      <c r="D13" s="2">
        <v>620784.14</v>
      </c>
      <c r="E13" s="2"/>
      <c r="F13" s="2">
        <v>403366.01</v>
      </c>
      <c r="G13" s="2">
        <v>14586133.619999999</v>
      </c>
      <c r="H13" s="2">
        <v>1237784.8400000001</v>
      </c>
      <c r="I13" s="2">
        <v>16976306.68</v>
      </c>
      <c r="J13" s="2">
        <v>2641645.71</v>
      </c>
      <c r="K13" s="2">
        <v>128144.27</v>
      </c>
      <c r="L13" s="2">
        <v>23424.51</v>
      </c>
      <c r="M13" s="2"/>
      <c r="N13" s="2" t="e">
        <f>B13-Levantamento!#REF!</f>
        <v>#REF!</v>
      </c>
    </row>
    <row r="14" spans="1:14" hidden="1" x14ac:dyDescent="0.25">
      <c r="A14" t="s">
        <v>115</v>
      </c>
      <c r="B14" s="2">
        <f t="shared" si="0"/>
        <v>16951724.900000002</v>
      </c>
      <c r="C14" s="2">
        <v>1295474.67</v>
      </c>
      <c r="D14" s="2">
        <v>193501.82</v>
      </c>
      <c r="E14" s="2"/>
      <c r="F14" s="2">
        <v>9467.94</v>
      </c>
      <c r="G14" s="2">
        <v>8751680.1600000001</v>
      </c>
      <c r="H14" s="2">
        <v>144750.01</v>
      </c>
      <c r="I14" s="2">
        <v>5920517.3399999999</v>
      </c>
      <c r="J14" s="2">
        <v>581512.22</v>
      </c>
      <c r="K14" s="2">
        <v>42961.35</v>
      </c>
      <c r="L14" s="2">
        <v>11859.39</v>
      </c>
      <c r="M14" s="2"/>
      <c r="N14" s="2" t="e">
        <f>B14-Levantamento!#REF!</f>
        <v>#REF!</v>
      </c>
    </row>
    <row r="15" spans="1:14" hidden="1" x14ac:dyDescent="0.25">
      <c r="A15" t="s">
        <v>245</v>
      </c>
      <c r="B15" s="2">
        <f t="shared" si="0"/>
        <v>66105540.75</v>
      </c>
      <c r="C15" s="2">
        <v>9327120.0800000001</v>
      </c>
      <c r="D15" s="2">
        <v>972226.68</v>
      </c>
      <c r="E15" s="2"/>
      <c r="F15" s="2">
        <v>791989.24</v>
      </c>
      <c r="G15" s="2">
        <v>16383365.189999999</v>
      </c>
      <c r="H15" s="2">
        <v>9785.59</v>
      </c>
      <c r="I15" s="2">
        <v>36342192.109999999</v>
      </c>
      <c r="J15" s="2">
        <v>1987569.13</v>
      </c>
      <c r="K15" s="2">
        <v>263586.19</v>
      </c>
      <c r="L15" s="2">
        <v>27706.54</v>
      </c>
      <c r="M15" s="2"/>
      <c r="N15" s="2" t="e">
        <f>B15-Levantamento!#REF!</f>
        <v>#REF!</v>
      </c>
    </row>
    <row r="16" spans="1:14" hidden="1" x14ac:dyDescent="0.25">
      <c r="A16" t="s">
        <v>146</v>
      </c>
      <c r="B16" s="2">
        <f t="shared" si="0"/>
        <v>18111961.809999999</v>
      </c>
      <c r="C16" s="2">
        <v>1663237.05</v>
      </c>
      <c r="D16" s="2">
        <v>74115.98</v>
      </c>
      <c r="E16" s="2"/>
      <c r="F16" s="2">
        <v>131087.94</v>
      </c>
      <c r="G16" s="2">
        <v>8751680.1600000001</v>
      </c>
      <c r="H16" s="2">
        <v>259232.24</v>
      </c>
      <c r="I16" s="2">
        <v>6774420.9500000002</v>
      </c>
      <c r="J16" s="2">
        <v>395846.44</v>
      </c>
      <c r="K16" s="2">
        <v>50630.720000000001</v>
      </c>
      <c r="L16" s="2">
        <v>11710.33</v>
      </c>
      <c r="M16" s="2"/>
      <c r="N16" s="2" t="e">
        <f>B16-Levantamento!#REF!</f>
        <v>#REF!</v>
      </c>
    </row>
    <row r="17" spans="1:14" hidden="1" x14ac:dyDescent="0.25">
      <c r="A17" t="s">
        <v>337</v>
      </c>
      <c r="B17" s="2">
        <f t="shared" si="0"/>
        <v>41947906.449999996</v>
      </c>
      <c r="C17" s="2">
        <v>6577118.7599999998</v>
      </c>
      <c r="D17" s="2">
        <v>1695008.96</v>
      </c>
      <c r="E17" s="2">
        <v>4246.72</v>
      </c>
      <c r="F17" s="2"/>
      <c r="G17" s="2">
        <v>18916997.359999999</v>
      </c>
      <c r="H17" s="2">
        <v>107335.28</v>
      </c>
      <c r="I17" s="2">
        <v>11335558.17</v>
      </c>
      <c r="J17" s="2">
        <v>3197646.19</v>
      </c>
      <c r="K17" s="2">
        <v>80353.679999999993</v>
      </c>
      <c r="L17" s="2">
        <v>33641.33</v>
      </c>
      <c r="M17" s="2"/>
      <c r="N17" s="2" t="e">
        <f>B17-Levantamento!#REF!</f>
        <v>#REF!</v>
      </c>
    </row>
    <row r="18" spans="1:14" hidden="1" x14ac:dyDescent="0.25">
      <c r="A18" t="s">
        <v>118</v>
      </c>
      <c r="B18" s="2">
        <f t="shared" si="0"/>
        <v>14250840.460000001</v>
      </c>
      <c r="C18" s="2">
        <v>1321692.68</v>
      </c>
      <c r="D18" s="2">
        <v>56087.16</v>
      </c>
      <c r="E18" s="2"/>
      <c r="F18" s="2">
        <v>146806.04</v>
      </c>
      <c r="G18" s="2">
        <v>8751680.1600000001</v>
      </c>
      <c r="H18" s="2">
        <v>131996.81</v>
      </c>
      <c r="I18" s="2">
        <v>3555215.49</v>
      </c>
      <c r="J18" s="2">
        <v>259068.65</v>
      </c>
      <c r="K18" s="2">
        <v>28293.47</v>
      </c>
      <c r="L18" s="2"/>
      <c r="M18" s="2"/>
      <c r="N18" s="2" t="e">
        <f>B18-Levantamento!#REF!</f>
        <v>#REF!</v>
      </c>
    </row>
    <row r="19" spans="1:14" hidden="1" x14ac:dyDescent="0.25">
      <c r="A19" t="s">
        <v>17</v>
      </c>
      <c r="B19" s="2">
        <f t="shared" si="0"/>
        <v>12468539.180000002</v>
      </c>
      <c r="C19" s="2">
        <v>514275.61</v>
      </c>
      <c r="D19" s="2">
        <v>65566.94</v>
      </c>
      <c r="E19" s="2"/>
      <c r="F19" s="2">
        <v>5564.73</v>
      </c>
      <c r="G19" s="2">
        <v>8751680.1600000001</v>
      </c>
      <c r="H19" s="2">
        <v>101490.1</v>
      </c>
      <c r="I19" s="2">
        <v>2694131.12</v>
      </c>
      <c r="J19" s="2">
        <v>304195.76</v>
      </c>
      <c r="K19" s="2">
        <v>20141.63</v>
      </c>
      <c r="L19" s="2">
        <v>11493.13</v>
      </c>
      <c r="M19" s="2"/>
      <c r="N19" s="2" t="e">
        <f>B19-Levantamento!#REF!</f>
        <v>#REF!</v>
      </c>
    </row>
    <row r="20" spans="1:14" hidden="1" x14ac:dyDescent="0.25">
      <c r="A20" t="s">
        <v>538</v>
      </c>
      <c r="B20" s="2">
        <f t="shared" si="0"/>
        <v>573750815.19000006</v>
      </c>
      <c r="C20" s="2">
        <v>218202719.44999999</v>
      </c>
      <c r="D20" s="2">
        <v>31049377.370000001</v>
      </c>
      <c r="E20" s="2">
        <v>196079.46</v>
      </c>
      <c r="F20" s="2">
        <v>14431925.949999999</v>
      </c>
      <c r="G20" s="2">
        <v>72336466.030000001</v>
      </c>
      <c r="H20" s="2">
        <v>47951.49</v>
      </c>
      <c r="I20" s="2">
        <v>177024270.55000001</v>
      </c>
      <c r="J20" s="2">
        <v>58860573.579999998</v>
      </c>
      <c r="K20" s="2">
        <v>1428729.2</v>
      </c>
      <c r="L20" s="2">
        <v>172722.11</v>
      </c>
      <c r="M20" s="2"/>
      <c r="N20" s="2" t="e">
        <f>B20-Levantamento!#REF!</f>
        <v>#REF!</v>
      </c>
    </row>
    <row r="21" spans="1:14" hidden="1" x14ac:dyDescent="0.25">
      <c r="A21" t="s">
        <v>437</v>
      </c>
      <c r="B21" s="2">
        <f t="shared" si="0"/>
        <v>67738752.799999997</v>
      </c>
      <c r="C21" s="2">
        <v>11644941.02</v>
      </c>
      <c r="D21" s="2">
        <v>3495091.53</v>
      </c>
      <c r="E21" s="2">
        <v>2120.86</v>
      </c>
      <c r="F21" s="2">
        <v>880681.95</v>
      </c>
      <c r="G21" s="2">
        <v>26255040.539999999</v>
      </c>
      <c r="H21" s="2">
        <v>262316.15000000002</v>
      </c>
      <c r="I21" s="2">
        <v>19566366.329999998</v>
      </c>
      <c r="J21" s="2">
        <v>5439862.21</v>
      </c>
      <c r="K21" s="2">
        <v>146064.76</v>
      </c>
      <c r="L21" s="2">
        <v>46267.45</v>
      </c>
      <c r="M21" s="2"/>
      <c r="N21" s="2" t="e">
        <f>B21-Levantamento!#REF!</f>
        <v>#REF!</v>
      </c>
    </row>
    <row r="22" spans="1:14" hidden="1" x14ac:dyDescent="0.25">
      <c r="A22" t="s">
        <v>249</v>
      </c>
      <c r="B22" s="2">
        <f t="shared" si="0"/>
        <v>17711070.089999996</v>
      </c>
      <c r="C22" s="2">
        <v>1387275.47</v>
      </c>
      <c r="D22" s="2">
        <v>545661.88</v>
      </c>
      <c r="E22" s="2"/>
      <c r="F22" s="2"/>
      <c r="G22" s="2">
        <v>8751680.1600000001</v>
      </c>
      <c r="H22" s="2">
        <v>127816.41</v>
      </c>
      <c r="I22" s="2">
        <v>6152538.9199999999</v>
      </c>
      <c r="J22" s="2">
        <v>687514.22</v>
      </c>
      <c r="K22" s="2">
        <v>46004.15</v>
      </c>
      <c r="L22" s="2">
        <v>12578.88</v>
      </c>
      <c r="M22" s="2"/>
      <c r="N22" s="2" t="e">
        <f>B22-Levantamento!#REF!</f>
        <v>#REF!</v>
      </c>
    </row>
    <row r="23" spans="1:14" hidden="1" x14ac:dyDescent="0.25">
      <c r="A23" t="s">
        <v>577</v>
      </c>
      <c r="B23" s="2">
        <f t="shared" si="0"/>
        <v>200228796.04999998</v>
      </c>
      <c r="C23" s="2">
        <v>54528223.119999997</v>
      </c>
      <c r="D23" s="2">
        <v>3125528.42</v>
      </c>
      <c r="E23" s="2"/>
      <c r="F23" s="2">
        <v>4182987.99</v>
      </c>
      <c r="G23" s="2">
        <v>37006132.460000001</v>
      </c>
      <c r="H23" s="2">
        <v>182192.97</v>
      </c>
      <c r="I23" s="2">
        <v>87275123.239999995</v>
      </c>
      <c r="J23" s="2">
        <v>13206090.289999999</v>
      </c>
      <c r="K23" s="2">
        <v>651759.85</v>
      </c>
      <c r="L23" s="2">
        <v>70757.710000000006</v>
      </c>
      <c r="M23" s="2"/>
      <c r="N23" s="2" t="e">
        <f>B23-Levantamento!#REF!</f>
        <v>#REF!</v>
      </c>
    </row>
    <row r="24" spans="1:14" hidden="1" x14ac:dyDescent="0.25">
      <c r="A24" t="s">
        <v>256</v>
      </c>
      <c r="B24" s="2">
        <f t="shared" si="0"/>
        <v>23016195.629999995</v>
      </c>
      <c r="C24" s="2">
        <v>3610139.86</v>
      </c>
      <c r="D24" s="2">
        <v>245851.87</v>
      </c>
      <c r="E24" s="2"/>
      <c r="F24" s="2"/>
      <c r="G24" s="2">
        <v>8798172.8399999999</v>
      </c>
      <c r="H24" s="2">
        <v>137006.70000000001</v>
      </c>
      <c r="I24" s="2">
        <v>9552295.0299999993</v>
      </c>
      <c r="J24" s="2">
        <v>635683.79</v>
      </c>
      <c r="K24" s="2">
        <v>24888.43</v>
      </c>
      <c r="L24" s="2">
        <v>12157.11</v>
      </c>
      <c r="M24" s="2"/>
      <c r="N24" s="2" t="e">
        <f>B24-Levantamento!#REF!</f>
        <v>#REF!</v>
      </c>
    </row>
    <row r="25" spans="1:14" hidden="1" x14ac:dyDescent="0.25">
      <c r="A25" t="s">
        <v>374</v>
      </c>
      <c r="B25" s="2">
        <f t="shared" si="0"/>
        <v>141161225.61000004</v>
      </c>
      <c r="C25" s="2">
        <v>29311808.600000001</v>
      </c>
      <c r="D25" s="2">
        <v>6497038.9299999997</v>
      </c>
      <c r="E25" s="2">
        <v>566687.36</v>
      </c>
      <c r="F25" s="2">
        <v>3761450.01</v>
      </c>
      <c r="G25" s="2">
        <v>32089494.030000001</v>
      </c>
      <c r="H25" s="2">
        <v>1421139.84</v>
      </c>
      <c r="I25" s="2">
        <v>55983993.770000003</v>
      </c>
      <c r="J25" s="2">
        <v>11051079.109999999</v>
      </c>
      <c r="K25" s="2">
        <v>418501.75</v>
      </c>
      <c r="L25" s="2">
        <v>60032.21</v>
      </c>
      <c r="M25" s="2"/>
      <c r="N25" s="2" t="e">
        <f>B25-Levantamento!#REF!</f>
        <v>#REF!</v>
      </c>
    </row>
    <row r="26" spans="1:14" hidden="1" x14ac:dyDescent="0.25">
      <c r="A26" t="s">
        <v>369</v>
      </c>
      <c r="B26" s="2">
        <f t="shared" si="0"/>
        <v>63724177.589999996</v>
      </c>
      <c r="C26" s="2">
        <v>8215473.8799999999</v>
      </c>
      <c r="D26" s="2">
        <v>603406.89</v>
      </c>
      <c r="E26" s="2"/>
      <c r="F26" s="2">
        <v>731276.6</v>
      </c>
      <c r="G26" s="2">
        <v>20420587.09</v>
      </c>
      <c r="H26" s="2">
        <v>1287947.55</v>
      </c>
      <c r="I26" s="2">
        <v>29460621</v>
      </c>
      <c r="J26" s="2">
        <v>2795304.98</v>
      </c>
      <c r="K26" s="2">
        <v>176145.62</v>
      </c>
      <c r="L26" s="2">
        <v>33413.980000000003</v>
      </c>
      <c r="M26" s="2"/>
      <c r="N26" s="2" t="e">
        <f>B26-Levantamento!#REF!</f>
        <v>#REF!</v>
      </c>
    </row>
    <row r="27" spans="1:14" hidden="1" x14ac:dyDescent="0.25">
      <c r="A27" t="s">
        <v>387</v>
      </c>
      <c r="B27" s="2">
        <f t="shared" si="0"/>
        <v>28369147.169999998</v>
      </c>
      <c r="C27" s="2">
        <v>5881912.2400000002</v>
      </c>
      <c r="D27" s="2">
        <v>102955.67</v>
      </c>
      <c r="E27" s="2">
        <v>927.42</v>
      </c>
      <c r="F27" s="2">
        <v>96372.81</v>
      </c>
      <c r="G27" s="2">
        <v>8282871.1399999997</v>
      </c>
      <c r="H27" s="2">
        <v>1215447.6200000001</v>
      </c>
      <c r="I27" s="2">
        <v>12212229.710000001</v>
      </c>
      <c r="J27" s="2">
        <v>478573.14</v>
      </c>
      <c r="K27" s="2">
        <v>85044.9</v>
      </c>
      <c r="L27" s="2">
        <v>12812.52</v>
      </c>
      <c r="M27" s="2"/>
      <c r="N27" s="2" t="e">
        <f>B27-Levantamento!#REF!</f>
        <v>#REF!</v>
      </c>
    </row>
    <row r="28" spans="1:14" hidden="1" x14ac:dyDescent="0.25">
      <c r="A28" t="s">
        <v>80</v>
      </c>
      <c r="B28" s="2">
        <f t="shared" si="0"/>
        <v>15797185.199999999</v>
      </c>
      <c r="C28" s="2">
        <v>797618.26</v>
      </c>
      <c r="D28" s="2">
        <v>34309.75</v>
      </c>
      <c r="E28" s="2">
        <v>110782.36</v>
      </c>
      <c r="F28" s="2"/>
      <c r="G28" s="2">
        <v>8754703.4600000009</v>
      </c>
      <c r="H28" s="2">
        <v>232763.33</v>
      </c>
      <c r="I28" s="2">
        <v>5363982.3899999997</v>
      </c>
      <c r="J28" s="2">
        <v>451215.83</v>
      </c>
      <c r="K28" s="2">
        <v>39837.79</v>
      </c>
      <c r="L28" s="2">
        <v>11972.03</v>
      </c>
      <c r="M28" s="2"/>
      <c r="N28" s="2" t="e">
        <f>B28-Levantamento!#REF!</f>
        <v>#REF!</v>
      </c>
    </row>
    <row r="29" spans="1:14" hidden="1" x14ac:dyDescent="0.25">
      <c r="A29" t="s">
        <v>501</v>
      </c>
      <c r="B29" s="2">
        <f t="shared" si="0"/>
        <v>78386460.340000004</v>
      </c>
      <c r="C29" s="2">
        <v>22736240.280000001</v>
      </c>
      <c r="D29" s="2">
        <v>8638373.1300000008</v>
      </c>
      <c r="E29" s="2">
        <v>1813228.66</v>
      </c>
      <c r="F29" s="2"/>
      <c r="G29" s="2">
        <v>23337813.850000001</v>
      </c>
      <c r="H29" s="2">
        <v>17426.439999999999</v>
      </c>
      <c r="I29" s="2">
        <v>15365840.640000001</v>
      </c>
      <c r="J29" s="2">
        <v>6321177.3399999999</v>
      </c>
      <c r="K29" s="2">
        <v>114830.96</v>
      </c>
      <c r="L29" s="2">
        <v>41529.040000000001</v>
      </c>
      <c r="M29" s="2"/>
      <c r="N29" s="2" t="e">
        <f>B29-Levantamento!#REF!</f>
        <v>#REF!</v>
      </c>
    </row>
    <row r="30" spans="1:14" hidden="1" x14ac:dyDescent="0.25">
      <c r="A30" t="s">
        <v>92</v>
      </c>
      <c r="B30" s="2">
        <f t="shared" si="0"/>
        <v>14799183.060000001</v>
      </c>
      <c r="C30" s="2">
        <v>937395.78</v>
      </c>
      <c r="D30" s="2">
        <v>192519.59</v>
      </c>
      <c r="E30" s="2"/>
      <c r="F30" s="2">
        <v>260995.96</v>
      </c>
      <c r="G30" s="2">
        <v>8751680.1600000001</v>
      </c>
      <c r="H30" s="2">
        <v>57404.74</v>
      </c>
      <c r="I30" s="2">
        <v>4013972.77</v>
      </c>
      <c r="J30" s="2">
        <v>544153.4</v>
      </c>
      <c r="K30" s="2">
        <v>29142.58</v>
      </c>
      <c r="L30" s="2">
        <v>11918.08</v>
      </c>
      <c r="M30" s="2"/>
      <c r="N30" s="2" t="e">
        <f>B30-Levantamento!#REF!</f>
        <v>#REF!</v>
      </c>
    </row>
    <row r="31" spans="1:14" hidden="1" x14ac:dyDescent="0.25">
      <c r="A31" t="s">
        <v>210</v>
      </c>
      <c r="B31" s="2">
        <f t="shared" si="0"/>
        <v>45121726.329999998</v>
      </c>
      <c r="C31" s="2">
        <v>4739265.3899999997</v>
      </c>
      <c r="D31" s="2">
        <v>1406757.93</v>
      </c>
      <c r="E31" s="2">
        <v>12218.28</v>
      </c>
      <c r="F31" s="2">
        <v>318875.42</v>
      </c>
      <c r="G31" s="2">
        <v>20682587.879999999</v>
      </c>
      <c r="H31" s="2">
        <v>169651.03</v>
      </c>
      <c r="I31" s="2">
        <v>15411530.060000001</v>
      </c>
      <c r="J31" s="2">
        <v>2231807.5699999998</v>
      </c>
      <c r="K31" s="2">
        <v>115425.76</v>
      </c>
      <c r="L31" s="2">
        <v>33607.01</v>
      </c>
      <c r="M31" s="2"/>
      <c r="N31" s="2" t="e">
        <f>B31-Levantamento!#REF!</f>
        <v>#REF!</v>
      </c>
    </row>
    <row r="32" spans="1:14" hidden="1" x14ac:dyDescent="0.25">
      <c r="A32" t="s">
        <v>473</v>
      </c>
      <c r="B32" s="2">
        <f t="shared" si="0"/>
        <v>89880348.719999999</v>
      </c>
      <c r="C32" s="2">
        <v>30696851.030000001</v>
      </c>
      <c r="D32" s="2">
        <v>2475024.6</v>
      </c>
      <c r="E32" s="2"/>
      <c r="F32" s="2">
        <v>1006864.42</v>
      </c>
      <c r="G32" s="2">
        <v>17503360.370000001</v>
      </c>
      <c r="H32" s="2">
        <v>10010.49</v>
      </c>
      <c r="I32" s="2">
        <v>35205429.509999998</v>
      </c>
      <c r="J32" s="2">
        <v>2690715.08</v>
      </c>
      <c r="K32" s="2">
        <v>263189.59000000003</v>
      </c>
      <c r="L32" s="2">
        <v>28903.63</v>
      </c>
      <c r="M32" s="2"/>
      <c r="N32" s="2" t="e">
        <f>B32-Levantamento!#REF!</f>
        <v>#REF!</v>
      </c>
    </row>
    <row r="33" spans="1:14" hidden="1" x14ac:dyDescent="0.25">
      <c r="A33" t="s">
        <v>449</v>
      </c>
      <c r="B33" s="2">
        <f t="shared" si="0"/>
        <v>401075114.73999995</v>
      </c>
      <c r="C33" s="2">
        <v>133556708.93000001</v>
      </c>
      <c r="D33" s="2">
        <v>27076674.66</v>
      </c>
      <c r="E33" s="2">
        <v>16445.09</v>
      </c>
      <c r="F33" s="2">
        <v>6786681.0499999998</v>
      </c>
      <c r="G33" s="2">
        <v>72336466.030000001</v>
      </c>
      <c r="H33" s="2">
        <v>1173262.98</v>
      </c>
      <c r="I33" s="2">
        <v>114013205.27</v>
      </c>
      <c r="J33" s="2">
        <v>45106946.079999998</v>
      </c>
      <c r="K33" s="2">
        <v>851781.44</v>
      </c>
      <c r="L33" s="2">
        <v>156943.21</v>
      </c>
      <c r="M33" s="2"/>
      <c r="N33" s="2" t="e">
        <f>B33-Levantamento!#REF!</f>
        <v>#REF!</v>
      </c>
    </row>
    <row r="34" spans="1:14" hidden="1" x14ac:dyDescent="0.25">
      <c r="A34" t="s">
        <v>573</v>
      </c>
      <c r="B34" s="2">
        <f t="shared" si="0"/>
        <v>69834947.829999998</v>
      </c>
      <c r="C34" s="2">
        <v>21749993.489999998</v>
      </c>
      <c r="D34" s="2">
        <v>1041899.24</v>
      </c>
      <c r="E34" s="2"/>
      <c r="F34" s="2">
        <v>2029934.1</v>
      </c>
      <c r="G34" s="2">
        <v>23337813.850000001</v>
      </c>
      <c r="H34" s="2">
        <v>100435.11</v>
      </c>
      <c r="I34" s="2">
        <v>16123166.689999999</v>
      </c>
      <c r="J34" s="2">
        <v>5228647.57</v>
      </c>
      <c r="K34" s="2">
        <v>182788.53</v>
      </c>
      <c r="L34" s="2">
        <v>40269.25</v>
      </c>
      <c r="M34" s="2"/>
      <c r="N34" s="2" t="e">
        <f>B34-Levantamento!#REF!</f>
        <v>#REF!</v>
      </c>
    </row>
    <row r="35" spans="1:14" hidden="1" x14ac:dyDescent="0.25">
      <c r="A35" t="s">
        <v>257</v>
      </c>
      <c r="B35" s="2">
        <f t="shared" si="0"/>
        <v>18410693.600000001</v>
      </c>
      <c r="C35" s="2">
        <v>2133758.5099999998</v>
      </c>
      <c r="D35" s="2">
        <v>327803.13</v>
      </c>
      <c r="E35" s="2"/>
      <c r="F35" s="2">
        <v>250849.8</v>
      </c>
      <c r="G35" s="2">
        <v>8751680.1600000001</v>
      </c>
      <c r="H35" s="2">
        <v>119329.96</v>
      </c>
      <c r="I35" s="2">
        <v>6038487.1299999999</v>
      </c>
      <c r="J35" s="2">
        <v>731208.22</v>
      </c>
      <c r="K35" s="2">
        <v>45152.39</v>
      </c>
      <c r="L35" s="2">
        <v>12424.3</v>
      </c>
      <c r="M35" s="2"/>
      <c r="N35" s="2" t="e">
        <f>B35-Levantamento!#REF!</f>
        <v>#REF!</v>
      </c>
    </row>
    <row r="36" spans="1:14" hidden="1" x14ac:dyDescent="0.25">
      <c r="A36" t="s">
        <v>411</v>
      </c>
      <c r="B36" s="2">
        <f t="shared" si="0"/>
        <v>23270178.470000003</v>
      </c>
      <c r="C36" s="2">
        <v>5736686.5700000003</v>
      </c>
      <c r="D36" s="2">
        <v>399190.67</v>
      </c>
      <c r="E36" s="2"/>
      <c r="F36" s="2"/>
      <c r="G36" s="2">
        <v>8751680.1600000001</v>
      </c>
      <c r="H36" s="2">
        <v>242515.52</v>
      </c>
      <c r="I36" s="2">
        <v>7587875.3200000003</v>
      </c>
      <c r="J36" s="2">
        <v>539495.61</v>
      </c>
      <c r="K36" s="2"/>
      <c r="L36" s="2">
        <v>12734.62</v>
      </c>
      <c r="M36" s="2"/>
      <c r="N36" s="2" t="e">
        <f>B36-Levantamento!#REF!</f>
        <v>#REF!</v>
      </c>
    </row>
    <row r="37" spans="1:14" hidden="1" x14ac:dyDescent="0.25">
      <c r="A37" t="s">
        <v>7</v>
      </c>
      <c r="B37" s="2">
        <f t="shared" si="0"/>
        <v>12114215.739999998</v>
      </c>
      <c r="C37" s="2">
        <v>687121.44</v>
      </c>
      <c r="D37" s="2">
        <v>16401.099999999999</v>
      </c>
      <c r="E37" s="2"/>
      <c r="F37" s="2"/>
      <c r="G37" s="2">
        <v>8851749.9399999995</v>
      </c>
      <c r="H37" s="2">
        <v>3355.64</v>
      </c>
      <c r="I37" s="2">
        <v>2433627.04</v>
      </c>
      <c r="J37" s="2">
        <v>135351.67000000001</v>
      </c>
      <c r="K37" s="2">
        <v>-24576.880000000001</v>
      </c>
      <c r="L37" s="2">
        <v>11185.79</v>
      </c>
      <c r="M37" s="2"/>
      <c r="N37" s="2" t="e">
        <f>B37-Levantamento!#REF!</f>
        <v>#REF!</v>
      </c>
    </row>
    <row r="38" spans="1:14" hidden="1" x14ac:dyDescent="0.25">
      <c r="A38" t="s">
        <v>591</v>
      </c>
      <c r="B38" s="2">
        <f t="shared" si="0"/>
        <v>551165825.55999994</v>
      </c>
      <c r="C38" s="2">
        <v>207041403.19999999</v>
      </c>
      <c r="D38" s="2">
        <v>31403225.34</v>
      </c>
      <c r="E38" s="2">
        <v>162167.92000000001</v>
      </c>
      <c r="F38" s="2">
        <v>19019562.559999999</v>
      </c>
      <c r="G38" s="2">
        <v>72372466.030000001</v>
      </c>
      <c r="H38" s="2">
        <v>6937223.4800000004</v>
      </c>
      <c r="I38" s="2">
        <v>160918242.02000001</v>
      </c>
      <c r="J38" s="2">
        <v>51937723.270000003</v>
      </c>
      <c r="K38" s="2">
        <v>1202361.3899999999</v>
      </c>
      <c r="L38" s="2">
        <v>171450.35</v>
      </c>
      <c r="M38" s="2"/>
      <c r="N38" s="2" t="e">
        <f>B38-Levantamento!#REF!</f>
        <v>#REF!</v>
      </c>
    </row>
    <row r="39" spans="1:14" hidden="1" x14ac:dyDescent="0.25">
      <c r="A39" t="s">
        <v>634</v>
      </c>
      <c r="B39" s="2">
        <f t="shared" si="0"/>
        <v>297945408.99000001</v>
      </c>
      <c r="C39" s="2">
        <v>117853444.27</v>
      </c>
      <c r="D39" s="2">
        <v>1910975.68</v>
      </c>
      <c r="E39" s="2">
        <v>10991.21</v>
      </c>
      <c r="F39" s="2"/>
      <c r="G39" s="2">
        <v>52510081.149999999</v>
      </c>
      <c r="H39" s="2">
        <v>2051277.31</v>
      </c>
      <c r="I39" s="2">
        <v>96413764.890000001</v>
      </c>
      <c r="J39" s="2">
        <v>26350673.98</v>
      </c>
      <c r="K39" s="2">
        <v>730839.95</v>
      </c>
      <c r="L39" s="2">
        <v>113360.55</v>
      </c>
      <c r="M39" s="2"/>
      <c r="N39" s="2" t="e">
        <f>B39-Levantamento!#REF!</f>
        <v>#REF!</v>
      </c>
    </row>
    <row r="40" spans="1:14" hidden="1" x14ac:dyDescent="0.25">
      <c r="A40" t="s">
        <v>15</v>
      </c>
      <c r="B40" s="2">
        <f t="shared" si="0"/>
        <v>14223896.799999999</v>
      </c>
      <c r="C40" s="2">
        <v>377424.06</v>
      </c>
      <c r="D40" s="2">
        <v>152465.60000000001</v>
      </c>
      <c r="E40" s="2"/>
      <c r="F40" s="2"/>
      <c r="G40" s="2">
        <v>8751680.1600000001</v>
      </c>
      <c r="H40" s="2">
        <v>80642.33</v>
      </c>
      <c r="I40" s="2">
        <v>4633782.62</v>
      </c>
      <c r="J40" s="2">
        <v>182324.29</v>
      </c>
      <c r="K40" s="2">
        <v>34622.21</v>
      </c>
      <c r="L40" s="2">
        <v>10955.53</v>
      </c>
      <c r="M40" s="2"/>
      <c r="N40" s="2" t="e">
        <f>B40-Levantamento!#REF!</f>
        <v>#REF!</v>
      </c>
    </row>
    <row r="41" spans="1:14" hidden="1" x14ac:dyDescent="0.25">
      <c r="A41" t="s">
        <v>269</v>
      </c>
      <c r="B41" s="2">
        <f t="shared" si="0"/>
        <v>22611734.509999998</v>
      </c>
      <c r="C41" s="2">
        <v>2303872.63</v>
      </c>
      <c r="D41" s="2">
        <v>78411.05</v>
      </c>
      <c r="E41" s="2"/>
      <c r="F41" s="2">
        <v>551864.63</v>
      </c>
      <c r="G41" s="2">
        <v>8751680.1600000001</v>
      </c>
      <c r="H41" s="2">
        <v>247166.82</v>
      </c>
      <c r="I41" s="2">
        <v>9601692.6799999997</v>
      </c>
      <c r="J41" s="2">
        <v>991727.04</v>
      </c>
      <c r="K41" s="2">
        <v>71750.89</v>
      </c>
      <c r="L41" s="2">
        <v>13568.61</v>
      </c>
      <c r="M41" s="2"/>
      <c r="N41" s="2" t="e">
        <f>B41-Levantamento!#REF!</f>
        <v>#REF!</v>
      </c>
    </row>
    <row r="42" spans="1:14" hidden="1" x14ac:dyDescent="0.25">
      <c r="A42" t="s">
        <v>70</v>
      </c>
      <c r="B42" s="2">
        <f t="shared" si="0"/>
        <v>13765781.24</v>
      </c>
      <c r="C42" s="2">
        <v>868218.08</v>
      </c>
      <c r="D42" s="2">
        <v>102938.83</v>
      </c>
      <c r="E42" s="2"/>
      <c r="F42" s="2"/>
      <c r="G42" s="2">
        <v>8751815.2899999991</v>
      </c>
      <c r="H42" s="2">
        <v>22890.11</v>
      </c>
      <c r="I42" s="2">
        <v>3575290.12</v>
      </c>
      <c r="J42" s="2">
        <v>405480.56</v>
      </c>
      <c r="K42" s="2">
        <v>27388.92</v>
      </c>
      <c r="L42" s="2">
        <v>11759.33</v>
      </c>
      <c r="M42" s="2"/>
      <c r="N42" s="2" t="e">
        <f>B42-Levantamento!#REF!</f>
        <v>#REF!</v>
      </c>
    </row>
    <row r="43" spans="1:14" hidden="1" x14ac:dyDescent="0.25">
      <c r="A43" t="s">
        <v>136</v>
      </c>
      <c r="B43" s="2">
        <f t="shared" si="0"/>
        <v>20141422.529999997</v>
      </c>
      <c r="C43" s="2">
        <v>1777518.4</v>
      </c>
      <c r="D43" s="2">
        <v>362319.98</v>
      </c>
      <c r="E43" s="2">
        <v>892.9</v>
      </c>
      <c r="F43" s="2"/>
      <c r="G43" s="2">
        <v>11668906.92</v>
      </c>
      <c r="H43" s="2">
        <v>206848.46</v>
      </c>
      <c r="I43" s="2">
        <v>5018470.97</v>
      </c>
      <c r="J43" s="2">
        <v>1050398.57</v>
      </c>
      <c r="K43" s="2">
        <v>38054.15</v>
      </c>
      <c r="L43" s="2">
        <v>18012.18</v>
      </c>
      <c r="M43" s="2"/>
      <c r="N43" s="2" t="e">
        <f>B43-Levantamento!#REF!</f>
        <v>#REF!</v>
      </c>
    </row>
    <row r="44" spans="1:14" hidden="1" x14ac:dyDescent="0.25">
      <c r="A44" t="s">
        <v>144</v>
      </c>
      <c r="B44" s="2">
        <f t="shared" si="0"/>
        <v>35548393.240000002</v>
      </c>
      <c r="C44" s="2">
        <v>2034130.65</v>
      </c>
      <c r="D44" s="2">
        <v>442932.61</v>
      </c>
      <c r="E44" s="2">
        <v>1012.2</v>
      </c>
      <c r="F44" s="2"/>
      <c r="G44" s="2">
        <v>8751680.1600000001</v>
      </c>
      <c r="H44" s="2">
        <v>161897.67000000001</v>
      </c>
      <c r="I44" s="2">
        <v>22638101.300000001</v>
      </c>
      <c r="J44" s="2">
        <v>1318881.93</v>
      </c>
      <c r="K44" s="2">
        <v>185781.47</v>
      </c>
      <c r="L44" s="2">
        <v>13975.25</v>
      </c>
      <c r="M44" s="2"/>
      <c r="N44" s="2" t="e">
        <f>B44-Levantamento!#REF!</f>
        <v>#REF!</v>
      </c>
    </row>
    <row r="45" spans="1:14" hidden="1" x14ac:dyDescent="0.25">
      <c r="A45" t="s">
        <v>533</v>
      </c>
      <c r="B45" s="2">
        <f t="shared" si="0"/>
        <v>89575349.190000013</v>
      </c>
      <c r="C45" s="2">
        <v>22690734.870000001</v>
      </c>
      <c r="D45" s="2">
        <v>1623317.97</v>
      </c>
      <c r="E45" s="2">
        <v>216358.78</v>
      </c>
      <c r="F45" s="2"/>
      <c r="G45" s="2">
        <v>32089494.030000001</v>
      </c>
      <c r="H45" s="2">
        <v>50914.6</v>
      </c>
      <c r="I45" s="2">
        <v>24144175.879999999</v>
      </c>
      <c r="J45" s="2">
        <v>8521696.5700000003</v>
      </c>
      <c r="K45" s="2">
        <v>180396.74</v>
      </c>
      <c r="L45" s="2">
        <v>58259.75</v>
      </c>
      <c r="M45" s="2"/>
      <c r="N45" s="2" t="e">
        <f>B45-Levantamento!#REF!</f>
        <v>#REF!</v>
      </c>
    </row>
    <row r="46" spans="1:14" hidden="1" x14ac:dyDescent="0.25">
      <c r="A46" t="s">
        <v>442</v>
      </c>
      <c r="B46" s="2">
        <f t="shared" si="0"/>
        <v>241771608.37</v>
      </c>
      <c r="C46" s="2">
        <v>91160336.579999998</v>
      </c>
      <c r="D46" s="2">
        <v>4656348.4800000004</v>
      </c>
      <c r="E46" s="2"/>
      <c r="F46" s="2">
        <v>5089627.43</v>
      </c>
      <c r="G46" s="2">
        <v>40841174.200000003</v>
      </c>
      <c r="H46" s="2">
        <v>35175.269999999997</v>
      </c>
      <c r="I46" s="2">
        <v>80702076.859999999</v>
      </c>
      <c r="J46" s="2">
        <v>18601641.219999999</v>
      </c>
      <c r="K46" s="2">
        <v>603078</v>
      </c>
      <c r="L46" s="2">
        <v>82150.33</v>
      </c>
      <c r="M46" s="2"/>
      <c r="N46" s="2" t="e">
        <f>B46-Levantamento!#REF!</f>
        <v>#REF!</v>
      </c>
    </row>
    <row r="47" spans="1:14" hidden="1" x14ac:dyDescent="0.25">
      <c r="A47" t="s">
        <v>0</v>
      </c>
      <c r="B47" s="2">
        <f t="shared" si="0"/>
        <v>11503452.41</v>
      </c>
      <c r="C47" s="2">
        <v>219702.41</v>
      </c>
      <c r="D47" s="2">
        <v>42082.95</v>
      </c>
      <c r="E47" s="2"/>
      <c r="F47" s="2"/>
      <c r="G47" s="2">
        <v>8751680.1600000001</v>
      </c>
      <c r="H47" s="2">
        <v>22715.65</v>
      </c>
      <c r="I47" s="2">
        <v>2251982.31</v>
      </c>
      <c r="J47" s="2">
        <v>187458.79</v>
      </c>
      <c r="K47" s="2">
        <v>16874.73</v>
      </c>
      <c r="L47" s="2">
        <v>10955.41</v>
      </c>
      <c r="M47" s="2"/>
      <c r="N47" s="2" t="e">
        <f>B47-Levantamento!#REF!</f>
        <v>#REF!</v>
      </c>
    </row>
    <row r="48" spans="1:14" hidden="1" x14ac:dyDescent="0.25">
      <c r="A48" t="s">
        <v>526</v>
      </c>
      <c r="B48" s="2">
        <f t="shared" si="0"/>
        <v>194776871.42000002</v>
      </c>
      <c r="C48" s="2">
        <v>71723104.609999999</v>
      </c>
      <c r="D48" s="2">
        <v>1938818.54</v>
      </c>
      <c r="E48" s="2">
        <v>103648.78</v>
      </c>
      <c r="F48" s="2">
        <v>5671817.4299999997</v>
      </c>
      <c r="G48" s="2">
        <v>46675627.689999998</v>
      </c>
      <c r="H48" s="2">
        <v>436704.71</v>
      </c>
      <c r="I48" s="2">
        <v>46735344.729999997</v>
      </c>
      <c r="J48" s="2">
        <v>21070809.530000001</v>
      </c>
      <c r="K48" s="2">
        <v>349030.59</v>
      </c>
      <c r="L48" s="2">
        <v>71964.81</v>
      </c>
      <c r="M48" s="2"/>
      <c r="N48" s="2" t="e">
        <f>B48-Levantamento!#REF!</f>
        <v>#REF!</v>
      </c>
    </row>
    <row r="49" spans="1:14" hidden="1" x14ac:dyDescent="0.25">
      <c r="A49" t="s">
        <v>606</v>
      </c>
      <c r="B49" s="2">
        <f t="shared" si="0"/>
        <v>415871662.44</v>
      </c>
      <c r="C49" s="2">
        <v>206319097.13</v>
      </c>
      <c r="D49" s="2">
        <v>6851532.3300000001</v>
      </c>
      <c r="E49" s="2">
        <v>1100934.31</v>
      </c>
      <c r="F49" s="2">
        <v>9751371.8100000005</v>
      </c>
      <c r="G49" s="2">
        <v>52510081.149999999</v>
      </c>
      <c r="H49" s="2">
        <v>105941.59</v>
      </c>
      <c r="I49" s="2">
        <v>105590864.66</v>
      </c>
      <c r="J49" s="2">
        <v>32737447.07</v>
      </c>
      <c r="K49" s="2">
        <v>787715.62</v>
      </c>
      <c r="L49" s="2">
        <v>116676.77</v>
      </c>
      <c r="M49" s="2"/>
      <c r="N49" s="2" t="e">
        <f>B49-Levantamento!#REF!</f>
        <v>#REF!</v>
      </c>
    </row>
    <row r="50" spans="1:14" hidden="1" x14ac:dyDescent="0.25">
      <c r="A50" t="s">
        <v>281</v>
      </c>
      <c r="B50" s="2">
        <f t="shared" si="0"/>
        <v>36337060.349999994</v>
      </c>
      <c r="C50" s="2">
        <v>6052056.0499999998</v>
      </c>
      <c r="D50" s="2">
        <v>622840.13</v>
      </c>
      <c r="E50" s="2"/>
      <c r="F50" s="2">
        <v>1078766.78</v>
      </c>
      <c r="G50" s="2">
        <v>14586133.619999999</v>
      </c>
      <c r="H50" s="2">
        <v>292861.06</v>
      </c>
      <c r="I50" s="2">
        <v>11303805.699999999</v>
      </c>
      <c r="J50" s="2">
        <v>2293094.83</v>
      </c>
      <c r="K50" s="2">
        <v>84504.960000000006</v>
      </c>
      <c r="L50" s="2">
        <v>22997.22</v>
      </c>
      <c r="M50" s="2"/>
      <c r="N50" s="2" t="e">
        <f>B50-Levantamento!#REF!</f>
        <v>#REF!</v>
      </c>
    </row>
    <row r="51" spans="1:14" hidden="1" x14ac:dyDescent="0.25">
      <c r="A51" t="s">
        <v>154</v>
      </c>
      <c r="B51" s="2">
        <f t="shared" si="0"/>
        <v>20337184.949999999</v>
      </c>
      <c r="C51" s="2">
        <v>2414968.5499999998</v>
      </c>
      <c r="D51" s="2">
        <v>193814.1</v>
      </c>
      <c r="E51" s="2"/>
      <c r="F51" s="2">
        <v>169564.9</v>
      </c>
      <c r="G51" s="2">
        <v>8751680.1600000001</v>
      </c>
      <c r="H51" s="2">
        <v>444122.54</v>
      </c>
      <c r="I51" s="2">
        <v>7861648.9500000002</v>
      </c>
      <c r="J51" s="2">
        <v>430399.64</v>
      </c>
      <c r="K51" s="2">
        <v>58646.64</v>
      </c>
      <c r="L51" s="2">
        <v>12339.47</v>
      </c>
      <c r="M51" s="2"/>
      <c r="N51" s="2" t="e">
        <f>B51-Levantamento!#REF!</f>
        <v>#REF!</v>
      </c>
    </row>
    <row r="52" spans="1:14" hidden="1" x14ac:dyDescent="0.25">
      <c r="A52" t="s">
        <v>329</v>
      </c>
      <c r="B52" s="2">
        <f t="shared" si="0"/>
        <v>27944737.830000002</v>
      </c>
      <c r="C52" s="2">
        <v>4585563.66</v>
      </c>
      <c r="D52" s="2">
        <v>332382.06</v>
      </c>
      <c r="E52" s="2"/>
      <c r="F52" s="2">
        <v>337201.71</v>
      </c>
      <c r="G52" s="2">
        <v>11668906.92</v>
      </c>
      <c r="H52" s="2">
        <v>298217.36</v>
      </c>
      <c r="I52" s="2">
        <v>9414841.3800000008</v>
      </c>
      <c r="J52" s="2">
        <v>1219443.01</v>
      </c>
      <c r="K52" s="2">
        <v>69315.899999999994</v>
      </c>
      <c r="L52" s="2">
        <v>18865.830000000002</v>
      </c>
      <c r="M52" s="2"/>
      <c r="N52" s="2" t="e">
        <f>B52-Levantamento!#REF!</f>
        <v>#REF!</v>
      </c>
    </row>
    <row r="53" spans="1:14" hidden="1" x14ac:dyDescent="0.25">
      <c r="A53" t="s">
        <v>615</v>
      </c>
      <c r="B53" s="2">
        <f t="shared" si="0"/>
        <v>196901369.55999997</v>
      </c>
      <c r="C53" s="2">
        <v>66244148.32</v>
      </c>
      <c r="D53" s="2">
        <v>9836598.9299999997</v>
      </c>
      <c r="E53" s="2">
        <v>285583.19</v>
      </c>
      <c r="F53" s="2">
        <v>6654041.1299999999</v>
      </c>
      <c r="G53" s="2">
        <v>40841174.200000003</v>
      </c>
      <c r="H53" s="2">
        <v>3002406.77</v>
      </c>
      <c r="I53" s="2">
        <v>53135284.840000004</v>
      </c>
      <c r="J53" s="2">
        <v>16421924.92</v>
      </c>
      <c r="K53" s="2">
        <v>397143.16</v>
      </c>
      <c r="L53" s="2">
        <v>83064.100000000006</v>
      </c>
      <c r="M53" s="2"/>
      <c r="N53" s="2" t="e">
        <f>B53-Levantamento!#REF!</f>
        <v>#REF!</v>
      </c>
    </row>
    <row r="54" spans="1:14" hidden="1" x14ac:dyDescent="0.25">
      <c r="A54" t="s">
        <v>534</v>
      </c>
      <c r="B54" s="2">
        <f t="shared" si="0"/>
        <v>43391197.220000006</v>
      </c>
      <c r="C54" s="2">
        <v>11412581.85</v>
      </c>
      <c r="D54" s="2">
        <v>1737987.52</v>
      </c>
      <c r="E54" s="2"/>
      <c r="F54" s="2">
        <v>1111149.99</v>
      </c>
      <c r="G54" s="2">
        <v>16585545.35</v>
      </c>
      <c r="H54" s="2">
        <v>84174.45</v>
      </c>
      <c r="I54" s="2">
        <v>9301010.7200000007</v>
      </c>
      <c r="J54" s="2">
        <v>3063580.66</v>
      </c>
      <c r="K54" s="2">
        <v>69685.279999999999</v>
      </c>
      <c r="L54" s="2">
        <v>25481.4</v>
      </c>
      <c r="M54" s="2"/>
      <c r="N54" s="2" t="e">
        <f>B54-Levantamento!#REF!</f>
        <v>#REF!</v>
      </c>
    </row>
    <row r="55" spans="1:14" hidden="1" x14ac:dyDescent="0.25">
      <c r="A55" t="s">
        <v>24</v>
      </c>
      <c r="B55" s="2">
        <f t="shared" si="0"/>
        <v>12669423.760000002</v>
      </c>
      <c r="C55" s="2">
        <v>473236.11</v>
      </c>
      <c r="D55" s="2">
        <v>17739.63</v>
      </c>
      <c r="E55" s="2"/>
      <c r="F55" s="2">
        <v>77801.740000000005</v>
      </c>
      <c r="G55" s="2">
        <v>8751680.1600000001</v>
      </c>
      <c r="H55" s="2">
        <v>67289.97</v>
      </c>
      <c r="I55" s="2">
        <v>3076392.32</v>
      </c>
      <c r="J55" s="2">
        <v>169966.71</v>
      </c>
      <c r="K55" s="2">
        <v>22974.44</v>
      </c>
      <c r="L55" s="2">
        <v>12342.68</v>
      </c>
      <c r="M55" s="2"/>
      <c r="N55" s="2" t="e">
        <f>B55-Levantamento!#REF!</f>
        <v>#REF!</v>
      </c>
    </row>
    <row r="56" spans="1:14" hidden="1" x14ac:dyDescent="0.25">
      <c r="A56" t="s">
        <v>447</v>
      </c>
      <c r="B56" s="2">
        <f t="shared" si="0"/>
        <v>20870307.810000002</v>
      </c>
      <c r="C56" s="2">
        <v>3148245.03</v>
      </c>
      <c r="D56" s="2">
        <v>703958.95</v>
      </c>
      <c r="E56" s="2">
        <v>12836.07</v>
      </c>
      <c r="F56" s="2">
        <v>382577.11</v>
      </c>
      <c r="G56" s="2">
        <v>8751680.1600000001</v>
      </c>
      <c r="H56" s="2">
        <v>173608.49</v>
      </c>
      <c r="I56" s="2">
        <v>6009630.6500000004</v>
      </c>
      <c r="J56" s="2">
        <v>1622871.48</v>
      </c>
      <c r="K56" s="2">
        <v>44879.59</v>
      </c>
      <c r="L56" s="2">
        <v>20020.28</v>
      </c>
      <c r="M56" s="2"/>
      <c r="N56" s="2" t="e">
        <f>B56-Levantamento!#REF!</f>
        <v>#REF!</v>
      </c>
    </row>
    <row r="57" spans="1:14" hidden="1" x14ac:dyDescent="0.25">
      <c r="A57" t="s">
        <v>247</v>
      </c>
      <c r="B57" s="2">
        <f t="shared" si="0"/>
        <v>22614444.280000001</v>
      </c>
      <c r="C57" s="2">
        <v>2726397.4</v>
      </c>
      <c r="D57" s="2">
        <v>318252.77</v>
      </c>
      <c r="E57" s="2">
        <v>120866.54</v>
      </c>
      <c r="F57" s="2">
        <v>54237.120000000003</v>
      </c>
      <c r="G57" s="2">
        <v>11668906.93</v>
      </c>
      <c r="H57" s="2">
        <v>543877.62</v>
      </c>
      <c r="I57" s="2">
        <v>6135071.21</v>
      </c>
      <c r="J57" s="2">
        <v>983062.43</v>
      </c>
      <c r="K57" s="2">
        <v>45847.14</v>
      </c>
      <c r="L57" s="2">
        <v>17925.12</v>
      </c>
      <c r="M57" s="2"/>
      <c r="N57" s="2" t="e">
        <f>B57-Levantamento!#REF!</f>
        <v>#REF!</v>
      </c>
    </row>
    <row r="58" spans="1:14" hidden="1" x14ac:dyDescent="0.25">
      <c r="A58" t="s">
        <v>27</v>
      </c>
      <c r="B58" s="2">
        <f t="shared" si="0"/>
        <v>13727528.01</v>
      </c>
      <c r="C58" s="2">
        <v>773256.95</v>
      </c>
      <c r="D58" s="2">
        <v>38894.58</v>
      </c>
      <c r="E58" s="2"/>
      <c r="F58" s="2"/>
      <c r="G58" s="2">
        <v>8751680.1600000001</v>
      </c>
      <c r="H58" s="2">
        <v>21578.03</v>
      </c>
      <c r="I58" s="2">
        <v>3842207.66</v>
      </c>
      <c r="J58" s="2">
        <v>242558.13</v>
      </c>
      <c r="K58" s="2">
        <v>45771.82</v>
      </c>
      <c r="L58" s="2">
        <v>11580.68</v>
      </c>
      <c r="M58" s="2"/>
      <c r="N58" s="2" t="e">
        <f>B58-Levantamento!#REF!</f>
        <v>#REF!</v>
      </c>
    </row>
    <row r="59" spans="1:14" hidden="1" x14ac:dyDescent="0.25">
      <c r="A59" t="s">
        <v>122</v>
      </c>
      <c r="B59" s="2">
        <f t="shared" si="0"/>
        <v>17674163.080000002</v>
      </c>
      <c r="C59" s="2">
        <v>1296924.04</v>
      </c>
      <c r="D59" s="2">
        <v>209175.56</v>
      </c>
      <c r="E59" s="2">
        <v>1</v>
      </c>
      <c r="F59" s="2"/>
      <c r="G59" s="2">
        <v>8964711.6999999993</v>
      </c>
      <c r="H59" s="2">
        <v>158278.38</v>
      </c>
      <c r="I59" s="2">
        <v>6397778.9199999999</v>
      </c>
      <c r="J59" s="2">
        <v>584785.35</v>
      </c>
      <c r="K59" s="2">
        <v>49405.63</v>
      </c>
      <c r="L59" s="2">
        <v>13102.5</v>
      </c>
      <c r="M59" s="2"/>
      <c r="N59" s="2" t="e">
        <f>B59-Levantamento!#REF!</f>
        <v>#REF!</v>
      </c>
    </row>
    <row r="60" spans="1:14" hidden="1" x14ac:dyDescent="0.25">
      <c r="A60" t="s">
        <v>616</v>
      </c>
      <c r="B60" s="2">
        <f t="shared" si="0"/>
        <v>73002291.039999977</v>
      </c>
      <c r="C60" s="2">
        <v>14996707.83</v>
      </c>
      <c r="D60" s="2">
        <v>1713932.55</v>
      </c>
      <c r="E60" s="2"/>
      <c r="F60" s="2">
        <v>1497891.24</v>
      </c>
      <c r="G60" s="2">
        <v>23337813.850000001</v>
      </c>
      <c r="H60" s="2">
        <v>660483.51</v>
      </c>
      <c r="I60" s="2">
        <v>25056870.75</v>
      </c>
      <c r="J60" s="2">
        <v>5510447.21</v>
      </c>
      <c r="K60" s="2">
        <v>187174</v>
      </c>
      <c r="L60" s="2">
        <v>40970.1</v>
      </c>
      <c r="M60" s="2"/>
      <c r="N60" s="2" t="e">
        <f>B60-Levantamento!#REF!</f>
        <v>#REF!</v>
      </c>
    </row>
    <row r="61" spans="1:14" hidden="1" x14ac:dyDescent="0.25">
      <c r="A61" t="s">
        <v>520</v>
      </c>
      <c r="B61" s="2">
        <f t="shared" si="0"/>
        <v>92204722.429999992</v>
      </c>
      <c r="C61" s="2">
        <v>21598607.149999999</v>
      </c>
      <c r="D61" s="2">
        <v>1944729.63</v>
      </c>
      <c r="E61" s="2">
        <v>6335.54</v>
      </c>
      <c r="F61" s="2"/>
      <c r="G61" s="2">
        <v>23337817.57</v>
      </c>
      <c r="H61" s="2">
        <v>457372.17</v>
      </c>
      <c r="I61" s="2">
        <v>37882778.810000002</v>
      </c>
      <c r="J61" s="2">
        <v>6655258.7400000002</v>
      </c>
      <c r="K61" s="2">
        <v>280284.11</v>
      </c>
      <c r="L61" s="2">
        <v>41538.71</v>
      </c>
      <c r="M61" s="2"/>
      <c r="N61" s="2" t="e">
        <f>B61-Levantamento!#REF!</f>
        <v>#REF!</v>
      </c>
    </row>
    <row r="62" spans="1:14" hidden="1" x14ac:dyDescent="0.25">
      <c r="A62" t="s">
        <v>46</v>
      </c>
      <c r="B62" s="2">
        <f t="shared" si="0"/>
        <v>13777244.15</v>
      </c>
      <c r="C62" s="2">
        <v>791896.11</v>
      </c>
      <c r="D62" s="2">
        <v>38165.279999999999</v>
      </c>
      <c r="E62" s="2"/>
      <c r="F62" s="2">
        <v>3439.13</v>
      </c>
      <c r="G62" s="2">
        <v>8751680.1799999997</v>
      </c>
      <c r="H62" s="2">
        <v>30102.04</v>
      </c>
      <c r="I62" s="2">
        <v>3795557.23</v>
      </c>
      <c r="J62" s="2">
        <v>329836.73</v>
      </c>
      <c r="K62" s="2">
        <v>24103.05</v>
      </c>
      <c r="L62" s="2">
        <v>12464.4</v>
      </c>
      <c r="M62" s="2"/>
      <c r="N62" s="2" t="e">
        <f>B62-Levantamento!#REF!</f>
        <v>#REF!</v>
      </c>
    </row>
    <row r="63" spans="1:14" hidden="1" x14ac:dyDescent="0.25">
      <c r="A63" t="s">
        <v>271</v>
      </c>
      <c r="B63" s="2">
        <f t="shared" si="0"/>
        <v>25217437.350000001</v>
      </c>
      <c r="C63" s="2">
        <v>4533451.5599999996</v>
      </c>
      <c r="D63" s="2">
        <v>147766.84</v>
      </c>
      <c r="E63" s="2">
        <v>66114.649999999994</v>
      </c>
      <c r="F63" s="2"/>
      <c r="G63" s="2">
        <v>8751680.1600000001</v>
      </c>
      <c r="H63" s="2">
        <v>17688.580000000002</v>
      </c>
      <c r="I63" s="2">
        <v>11314178.949999999</v>
      </c>
      <c r="J63" s="2">
        <v>288760.03999999998</v>
      </c>
      <c r="K63" s="2">
        <v>84520.91</v>
      </c>
      <c r="L63" s="2">
        <v>13275.66</v>
      </c>
      <c r="M63" s="2"/>
      <c r="N63" s="2" t="e">
        <f>B63-Levantamento!#REF!</f>
        <v>#REF!</v>
      </c>
    </row>
    <row r="64" spans="1:14" hidden="1" x14ac:dyDescent="0.25">
      <c r="A64" t="s">
        <v>543</v>
      </c>
      <c r="B64" s="2">
        <f t="shared" si="0"/>
        <v>284919395.52999997</v>
      </c>
      <c r="C64" s="2">
        <v>113149738.31</v>
      </c>
      <c r="D64" s="2">
        <v>8068426.0800000001</v>
      </c>
      <c r="E64" s="2">
        <v>24692.65</v>
      </c>
      <c r="F64" s="2">
        <v>7390230.7400000002</v>
      </c>
      <c r="G64" s="2">
        <v>49592854.420000002</v>
      </c>
      <c r="H64" s="2">
        <v>4373618.41</v>
      </c>
      <c r="I64" s="2">
        <v>79052606.120000005</v>
      </c>
      <c r="J64" s="2">
        <v>22571292.300000001</v>
      </c>
      <c r="K64" s="2">
        <v>590360.32999999996</v>
      </c>
      <c r="L64" s="2">
        <v>105576.17</v>
      </c>
      <c r="M64" s="2"/>
      <c r="N64" s="2" t="e">
        <f>B64-Levantamento!#REF!</f>
        <v>#REF!</v>
      </c>
    </row>
    <row r="65" spans="1:14" hidden="1" x14ac:dyDescent="0.25">
      <c r="A65" t="s">
        <v>222</v>
      </c>
      <c r="B65" s="2">
        <f t="shared" si="0"/>
        <v>46908904.719999999</v>
      </c>
      <c r="C65" s="2">
        <v>6746613.9900000002</v>
      </c>
      <c r="D65" s="2">
        <v>564475.59</v>
      </c>
      <c r="E65" s="2"/>
      <c r="F65" s="2">
        <v>1451044.27</v>
      </c>
      <c r="G65" s="2">
        <v>23337813.850000001</v>
      </c>
      <c r="H65" s="2">
        <v>428927.76</v>
      </c>
      <c r="I65" s="2">
        <v>10856973.57</v>
      </c>
      <c r="J65" s="2">
        <v>3402035.56</v>
      </c>
      <c r="K65" s="2">
        <v>81073.66</v>
      </c>
      <c r="L65" s="2">
        <v>39946.47</v>
      </c>
      <c r="M65" s="2"/>
      <c r="N65" s="2" t="e">
        <f>B65-Levantamento!#REF!</f>
        <v>#REF!</v>
      </c>
    </row>
    <row r="66" spans="1:14" hidden="1" x14ac:dyDescent="0.25">
      <c r="A66" t="s">
        <v>642</v>
      </c>
      <c r="B66" s="2">
        <f t="shared" si="0"/>
        <v>2560102913.73</v>
      </c>
      <c r="C66" s="2">
        <v>1631947369.4200001</v>
      </c>
      <c r="D66" s="2">
        <v>20645973.789999999</v>
      </c>
      <c r="E66" s="2">
        <v>21558659.399999999</v>
      </c>
      <c r="F66" s="2"/>
      <c r="G66" s="2">
        <v>71980806.010000005</v>
      </c>
      <c r="H66" s="2">
        <v>3543.35</v>
      </c>
      <c r="I66" s="2">
        <v>731027423.52999997</v>
      </c>
      <c r="J66" s="2">
        <v>77287762.780000001</v>
      </c>
      <c r="K66" s="2">
        <v>5465309.6399999997</v>
      </c>
      <c r="L66" s="2">
        <v>186065.81</v>
      </c>
      <c r="M66" s="2"/>
      <c r="N66" s="2" t="e">
        <f>B66-Levantamento!#REF!</f>
        <v>#REF!</v>
      </c>
    </row>
    <row r="67" spans="1:14" hidden="1" x14ac:dyDescent="0.25">
      <c r="A67" t="s">
        <v>212</v>
      </c>
      <c r="B67" s="2">
        <f t="shared" ref="B67:B130" si="1">SUM(C67:M67)</f>
        <v>53930921.189999998</v>
      </c>
      <c r="C67" s="2">
        <v>5005312.16</v>
      </c>
      <c r="D67" s="2">
        <v>482363.26</v>
      </c>
      <c r="E67" s="2"/>
      <c r="F67" s="2">
        <v>1145852.45</v>
      </c>
      <c r="G67" s="2">
        <v>17503360.370000001</v>
      </c>
      <c r="H67" s="2">
        <v>41325.94</v>
      </c>
      <c r="I67" s="2">
        <v>25605055.809999999</v>
      </c>
      <c r="J67" s="2">
        <v>3927841.53</v>
      </c>
      <c r="K67" s="2">
        <v>191077.3</v>
      </c>
      <c r="L67" s="2">
        <v>28732.37</v>
      </c>
      <c r="M67" s="2"/>
      <c r="N67" s="2" t="e">
        <f>B67-Levantamento!#REF!</f>
        <v>#REF!</v>
      </c>
    </row>
    <row r="68" spans="1:14" hidden="1" x14ac:dyDescent="0.25">
      <c r="A68" t="s">
        <v>379</v>
      </c>
      <c r="B68" s="2">
        <f t="shared" si="1"/>
        <v>119222483.20000002</v>
      </c>
      <c r="C68" s="2">
        <v>27596316.010000002</v>
      </c>
      <c r="D68" s="2">
        <v>375791.61</v>
      </c>
      <c r="E68" s="2"/>
      <c r="F68" s="2"/>
      <c r="G68" s="2">
        <v>35002960.310000002</v>
      </c>
      <c r="H68" s="2">
        <v>1074770.8899999999</v>
      </c>
      <c r="I68" s="2">
        <v>44097759.789999999</v>
      </c>
      <c r="J68" s="2">
        <v>10659881.1</v>
      </c>
      <c r="K68" s="2">
        <v>332842.93</v>
      </c>
      <c r="L68" s="2">
        <v>82160.56</v>
      </c>
      <c r="M68" s="2"/>
      <c r="N68" s="2" t="e">
        <f>B68-Levantamento!#REF!</f>
        <v>#REF!</v>
      </c>
    </row>
    <row r="69" spans="1:14" hidden="1" x14ac:dyDescent="0.25">
      <c r="A69" t="s">
        <v>621</v>
      </c>
      <c r="B69" s="2">
        <f t="shared" si="1"/>
        <v>724913636.11000001</v>
      </c>
      <c r="C69" s="2">
        <v>338552218.81</v>
      </c>
      <c r="D69" s="2">
        <v>12982239.300000001</v>
      </c>
      <c r="E69" s="2">
        <v>653.6</v>
      </c>
      <c r="F69" s="2">
        <v>10671460.76</v>
      </c>
      <c r="G69" s="2">
        <v>73179311.060000002</v>
      </c>
      <c r="H69" s="2">
        <v>501611.61</v>
      </c>
      <c r="I69" s="2">
        <v>201276667.91999999</v>
      </c>
      <c r="J69" s="2">
        <v>86018780.799999997</v>
      </c>
      <c r="K69" s="2">
        <v>1503902.21</v>
      </c>
      <c r="L69" s="2">
        <v>226790.04</v>
      </c>
      <c r="M69" s="2"/>
      <c r="N69" s="2" t="e">
        <f>B69-Levantamento!#REF!</f>
        <v>#REF!</v>
      </c>
    </row>
    <row r="70" spans="1:14" hidden="1" x14ac:dyDescent="0.25">
      <c r="A70" t="s">
        <v>416</v>
      </c>
      <c r="B70" s="2">
        <f t="shared" si="1"/>
        <v>164781329.06999996</v>
      </c>
      <c r="C70" s="2">
        <v>44151441.899999999</v>
      </c>
      <c r="D70" s="2">
        <v>2088739.06</v>
      </c>
      <c r="E70" s="2">
        <v>1815.85</v>
      </c>
      <c r="F70" s="2">
        <v>2396278.23</v>
      </c>
      <c r="G70" s="2">
        <v>37923954.399999999</v>
      </c>
      <c r="H70" s="2">
        <v>1169377.19</v>
      </c>
      <c r="I70" s="2">
        <v>61325312.890000001</v>
      </c>
      <c r="J70" s="2">
        <v>15196679.67</v>
      </c>
      <c r="K70" s="2">
        <v>452840.49</v>
      </c>
      <c r="L70" s="2">
        <v>74889.39</v>
      </c>
      <c r="M70" s="2"/>
      <c r="N70" s="2" t="e">
        <f>B70-Levantamento!#REF!</f>
        <v>#REF!</v>
      </c>
    </row>
    <row r="71" spans="1:14" hidden="1" x14ac:dyDescent="0.25">
      <c r="A71" t="s">
        <v>134</v>
      </c>
      <c r="B71" s="2">
        <f t="shared" si="1"/>
        <v>19144440.759999998</v>
      </c>
      <c r="C71" s="2">
        <v>1592544.51</v>
      </c>
      <c r="D71" s="2">
        <v>5935.43</v>
      </c>
      <c r="E71" s="2">
        <v>59215.17</v>
      </c>
      <c r="F71" s="2"/>
      <c r="G71" s="2">
        <v>8623472.5399999991</v>
      </c>
      <c r="H71" s="2">
        <v>861452.67</v>
      </c>
      <c r="I71" s="2">
        <v>7607934.9199999999</v>
      </c>
      <c r="J71" s="2">
        <v>325667.17</v>
      </c>
      <c r="K71" s="2">
        <v>56827.65</v>
      </c>
      <c r="L71" s="2">
        <v>11390.7</v>
      </c>
      <c r="M71" s="2"/>
      <c r="N71" s="2" t="e">
        <f>B71-Levantamento!#REF!</f>
        <v>#REF!</v>
      </c>
    </row>
    <row r="72" spans="1:14" hidden="1" x14ac:dyDescent="0.25">
      <c r="A72" t="s">
        <v>241</v>
      </c>
      <c r="B72" s="2">
        <f t="shared" si="1"/>
        <v>25631770.669999998</v>
      </c>
      <c r="C72" s="2">
        <v>3387911.53</v>
      </c>
      <c r="D72" s="2">
        <v>112725.62</v>
      </c>
      <c r="E72" s="2">
        <v>4760</v>
      </c>
      <c r="F72" s="2"/>
      <c r="G72" s="2">
        <v>11401711.220000001</v>
      </c>
      <c r="H72" s="2">
        <v>290151.08</v>
      </c>
      <c r="I72" s="2">
        <v>8892981.7799999993</v>
      </c>
      <c r="J72" s="2">
        <v>1396910.54</v>
      </c>
      <c r="K72" s="2">
        <v>126584.88</v>
      </c>
      <c r="L72" s="2">
        <v>18034.02</v>
      </c>
      <c r="M72" s="2"/>
      <c r="N72" s="2" t="e">
        <f>B72-Levantamento!#REF!</f>
        <v>#REF!</v>
      </c>
    </row>
    <row r="73" spans="1:14" hidden="1" x14ac:dyDescent="0.25">
      <c r="A73" t="s">
        <v>604</v>
      </c>
      <c r="B73" s="2">
        <f t="shared" si="1"/>
        <v>264256507.22999999</v>
      </c>
      <c r="C73" s="2">
        <v>174844303.71000001</v>
      </c>
      <c r="D73" s="2">
        <v>10523758.880000001</v>
      </c>
      <c r="E73" s="2"/>
      <c r="F73" s="2">
        <v>9705174.3399999999</v>
      </c>
      <c r="G73" s="2">
        <v>34088905.729999997</v>
      </c>
      <c r="H73" s="2">
        <v>35234.879999999997</v>
      </c>
      <c r="I73" s="2">
        <v>27900667.530000001</v>
      </c>
      <c r="J73" s="2">
        <v>6887028.8399999999</v>
      </c>
      <c r="K73" s="2">
        <v>208382.87</v>
      </c>
      <c r="L73" s="2">
        <v>63050.45</v>
      </c>
      <c r="M73" s="2"/>
      <c r="N73" s="2" t="e">
        <f>B73-Levantamento!#REF!</f>
        <v>#REF!</v>
      </c>
    </row>
    <row r="74" spans="1:14" hidden="1" x14ac:dyDescent="0.25">
      <c r="A74" t="s">
        <v>405</v>
      </c>
      <c r="B74" s="2">
        <f t="shared" si="1"/>
        <v>20039574.140000001</v>
      </c>
      <c r="C74" s="2">
        <v>2925347.16</v>
      </c>
      <c r="D74" s="2">
        <v>860363.45</v>
      </c>
      <c r="E74" s="2">
        <v>4839.82</v>
      </c>
      <c r="F74" s="2">
        <v>243691.55</v>
      </c>
      <c r="G74" s="2">
        <v>8751680.1600000001</v>
      </c>
      <c r="H74" s="2">
        <v>36185.519999999997</v>
      </c>
      <c r="I74" s="2">
        <v>5856287.9500000002</v>
      </c>
      <c r="J74" s="2">
        <v>1304086.02</v>
      </c>
      <c r="K74" s="2">
        <v>43754</v>
      </c>
      <c r="L74" s="2">
        <v>13338.51</v>
      </c>
      <c r="M74" s="2"/>
      <c r="N74" s="2" t="e">
        <f>B74-Levantamento!#REF!</f>
        <v>#REF!</v>
      </c>
    </row>
    <row r="75" spans="1:14" hidden="1" x14ac:dyDescent="0.25">
      <c r="A75" t="s">
        <v>522</v>
      </c>
      <c r="B75" s="2">
        <f t="shared" si="1"/>
        <v>225338639.19999999</v>
      </c>
      <c r="C75" s="2">
        <v>78443550.640000001</v>
      </c>
      <c r="D75" s="2">
        <v>2522621.4900000002</v>
      </c>
      <c r="E75" s="2">
        <v>724467.78</v>
      </c>
      <c r="F75" s="2">
        <v>7547276.0899999999</v>
      </c>
      <c r="G75" s="2">
        <v>49592854.420000002</v>
      </c>
      <c r="H75" s="2">
        <v>541425.97</v>
      </c>
      <c r="I75" s="2">
        <v>64177150.979999997</v>
      </c>
      <c r="J75" s="2">
        <v>21203962.699999999</v>
      </c>
      <c r="K75" s="2">
        <v>479541.74</v>
      </c>
      <c r="L75" s="2">
        <v>105787.39</v>
      </c>
      <c r="M75" s="2"/>
      <c r="N75" s="2" t="e">
        <f>B75-Levantamento!#REF!</f>
        <v>#REF!</v>
      </c>
    </row>
    <row r="76" spans="1:14" hidden="1" x14ac:dyDescent="0.25">
      <c r="A76" t="s">
        <v>228</v>
      </c>
      <c r="B76" s="2">
        <f t="shared" si="1"/>
        <v>44990485</v>
      </c>
      <c r="C76" s="2">
        <v>7014815.71</v>
      </c>
      <c r="D76" s="2">
        <v>417</v>
      </c>
      <c r="E76" s="2"/>
      <c r="F76" s="2">
        <v>842472.56</v>
      </c>
      <c r="G76" s="2">
        <v>20526325.309999999</v>
      </c>
      <c r="H76" s="2">
        <v>129606.31</v>
      </c>
      <c r="I76" s="2">
        <v>11060195.869999999</v>
      </c>
      <c r="J76" s="2">
        <v>2498533.16</v>
      </c>
      <c r="K76" s="2">
        <v>2878233.86</v>
      </c>
      <c r="L76" s="2">
        <v>39885.22</v>
      </c>
      <c r="M76" s="2"/>
      <c r="N76" s="2" t="e">
        <f>B76-Levantamento!#REF!</f>
        <v>#REF!</v>
      </c>
    </row>
    <row r="77" spans="1:14" hidden="1" x14ac:dyDescent="0.25">
      <c r="A77" t="s">
        <v>544</v>
      </c>
      <c r="B77" s="2">
        <f t="shared" si="1"/>
        <v>37275097.189999998</v>
      </c>
      <c r="C77" s="2">
        <v>5821388.6799999997</v>
      </c>
      <c r="D77" s="2">
        <v>645525.29</v>
      </c>
      <c r="E77" s="2">
        <v>91223.72</v>
      </c>
      <c r="F77" s="2"/>
      <c r="G77" s="2">
        <v>14586133.619999999</v>
      </c>
      <c r="H77" s="2">
        <v>2155123.59</v>
      </c>
      <c r="I77" s="2">
        <v>12566904.869999999</v>
      </c>
      <c r="J77" s="2">
        <v>1292100.8500000001</v>
      </c>
      <c r="K77" s="2">
        <v>93828.61</v>
      </c>
      <c r="L77" s="2">
        <v>22867.96</v>
      </c>
      <c r="M77" s="2"/>
      <c r="N77" s="2" t="e">
        <f>B77-Levantamento!#REF!</f>
        <v>#REF!</v>
      </c>
    </row>
    <row r="78" spans="1:14" hidden="1" x14ac:dyDescent="0.25">
      <c r="A78" t="s">
        <v>359</v>
      </c>
      <c r="B78" s="2">
        <f t="shared" si="1"/>
        <v>31864108.270000003</v>
      </c>
      <c r="C78" s="2">
        <v>5472686.5199999996</v>
      </c>
      <c r="D78" s="2">
        <v>624107.65</v>
      </c>
      <c r="E78" s="2"/>
      <c r="F78" s="2">
        <v>585874.59</v>
      </c>
      <c r="G78" s="2">
        <v>11668906.92</v>
      </c>
      <c r="H78" s="2">
        <v>407790.08000000002</v>
      </c>
      <c r="I78" s="2">
        <v>11773826.779999999</v>
      </c>
      <c r="J78" s="2">
        <v>1224390.3899999999</v>
      </c>
      <c r="K78" s="2">
        <v>88112.17</v>
      </c>
      <c r="L78" s="2">
        <v>18413.169999999998</v>
      </c>
      <c r="M78" s="2"/>
      <c r="N78" s="2" t="e">
        <f>B78-Levantamento!#REF!</f>
        <v>#REF!</v>
      </c>
    </row>
    <row r="79" spans="1:14" hidden="1" x14ac:dyDescent="0.25">
      <c r="A79" t="s">
        <v>248</v>
      </c>
      <c r="B79" s="2">
        <f t="shared" si="1"/>
        <v>27738838.859999999</v>
      </c>
      <c r="C79" s="2">
        <v>4153287.53</v>
      </c>
      <c r="D79" s="2">
        <v>390126.07</v>
      </c>
      <c r="E79" s="2"/>
      <c r="F79" s="2">
        <v>147542.56</v>
      </c>
      <c r="G79" s="2">
        <v>11669365.210000001</v>
      </c>
      <c r="H79" s="2">
        <v>511352.54</v>
      </c>
      <c r="I79" s="2">
        <v>9711958.6999999993</v>
      </c>
      <c r="J79" s="2">
        <v>1079877.8899999999</v>
      </c>
      <c r="K79" s="2">
        <v>57204.81</v>
      </c>
      <c r="L79" s="2">
        <v>18123.55</v>
      </c>
      <c r="M79" s="2"/>
      <c r="N79" s="2" t="e">
        <f>B79-Levantamento!#REF!</f>
        <v>#REF!</v>
      </c>
    </row>
    <row r="80" spans="1:14" hidden="1" x14ac:dyDescent="0.25">
      <c r="A80" t="s">
        <v>601</v>
      </c>
      <c r="B80" s="2">
        <f t="shared" si="1"/>
        <v>160394752.50000003</v>
      </c>
      <c r="C80" s="2">
        <v>40372293.780000001</v>
      </c>
      <c r="D80" s="2">
        <v>16454697.859999999</v>
      </c>
      <c r="E80" s="2">
        <v>266.76</v>
      </c>
      <c r="F80" s="2"/>
      <c r="G80" s="2">
        <v>32089494.030000001</v>
      </c>
      <c r="H80" s="2">
        <v>198199.78</v>
      </c>
      <c r="I80" s="2">
        <v>56275882.450000003</v>
      </c>
      <c r="J80" s="2">
        <v>14530363.85</v>
      </c>
      <c r="K80" s="2">
        <v>412881.8</v>
      </c>
      <c r="L80" s="2">
        <v>60672.19</v>
      </c>
      <c r="M80" s="2"/>
      <c r="N80" s="2" t="e">
        <f>B80-Levantamento!#REF!</f>
        <v>#REF!</v>
      </c>
    </row>
    <row r="81" spans="1:14" hidden="1" x14ac:dyDescent="0.25">
      <c r="A81" t="s">
        <v>528</v>
      </c>
      <c r="B81" s="2">
        <f t="shared" si="1"/>
        <v>60179386.259999998</v>
      </c>
      <c r="C81" s="2">
        <v>17033258.32</v>
      </c>
      <c r="D81" s="2">
        <v>1981189.43</v>
      </c>
      <c r="E81" s="2">
        <v>44.67</v>
      </c>
      <c r="F81" s="2">
        <v>1087836.49</v>
      </c>
      <c r="G81" s="2">
        <v>20420617.09</v>
      </c>
      <c r="H81" s="2">
        <v>19228.48</v>
      </c>
      <c r="I81" s="2">
        <v>16282622.890000001</v>
      </c>
      <c r="J81" s="2">
        <v>3199595.1</v>
      </c>
      <c r="K81" s="2">
        <v>121493.25</v>
      </c>
      <c r="L81" s="2">
        <v>33500.54</v>
      </c>
      <c r="M81" s="2"/>
      <c r="N81" s="2" t="e">
        <f>B81-Levantamento!#REF!</f>
        <v>#REF!</v>
      </c>
    </row>
    <row r="82" spans="1:14" hidden="1" x14ac:dyDescent="0.25">
      <c r="A82" t="s">
        <v>50</v>
      </c>
      <c r="B82" s="2">
        <f t="shared" si="1"/>
        <v>12987584.379999999</v>
      </c>
      <c r="C82" s="2">
        <v>681601.73</v>
      </c>
      <c r="D82" s="2">
        <v>33398.300000000003</v>
      </c>
      <c r="E82" s="2"/>
      <c r="F82" s="2">
        <v>48251.75</v>
      </c>
      <c r="G82" s="2">
        <v>8751680.1600000001</v>
      </c>
      <c r="H82" s="2">
        <v>12169.65</v>
      </c>
      <c r="I82" s="2">
        <v>3167063.94</v>
      </c>
      <c r="J82" s="2">
        <v>257974.43</v>
      </c>
      <c r="K82" s="2">
        <v>23673.95</v>
      </c>
      <c r="L82" s="2">
        <v>11770.47</v>
      </c>
      <c r="M82" s="2"/>
      <c r="N82" s="2" t="e">
        <f>B82-Levantamento!#REF!</f>
        <v>#REF!</v>
      </c>
    </row>
    <row r="83" spans="1:14" hidden="1" x14ac:dyDescent="0.25">
      <c r="A83" t="s">
        <v>52</v>
      </c>
      <c r="B83" s="2">
        <f t="shared" si="1"/>
        <v>13129922.109999999</v>
      </c>
      <c r="C83" s="2">
        <v>440776.05</v>
      </c>
      <c r="D83" s="2">
        <v>7532.73</v>
      </c>
      <c r="E83" s="2"/>
      <c r="F83" s="2"/>
      <c r="G83" s="2">
        <v>8801348.0800000001</v>
      </c>
      <c r="H83" s="2">
        <v>41344.67</v>
      </c>
      <c r="I83" s="2">
        <v>3679271.32</v>
      </c>
      <c r="J83" s="2">
        <v>118807.77</v>
      </c>
      <c r="K83" s="2">
        <v>27522.15</v>
      </c>
      <c r="L83" s="2">
        <v>13319.34</v>
      </c>
      <c r="M83" s="2"/>
      <c r="N83" s="2" t="e">
        <f>B83-Levantamento!#REF!</f>
        <v>#REF!</v>
      </c>
    </row>
    <row r="84" spans="1:14" hidden="1" x14ac:dyDescent="0.25">
      <c r="A84" t="s">
        <v>143</v>
      </c>
      <c r="B84" s="2">
        <f t="shared" si="1"/>
        <v>18868637.599999998</v>
      </c>
      <c r="C84" s="2">
        <v>1053570.8400000001</v>
      </c>
      <c r="D84" s="2">
        <v>36690.800000000003</v>
      </c>
      <c r="E84" s="2"/>
      <c r="F84" s="2">
        <v>80801.649999999994</v>
      </c>
      <c r="G84" s="2">
        <v>8800904</v>
      </c>
      <c r="H84" s="2">
        <v>103602.15</v>
      </c>
      <c r="I84" s="2">
        <v>7724810.9299999997</v>
      </c>
      <c r="J84" s="2">
        <v>752064.14</v>
      </c>
      <c r="K84" s="2">
        <v>304091.99</v>
      </c>
      <c r="L84" s="2">
        <v>12101.1</v>
      </c>
      <c r="M84" s="2"/>
      <c r="N84" s="2" t="e">
        <f>B84-Levantamento!#REF!</f>
        <v>#REF!</v>
      </c>
    </row>
    <row r="85" spans="1:14" hidden="1" x14ac:dyDescent="0.25">
      <c r="A85" t="s">
        <v>367</v>
      </c>
      <c r="B85" s="2">
        <f t="shared" si="1"/>
        <v>41078948.369999997</v>
      </c>
      <c r="C85" s="2">
        <v>6604741.1699999999</v>
      </c>
      <c r="D85" s="2">
        <v>1012307.53</v>
      </c>
      <c r="E85" s="2"/>
      <c r="F85" s="2">
        <v>968689.2</v>
      </c>
      <c r="G85" s="2">
        <v>14586133.619999999</v>
      </c>
      <c r="H85" s="2">
        <v>472029.45</v>
      </c>
      <c r="I85" s="2">
        <v>15090843.75</v>
      </c>
      <c r="J85" s="2">
        <v>2208148.86</v>
      </c>
      <c r="K85" s="2">
        <v>112761.01</v>
      </c>
      <c r="L85" s="2">
        <v>23293.78</v>
      </c>
      <c r="M85" s="2"/>
      <c r="N85" s="2" t="e">
        <f>B85-Levantamento!#REF!</f>
        <v>#REF!</v>
      </c>
    </row>
    <row r="86" spans="1:14" hidden="1" x14ac:dyDescent="0.25">
      <c r="A86" t="s">
        <v>223</v>
      </c>
      <c r="B86" s="2">
        <f t="shared" si="1"/>
        <v>17033226.059999999</v>
      </c>
      <c r="C86" s="2">
        <v>1960280.19</v>
      </c>
      <c r="D86" s="2">
        <v>7752.17</v>
      </c>
      <c r="E86" s="2"/>
      <c r="F86" s="2"/>
      <c r="G86" s="2">
        <v>8751680.1600000001</v>
      </c>
      <c r="H86" s="2">
        <v>536374.28</v>
      </c>
      <c r="I86" s="2">
        <v>5468258.6500000004</v>
      </c>
      <c r="J86" s="2">
        <v>256782.44</v>
      </c>
      <c r="K86" s="2">
        <v>40841.629999999997</v>
      </c>
      <c r="L86" s="2">
        <v>11256.54</v>
      </c>
      <c r="M86" s="2"/>
      <c r="N86" s="2" t="e">
        <f>B86-Levantamento!#REF!</f>
        <v>#REF!</v>
      </c>
    </row>
    <row r="87" spans="1:14" hidden="1" x14ac:dyDescent="0.25">
      <c r="A87" t="s">
        <v>614</v>
      </c>
      <c r="B87" s="2">
        <f t="shared" si="1"/>
        <v>283040146.69000006</v>
      </c>
      <c r="C87" s="2">
        <v>74794356.670000002</v>
      </c>
      <c r="D87" s="2">
        <v>11875496.689999999</v>
      </c>
      <c r="E87" s="2"/>
      <c r="F87" s="2">
        <v>9157238.25</v>
      </c>
      <c r="G87" s="2">
        <v>64060516.729999997</v>
      </c>
      <c r="H87" s="2">
        <v>3420161.86</v>
      </c>
      <c r="I87" s="2">
        <v>91235231.420000002</v>
      </c>
      <c r="J87" s="2">
        <v>27716522.420000002</v>
      </c>
      <c r="K87" s="2">
        <v>682014.05</v>
      </c>
      <c r="L87" s="2">
        <v>98608.6</v>
      </c>
      <c r="M87" s="2"/>
      <c r="N87" s="2" t="e">
        <f>B87-Levantamento!#REF!</f>
        <v>#REF!</v>
      </c>
    </row>
    <row r="88" spans="1:14" hidden="1" x14ac:dyDescent="0.25">
      <c r="A88" t="s">
        <v>529</v>
      </c>
      <c r="B88" s="2">
        <f t="shared" si="1"/>
        <v>390891977.99000001</v>
      </c>
      <c r="C88" s="2">
        <v>165644881.96000001</v>
      </c>
      <c r="D88" s="2">
        <v>14862958.109999999</v>
      </c>
      <c r="E88" s="2"/>
      <c r="F88" s="2"/>
      <c r="G88" s="2">
        <v>72336466.030000001</v>
      </c>
      <c r="H88" s="2">
        <v>274217.05</v>
      </c>
      <c r="I88" s="2">
        <v>103228648.31</v>
      </c>
      <c r="J88" s="2">
        <v>33632230.32</v>
      </c>
      <c r="K88" s="2">
        <v>767395.46</v>
      </c>
      <c r="L88" s="2">
        <v>145180.75</v>
      </c>
      <c r="M88" s="2"/>
      <c r="N88" s="2" t="e">
        <f>B88-Levantamento!#REF!</f>
        <v>#REF!</v>
      </c>
    </row>
    <row r="89" spans="1:14" hidden="1" x14ac:dyDescent="0.25">
      <c r="A89" t="s">
        <v>231</v>
      </c>
      <c r="B89" s="2">
        <f t="shared" si="1"/>
        <v>15847165.209999999</v>
      </c>
      <c r="C89" s="2">
        <v>1498759.46</v>
      </c>
      <c r="D89" s="2">
        <v>464835.24</v>
      </c>
      <c r="E89" s="2"/>
      <c r="F89" s="2"/>
      <c r="G89" s="2">
        <v>8751680.1600000001</v>
      </c>
      <c r="H89" s="2">
        <v>140539.85</v>
      </c>
      <c r="I89" s="2">
        <v>4042336.52</v>
      </c>
      <c r="J89" s="2">
        <v>904717.49</v>
      </c>
      <c r="K89" s="2">
        <v>31862.3</v>
      </c>
      <c r="L89" s="2">
        <v>12434.19</v>
      </c>
      <c r="M89" s="2"/>
      <c r="N89" s="2" t="e">
        <f>B89-Levantamento!#REF!</f>
        <v>#REF!</v>
      </c>
    </row>
    <row r="90" spans="1:14" hidden="1" x14ac:dyDescent="0.25">
      <c r="A90" t="s">
        <v>62</v>
      </c>
      <c r="B90" s="2">
        <f t="shared" si="1"/>
        <v>18559582.640000001</v>
      </c>
      <c r="C90" s="2">
        <v>1095395.28</v>
      </c>
      <c r="D90" s="2">
        <v>15708.74</v>
      </c>
      <c r="E90" s="2"/>
      <c r="F90" s="2"/>
      <c r="G90" s="2">
        <v>8751680.1600000001</v>
      </c>
      <c r="H90" s="2">
        <v>53179.5</v>
      </c>
      <c r="I90" s="2">
        <v>8266767.1299999999</v>
      </c>
      <c r="J90" s="2">
        <v>303668.17</v>
      </c>
      <c r="K90" s="2">
        <v>61837.52</v>
      </c>
      <c r="L90" s="2">
        <v>11346.14</v>
      </c>
      <c r="M90" s="2"/>
      <c r="N90" s="2" t="e">
        <f>B90-Levantamento!#REF!</f>
        <v>#REF!</v>
      </c>
    </row>
    <row r="91" spans="1:14" hidden="1" x14ac:dyDescent="0.25">
      <c r="A91" t="s">
        <v>414</v>
      </c>
      <c r="B91" s="2">
        <f t="shared" si="1"/>
        <v>53216520.509999998</v>
      </c>
      <c r="C91" s="2">
        <v>11244160.43</v>
      </c>
      <c r="D91" s="2">
        <v>2230367.48</v>
      </c>
      <c r="E91" s="2"/>
      <c r="F91" s="2">
        <v>1192575</v>
      </c>
      <c r="G91" s="2">
        <v>20420587.09</v>
      </c>
      <c r="H91" s="2">
        <v>186919.92</v>
      </c>
      <c r="I91" s="2">
        <v>13594301.09</v>
      </c>
      <c r="J91" s="2">
        <v>4212647.05</v>
      </c>
      <c r="K91" s="2">
        <v>101508.9</v>
      </c>
      <c r="L91" s="2">
        <v>33453.550000000003</v>
      </c>
      <c r="M91" s="2"/>
      <c r="N91" s="2" t="e">
        <f>B91-Levantamento!#REF!</f>
        <v>#REF!</v>
      </c>
    </row>
    <row r="92" spans="1:14" hidden="1" x14ac:dyDescent="0.25">
      <c r="A92" t="s">
        <v>620</v>
      </c>
      <c r="B92" s="2">
        <f t="shared" si="1"/>
        <v>76549088.519999996</v>
      </c>
      <c r="C92" s="2">
        <v>20471738.829999998</v>
      </c>
      <c r="D92" s="2">
        <v>2158591.17</v>
      </c>
      <c r="E92" s="2">
        <v>40844.17</v>
      </c>
      <c r="F92" s="2"/>
      <c r="G92" s="2">
        <v>20420587.09</v>
      </c>
      <c r="H92" s="2">
        <v>1503744.47</v>
      </c>
      <c r="I92" s="2">
        <v>27703077.649999999</v>
      </c>
      <c r="J92" s="2">
        <v>4009979.29</v>
      </c>
      <c r="K92" s="2">
        <v>207203.02</v>
      </c>
      <c r="L92" s="2">
        <v>33322.83</v>
      </c>
      <c r="M92" s="2"/>
      <c r="N92" s="2" t="e">
        <f>B92-Levantamento!#REF!</f>
        <v>#REF!</v>
      </c>
    </row>
    <row r="93" spans="1:14" hidden="1" x14ac:dyDescent="0.25">
      <c r="A93" t="s">
        <v>236</v>
      </c>
      <c r="B93" s="2">
        <f t="shared" si="1"/>
        <v>44111014.31000001</v>
      </c>
      <c r="C93" s="2">
        <v>4783174.2300000004</v>
      </c>
      <c r="D93" s="2">
        <v>199829.26</v>
      </c>
      <c r="E93" s="2"/>
      <c r="F93" s="2">
        <v>242847.92</v>
      </c>
      <c r="G93" s="2">
        <v>17503360.57</v>
      </c>
      <c r="H93" s="2">
        <v>699412.62</v>
      </c>
      <c r="I93" s="2">
        <v>18245077.050000001</v>
      </c>
      <c r="J93" s="2">
        <v>2272695.63</v>
      </c>
      <c r="K93" s="2">
        <v>136376.29</v>
      </c>
      <c r="L93" s="2">
        <v>28240.74</v>
      </c>
      <c r="M93" s="2"/>
      <c r="N93" s="2" t="e">
        <f>B93-Levantamento!#REF!</f>
        <v>#REF!</v>
      </c>
    </row>
    <row r="94" spans="1:14" hidden="1" x14ac:dyDescent="0.25">
      <c r="A94" t="s">
        <v>388</v>
      </c>
      <c r="B94" s="2">
        <f t="shared" si="1"/>
        <v>47583066.979999997</v>
      </c>
      <c r="C94" s="2">
        <v>8562718.3699999992</v>
      </c>
      <c r="D94" s="2">
        <v>910571.96</v>
      </c>
      <c r="E94" s="2"/>
      <c r="F94" s="2">
        <v>935456.4</v>
      </c>
      <c r="G94" s="2">
        <v>16585545.35</v>
      </c>
      <c r="H94" s="2">
        <v>238768.25</v>
      </c>
      <c r="I94" s="2">
        <v>17749836.559999999</v>
      </c>
      <c r="J94" s="2">
        <v>2441735.12</v>
      </c>
      <c r="K94" s="2">
        <v>133000.07</v>
      </c>
      <c r="L94" s="2">
        <v>25434.9</v>
      </c>
      <c r="M94" s="2"/>
      <c r="N94" s="2" t="e">
        <f>B94-Levantamento!#REF!</f>
        <v>#REF!</v>
      </c>
    </row>
    <row r="95" spans="1:14" hidden="1" x14ac:dyDescent="0.25">
      <c r="A95" t="s">
        <v>205</v>
      </c>
      <c r="B95" s="2">
        <f t="shared" si="1"/>
        <v>23487033.579999998</v>
      </c>
      <c r="C95" s="2">
        <v>2055763.38</v>
      </c>
      <c r="D95" s="2">
        <v>123746.42</v>
      </c>
      <c r="E95" s="2">
        <v>16247.85</v>
      </c>
      <c r="F95" s="2">
        <v>219868.39</v>
      </c>
      <c r="G95" s="2">
        <v>8751680.1600000001</v>
      </c>
      <c r="H95" s="2">
        <v>188345.46</v>
      </c>
      <c r="I95" s="2">
        <v>11336689.279999999</v>
      </c>
      <c r="J95" s="2">
        <v>698017.35</v>
      </c>
      <c r="K95" s="2">
        <v>84699.7</v>
      </c>
      <c r="L95" s="2">
        <v>11975.59</v>
      </c>
      <c r="M95" s="2"/>
      <c r="N95" s="2" t="e">
        <f>B95-Levantamento!#REF!</f>
        <v>#REF!</v>
      </c>
    </row>
    <row r="96" spans="1:14" hidden="1" x14ac:dyDescent="0.25">
      <c r="A96" t="s">
        <v>157</v>
      </c>
      <c r="B96" s="2">
        <f t="shared" si="1"/>
        <v>15236606.02</v>
      </c>
      <c r="C96" s="2">
        <v>1484121.65</v>
      </c>
      <c r="D96" s="2">
        <v>81576.42</v>
      </c>
      <c r="E96" s="2"/>
      <c r="F96" s="2"/>
      <c r="G96" s="2">
        <v>8751680.1600000001</v>
      </c>
      <c r="H96" s="2">
        <v>147914.75</v>
      </c>
      <c r="I96" s="2">
        <v>4134362.74</v>
      </c>
      <c r="J96" s="2">
        <v>428262.09</v>
      </c>
      <c r="K96" s="2">
        <v>196755.44</v>
      </c>
      <c r="L96" s="2">
        <v>11932.77</v>
      </c>
      <c r="M96" s="2"/>
      <c r="N96" s="2" t="e">
        <f>B96-Levantamento!#REF!</f>
        <v>#REF!</v>
      </c>
    </row>
    <row r="97" spans="1:14" hidden="1" x14ac:dyDescent="0.25">
      <c r="A97" t="s">
        <v>579</v>
      </c>
      <c r="B97" s="2">
        <f t="shared" si="1"/>
        <v>189387795.33000001</v>
      </c>
      <c r="C97" s="2">
        <v>36815877.509999998</v>
      </c>
      <c r="D97" s="2">
        <v>3139092.85</v>
      </c>
      <c r="E97" s="2">
        <v>3192.62</v>
      </c>
      <c r="F97" s="2">
        <v>1392820.97</v>
      </c>
      <c r="G97" s="2">
        <v>29172267.300000001</v>
      </c>
      <c r="H97" s="2">
        <v>112168.8</v>
      </c>
      <c r="I97" s="2">
        <v>109931060.19</v>
      </c>
      <c r="J97" s="2">
        <v>7938489.7800000003</v>
      </c>
      <c r="K97" s="2">
        <v>829667.18</v>
      </c>
      <c r="L97" s="2">
        <v>53158.13</v>
      </c>
      <c r="M97" s="2"/>
      <c r="N97" s="2" t="e">
        <f>B97-Levantamento!#REF!</f>
        <v>#REF!</v>
      </c>
    </row>
    <row r="98" spans="1:14" hidden="1" x14ac:dyDescent="0.25">
      <c r="A98" t="s">
        <v>497</v>
      </c>
      <c r="B98" s="2">
        <f t="shared" si="1"/>
        <v>181949126.78</v>
      </c>
      <c r="C98" s="2">
        <v>52322662.259999998</v>
      </c>
      <c r="D98" s="2">
        <v>1247053.3999999999</v>
      </c>
      <c r="E98" s="2">
        <v>8389.0499999999993</v>
      </c>
      <c r="F98" s="2">
        <v>650.12</v>
      </c>
      <c r="G98" s="2">
        <v>43758400.93</v>
      </c>
      <c r="H98" s="2">
        <v>81082.95</v>
      </c>
      <c r="I98" s="2">
        <v>70384961.299999997</v>
      </c>
      <c r="J98" s="2">
        <v>13533057.15</v>
      </c>
      <c r="K98" s="2">
        <v>525109.11</v>
      </c>
      <c r="L98" s="2">
        <v>87760.51</v>
      </c>
      <c r="M98" s="2"/>
      <c r="N98" s="2" t="e">
        <f>B98-Levantamento!#REF!</f>
        <v>#REF!</v>
      </c>
    </row>
    <row r="99" spans="1:14" hidden="1" x14ac:dyDescent="0.25">
      <c r="A99" t="s">
        <v>345</v>
      </c>
      <c r="B99" s="2">
        <f t="shared" si="1"/>
        <v>55338172.759999998</v>
      </c>
      <c r="C99" s="2">
        <v>13703829.4</v>
      </c>
      <c r="D99" s="2">
        <v>1253527.1000000001</v>
      </c>
      <c r="E99" s="2"/>
      <c r="F99" s="2">
        <v>1866296.15</v>
      </c>
      <c r="G99" s="2">
        <v>23337813.850000001</v>
      </c>
      <c r="H99" s="2">
        <v>25684.04</v>
      </c>
      <c r="I99" s="2">
        <v>11055571.529999999</v>
      </c>
      <c r="J99" s="2">
        <v>3973545.75</v>
      </c>
      <c r="K99" s="2">
        <v>81666.710000000006</v>
      </c>
      <c r="L99" s="2">
        <v>40238.230000000003</v>
      </c>
      <c r="M99" s="2"/>
      <c r="N99" s="2" t="e">
        <f>B99-Levantamento!#REF!</f>
        <v>#REF!</v>
      </c>
    </row>
    <row r="100" spans="1:14" hidden="1" x14ac:dyDescent="0.25">
      <c r="A100" t="s">
        <v>376</v>
      </c>
      <c r="B100" s="2">
        <f t="shared" si="1"/>
        <v>36231338.230000012</v>
      </c>
      <c r="C100" s="2">
        <v>4395520.78</v>
      </c>
      <c r="D100" s="2">
        <v>733131.25</v>
      </c>
      <c r="E100" s="2">
        <v>271894.55</v>
      </c>
      <c r="F100" s="2"/>
      <c r="G100" s="2">
        <v>17503360.370000001</v>
      </c>
      <c r="H100" s="2">
        <v>155489.43</v>
      </c>
      <c r="I100" s="2">
        <v>11407224.529999999</v>
      </c>
      <c r="J100" s="2">
        <v>1577490.85</v>
      </c>
      <c r="K100" s="2">
        <v>159288.59</v>
      </c>
      <c r="L100" s="2">
        <v>27937.88</v>
      </c>
      <c r="M100" s="2"/>
      <c r="N100" s="2" t="e">
        <f>B100-Levantamento!#REF!</f>
        <v>#REF!</v>
      </c>
    </row>
    <row r="101" spans="1:14" hidden="1" x14ac:dyDescent="0.25">
      <c r="A101" t="s">
        <v>420</v>
      </c>
      <c r="B101" s="2">
        <f t="shared" si="1"/>
        <v>46915617.519999996</v>
      </c>
      <c r="C101" s="2">
        <v>6032077.0999999996</v>
      </c>
      <c r="D101" s="2">
        <v>800162.36</v>
      </c>
      <c r="E101" s="2"/>
      <c r="F101" s="2"/>
      <c r="G101" s="2">
        <v>18191410.5</v>
      </c>
      <c r="H101" s="2">
        <v>1176780.3400000001</v>
      </c>
      <c r="I101" s="2">
        <v>17969543.510000002</v>
      </c>
      <c r="J101" s="2">
        <v>2578884.66</v>
      </c>
      <c r="K101" s="2">
        <v>139342.54</v>
      </c>
      <c r="L101" s="2">
        <v>27416.51</v>
      </c>
      <c r="M101" s="2"/>
      <c r="N101" s="2" t="e">
        <f>B101-Levantamento!#REF!</f>
        <v>#REF!</v>
      </c>
    </row>
    <row r="102" spans="1:14" hidden="1" x14ac:dyDescent="0.25">
      <c r="A102" t="s">
        <v>60</v>
      </c>
      <c r="B102" s="2">
        <f t="shared" si="1"/>
        <v>13685796.749999998</v>
      </c>
      <c r="C102" s="2">
        <v>838172.67</v>
      </c>
      <c r="D102" s="2">
        <v>89886.86</v>
      </c>
      <c r="E102" s="2"/>
      <c r="F102" s="2">
        <v>149773.4</v>
      </c>
      <c r="G102" s="2">
        <v>8833411.3499999996</v>
      </c>
      <c r="H102" s="2">
        <v>140564.22</v>
      </c>
      <c r="I102" s="2">
        <v>3340446.45</v>
      </c>
      <c r="J102" s="2">
        <v>257387.77</v>
      </c>
      <c r="K102" s="2">
        <v>24267.67</v>
      </c>
      <c r="L102" s="2">
        <v>11886.36</v>
      </c>
      <c r="M102" s="2"/>
      <c r="N102" s="2" t="e">
        <f>B102-Levantamento!#REF!</f>
        <v>#REF!</v>
      </c>
    </row>
    <row r="103" spans="1:14" hidden="1" x14ac:dyDescent="0.25">
      <c r="A103" t="s">
        <v>495</v>
      </c>
      <c r="B103" s="2">
        <f t="shared" si="1"/>
        <v>212708140.38</v>
      </c>
      <c r="C103" s="2">
        <v>76961074.670000002</v>
      </c>
      <c r="D103" s="2">
        <v>4077745.67</v>
      </c>
      <c r="E103" s="2"/>
      <c r="F103" s="2">
        <v>1822155.52</v>
      </c>
      <c r="G103" s="2">
        <v>44388776.340000004</v>
      </c>
      <c r="H103" s="2">
        <v>538163.79</v>
      </c>
      <c r="I103" s="2">
        <v>70789251.909999996</v>
      </c>
      <c r="J103" s="2">
        <v>13516787.4</v>
      </c>
      <c r="K103" s="2">
        <v>524009.17</v>
      </c>
      <c r="L103" s="2">
        <v>90175.91</v>
      </c>
      <c r="M103" s="2"/>
      <c r="N103" s="2" t="e">
        <f>B103-Levantamento!#REF!</f>
        <v>#REF!</v>
      </c>
    </row>
    <row r="104" spans="1:14" hidden="1" x14ac:dyDescent="0.25">
      <c r="A104" t="s">
        <v>196</v>
      </c>
      <c r="B104" s="2">
        <f t="shared" si="1"/>
        <v>19141482.800000004</v>
      </c>
      <c r="C104" s="2">
        <v>2428735.16</v>
      </c>
      <c r="D104" s="2">
        <v>26056.799999999999</v>
      </c>
      <c r="E104" s="2"/>
      <c r="F104" s="2"/>
      <c r="G104" s="2">
        <v>8751680.1600000001</v>
      </c>
      <c r="H104" s="2">
        <v>304114.94</v>
      </c>
      <c r="I104" s="2">
        <v>7236259.9500000002</v>
      </c>
      <c r="J104" s="2">
        <v>328052.09999999998</v>
      </c>
      <c r="K104" s="2">
        <v>54089.01</v>
      </c>
      <c r="L104" s="2">
        <v>12494.68</v>
      </c>
      <c r="M104" s="2"/>
      <c r="N104" s="2" t="e">
        <f>B104-Levantamento!#REF!</f>
        <v>#REF!</v>
      </c>
    </row>
    <row r="105" spans="1:14" hidden="1" x14ac:dyDescent="0.25">
      <c r="A105" t="s">
        <v>503</v>
      </c>
      <c r="B105" s="2">
        <f t="shared" si="1"/>
        <v>402852558.92999995</v>
      </c>
      <c r="C105" s="2">
        <v>149409056.83000001</v>
      </c>
      <c r="D105" s="2">
        <v>7345942.6900000004</v>
      </c>
      <c r="E105" s="2"/>
      <c r="F105" s="2">
        <v>4112902.44</v>
      </c>
      <c r="G105" s="2">
        <v>37923947.469999999</v>
      </c>
      <c r="H105" s="2">
        <v>23845.99</v>
      </c>
      <c r="I105" s="2">
        <v>189733406.06999999</v>
      </c>
      <c r="J105" s="2">
        <v>12812092.15</v>
      </c>
      <c r="K105" s="2">
        <v>1417606.64</v>
      </c>
      <c r="L105" s="2">
        <v>73758.649999999994</v>
      </c>
      <c r="M105" s="2"/>
      <c r="N105" s="2" t="e">
        <f>B105-Levantamento!#REF!</f>
        <v>#REF!</v>
      </c>
    </row>
    <row r="106" spans="1:14" hidden="1" x14ac:dyDescent="0.25">
      <c r="A106" t="s">
        <v>400</v>
      </c>
      <c r="B106" s="2">
        <f t="shared" si="1"/>
        <v>75243190.01000002</v>
      </c>
      <c r="C106" s="2">
        <v>16474076.5</v>
      </c>
      <c r="D106" s="2">
        <v>662924.18000000005</v>
      </c>
      <c r="E106" s="2"/>
      <c r="F106" s="2">
        <v>707926.26</v>
      </c>
      <c r="G106" s="2">
        <v>20420587.09</v>
      </c>
      <c r="H106" s="2">
        <v>93366.93</v>
      </c>
      <c r="I106" s="2">
        <v>33439589.300000001</v>
      </c>
      <c r="J106" s="2">
        <v>3162798.48</v>
      </c>
      <c r="K106" s="2">
        <v>246740.18</v>
      </c>
      <c r="L106" s="2">
        <v>35181.089999999997</v>
      </c>
      <c r="M106" s="2"/>
      <c r="N106" s="2" t="e">
        <f>B106-Levantamento!#REF!</f>
        <v>#REF!</v>
      </c>
    </row>
    <row r="107" spans="1:14" hidden="1" x14ac:dyDescent="0.25">
      <c r="A107" t="s">
        <v>173</v>
      </c>
      <c r="B107" s="2">
        <f t="shared" si="1"/>
        <v>22044399.039999999</v>
      </c>
      <c r="C107" s="2">
        <v>1488756.16</v>
      </c>
      <c r="D107" s="2">
        <v>344117.16</v>
      </c>
      <c r="E107" s="2"/>
      <c r="F107" s="2">
        <v>471483.7</v>
      </c>
      <c r="G107" s="2">
        <v>11233055.91</v>
      </c>
      <c r="H107" s="2">
        <v>779155.9</v>
      </c>
      <c r="I107" s="2">
        <v>6409155.2800000003</v>
      </c>
      <c r="J107" s="2">
        <v>1257445.73</v>
      </c>
      <c r="K107" s="2">
        <v>47801.72</v>
      </c>
      <c r="L107" s="2">
        <v>13427.48</v>
      </c>
      <c r="M107" s="2"/>
      <c r="N107" s="2" t="e">
        <f>B107-Levantamento!#REF!</f>
        <v>#REF!</v>
      </c>
    </row>
    <row r="108" spans="1:14" hidden="1" x14ac:dyDescent="0.25">
      <c r="A108" t="s">
        <v>353</v>
      </c>
      <c r="B108" s="2">
        <f t="shared" si="1"/>
        <v>49662101.080000006</v>
      </c>
      <c r="C108" s="2">
        <v>6645280.8200000003</v>
      </c>
      <c r="D108" s="2">
        <v>657290.46</v>
      </c>
      <c r="E108" s="2"/>
      <c r="F108" s="2">
        <v>635773.55000000005</v>
      </c>
      <c r="G108" s="2">
        <v>20420587.09</v>
      </c>
      <c r="H108" s="2">
        <v>793734.21</v>
      </c>
      <c r="I108" s="2">
        <v>16597417.140000001</v>
      </c>
      <c r="J108" s="2">
        <v>3763547.32</v>
      </c>
      <c r="K108" s="2">
        <v>114445.95</v>
      </c>
      <c r="L108" s="2">
        <v>34024.54</v>
      </c>
      <c r="M108" s="2"/>
      <c r="N108" s="2" t="e">
        <f>B108-Levantamento!#REF!</f>
        <v>#REF!</v>
      </c>
    </row>
    <row r="109" spans="1:14" hidden="1" x14ac:dyDescent="0.25">
      <c r="A109" t="s">
        <v>148</v>
      </c>
      <c r="B109" s="2">
        <f t="shared" si="1"/>
        <v>16344020.57</v>
      </c>
      <c r="C109" s="2">
        <v>1554909.83</v>
      </c>
      <c r="D109" s="2">
        <v>128347.31</v>
      </c>
      <c r="E109" s="2">
        <v>128512.03</v>
      </c>
      <c r="F109" s="2"/>
      <c r="G109" s="2">
        <v>8751680.1600000001</v>
      </c>
      <c r="H109" s="2">
        <v>226882.88</v>
      </c>
      <c r="I109" s="2">
        <v>4876635.93</v>
      </c>
      <c r="J109" s="2">
        <v>631494.06999999995</v>
      </c>
      <c r="K109" s="2">
        <v>32973.51</v>
      </c>
      <c r="L109" s="2">
        <v>12584.85</v>
      </c>
      <c r="M109" s="2"/>
      <c r="N109" s="2" t="e">
        <f>B109-Levantamento!#REF!</f>
        <v>#REF!</v>
      </c>
    </row>
    <row r="110" spans="1:14" hidden="1" x14ac:dyDescent="0.25">
      <c r="A110" t="s">
        <v>630</v>
      </c>
      <c r="B110" s="2">
        <f t="shared" si="1"/>
        <v>3905041971.0799999</v>
      </c>
      <c r="C110" s="2">
        <v>2327818400</v>
      </c>
      <c r="D110" s="2">
        <v>189282094.99000001</v>
      </c>
      <c r="E110" s="2">
        <v>323320.01</v>
      </c>
      <c r="F110" s="2">
        <v>51730553.450000003</v>
      </c>
      <c r="G110" s="2">
        <v>75834448.879999995</v>
      </c>
      <c r="H110" s="2">
        <v>2035642.72</v>
      </c>
      <c r="I110" s="2">
        <v>949332888.64999998</v>
      </c>
      <c r="J110" s="2">
        <v>301041444.60000002</v>
      </c>
      <c r="K110" s="2">
        <v>7092792.8200000003</v>
      </c>
      <c r="L110" s="2">
        <v>550384.96</v>
      </c>
      <c r="M110" s="2"/>
      <c r="N110" s="2" t="e">
        <f>B110-Levantamento!#REF!</f>
        <v>#REF!</v>
      </c>
    </row>
    <row r="111" spans="1:14" hidden="1" x14ac:dyDescent="0.25">
      <c r="A111" t="s">
        <v>435</v>
      </c>
      <c r="B111" s="2">
        <f t="shared" si="1"/>
        <v>142301574.93999997</v>
      </c>
      <c r="C111" s="2">
        <v>44131172.549999997</v>
      </c>
      <c r="D111" s="2">
        <v>5951762.6299999999</v>
      </c>
      <c r="E111" s="2">
        <v>45866.86</v>
      </c>
      <c r="F111" s="2">
        <v>2819114.48</v>
      </c>
      <c r="G111" s="2">
        <v>40025091.119999997</v>
      </c>
      <c r="H111" s="2">
        <v>28050.080000000002</v>
      </c>
      <c r="I111" s="2">
        <v>38440224.170000002</v>
      </c>
      <c r="J111" s="2">
        <v>10504196.75</v>
      </c>
      <c r="K111" s="2">
        <v>290380.34999999998</v>
      </c>
      <c r="L111" s="2">
        <v>65715.95</v>
      </c>
      <c r="M111" s="2"/>
      <c r="N111" s="2" t="e">
        <f>B111-Levantamento!#REF!</f>
        <v>#REF!</v>
      </c>
    </row>
    <row r="112" spans="1:14" hidden="1" x14ac:dyDescent="0.25">
      <c r="A112" t="s">
        <v>605</v>
      </c>
      <c r="B112" s="2">
        <f t="shared" si="1"/>
        <v>146768587.51000005</v>
      </c>
      <c r="C112" s="2">
        <v>75383644.299999997</v>
      </c>
      <c r="D112" s="2">
        <v>5481243.3399999999</v>
      </c>
      <c r="E112" s="2">
        <v>1125.6500000000001</v>
      </c>
      <c r="F112" s="2">
        <v>2930136.5</v>
      </c>
      <c r="G112" s="2">
        <v>32089494.030000001</v>
      </c>
      <c r="H112" s="2">
        <v>10349.68</v>
      </c>
      <c r="I112" s="2">
        <v>22785760.100000001</v>
      </c>
      <c r="J112" s="2">
        <v>7858806.1100000003</v>
      </c>
      <c r="K112" s="2">
        <v>170206.05</v>
      </c>
      <c r="L112" s="2">
        <v>57821.75</v>
      </c>
      <c r="M112" s="2"/>
      <c r="N112" s="2" t="e">
        <f>B112-Levantamento!#REF!</f>
        <v>#REF!</v>
      </c>
    </row>
    <row r="113" spans="1:14" hidden="1" x14ac:dyDescent="0.25">
      <c r="A113" t="s">
        <v>88</v>
      </c>
      <c r="B113" s="2">
        <f t="shared" si="1"/>
        <v>19399581.639999997</v>
      </c>
      <c r="C113" s="2">
        <v>1339419.1299999999</v>
      </c>
      <c r="D113" s="2">
        <v>259877.8</v>
      </c>
      <c r="E113" s="2"/>
      <c r="F113" s="2">
        <v>228081.86</v>
      </c>
      <c r="G113" s="2">
        <v>8751601.6400000006</v>
      </c>
      <c r="H113" s="2">
        <v>178423.31</v>
      </c>
      <c r="I113" s="2">
        <v>8074304.2800000003</v>
      </c>
      <c r="J113" s="2">
        <v>495122.68</v>
      </c>
      <c r="K113" s="2">
        <v>60647.72</v>
      </c>
      <c r="L113" s="2">
        <v>12103.22</v>
      </c>
      <c r="M113" s="2"/>
      <c r="N113" s="2" t="e">
        <f>B113-Levantamento!#REF!</f>
        <v>#REF!</v>
      </c>
    </row>
    <row r="114" spans="1:14" hidden="1" x14ac:dyDescent="0.25">
      <c r="A114" t="s">
        <v>373</v>
      </c>
      <c r="B114" s="2">
        <f t="shared" si="1"/>
        <v>31155937.289999999</v>
      </c>
      <c r="C114" s="2">
        <v>7393826.5199999996</v>
      </c>
      <c r="D114" s="2">
        <v>546889.17000000004</v>
      </c>
      <c r="E114" s="2"/>
      <c r="F114" s="2">
        <v>546800.18999999994</v>
      </c>
      <c r="G114" s="2">
        <v>11668906.92</v>
      </c>
      <c r="H114" s="2">
        <v>32724.47</v>
      </c>
      <c r="I114" s="2">
        <v>9913794.9199999999</v>
      </c>
      <c r="J114" s="2">
        <v>960293.3</v>
      </c>
      <c r="K114" s="2">
        <v>74111.12</v>
      </c>
      <c r="L114" s="2">
        <v>18590.68</v>
      </c>
      <c r="M114" s="2"/>
      <c r="N114" s="2" t="e">
        <f>B114-Levantamento!#REF!</f>
        <v>#REF!</v>
      </c>
    </row>
    <row r="115" spans="1:14" hidden="1" x14ac:dyDescent="0.25">
      <c r="A115" t="s">
        <v>343</v>
      </c>
      <c r="B115" s="2">
        <f t="shared" si="1"/>
        <v>15417309.629999999</v>
      </c>
      <c r="C115" s="2">
        <v>2252448.62</v>
      </c>
      <c r="D115" s="2">
        <v>382356.7</v>
      </c>
      <c r="E115" s="2"/>
      <c r="F115" s="2">
        <v>218489.39</v>
      </c>
      <c r="G115" s="2">
        <v>8751680.1600000001</v>
      </c>
      <c r="H115" s="2">
        <v>19981.62</v>
      </c>
      <c r="I115" s="2">
        <v>3295973.91</v>
      </c>
      <c r="J115" s="2">
        <v>462784.79</v>
      </c>
      <c r="K115" s="2">
        <v>24625.15</v>
      </c>
      <c r="L115" s="2">
        <v>8969.2900000000009</v>
      </c>
      <c r="M115" s="2"/>
      <c r="N115" s="2" t="e">
        <f>B115-Levantamento!#REF!</f>
        <v>#REF!</v>
      </c>
    </row>
    <row r="116" spans="1:14" hidden="1" x14ac:dyDescent="0.25">
      <c r="A116" t="s">
        <v>401</v>
      </c>
      <c r="B116" s="2">
        <f t="shared" si="1"/>
        <v>75920119.680000007</v>
      </c>
      <c r="C116" s="2">
        <v>11386397.23</v>
      </c>
      <c r="D116" s="2">
        <v>1950550.92</v>
      </c>
      <c r="E116" s="2"/>
      <c r="F116" s="2">
        <v>1571567.89</v>
      </c>
      <c r="G116" s="2">
        <v>23337813.850000001</v>
      </c>
      <c r="H116" s="2">
        <v>390854.98</v>
      </c>
      <c r="I116" s="2">
        <v>32397879.800000001</v>
      </c>
      <c r="J116" s="2">
        <v>4603764.54</v>
      </c>
      <c r="K116" s="2">
        <v>241714.53</v>
      </c>
      <c r="L116" s="2">
        <v>39575.94</v>
      </c>
      <c r="M116" s="2"/>
      <c r="N116" s="2" t="e">
        <f>B116-Levantamento!#REF!</f>
        <v>#REF!</v>
      </c>
    </row>
    <row r="117" spans="1:14" hidden="1" x14ac:dyDescent="0.25">
      <c r="A117" t="s">
        <v>128</v>
      </c>
      <c r="B117" s="2">
        <f t="shared" si="1"/>
        <v>13496672.16</v>
      </c>
      <c r="C117" s="2">
        <v>829995.62</v>
      </c>
      <c r="D117" s="2">
        <v>312086.56</v>
      </c>
      <c r="E117" s="2"/>
      <c r="F117" s="2"/>
      <c r="G117" s="2">
        <v>8703120.3300000001</v>
      </c>
      <c r="H117" s="2">
        <v>52172.97</v>
      </c>
      <c r="I117" s="2">
        <v>3051806.07</v>
      </c>
      <c r="J117" s="2">
        <v>463276.86</v>
      </c>
      <c r="K117" s="2">
        <v>72882.47</v>
      </c>
      <c r="L117" s="2">
        <v>11331.28</v>
      </c>
      <c r="M117" s="2"/>
      <c r="N117" s="2" t="e">
        <f>B117-Levantamento!#REF!</f>
        <v>#REF!</v>
      </c>
    </row>
    <row r="118" spans="1:14" hidden="1" x14ac:dyDescent="0.25">
      <c r="A118" t="s">
        <v>161</v>
      </c>
      <c r="B118" s="2">
        <f t="shared" si="1"/>
        <v>14480415.979999999</v>
      </c>
      <c r="C118" s="2">
        <v>1627620.94</v>
      </c>
      <c r="D118" s="2">
        <v>48548.07</v>
      </c>
      <c r="E118" s="2">
        <v>52868.27</v>
      </c>
      <c r="F118" s="2">
        <v>9809.14</v>
      </c>
      <c r="G118" s="2">
        <v>8751680.1600000001</v>
      </c>
      <c r="H118" s="2">
        <v>19533.16</v>
      </c>
      <c r="I118" s="2">
        <v>3574008.92</v>
      </c>
      <c r="J118" s="2">
        <v>357461.7</v>
      </c>
      <c r="K118" s="2">
        <v>26652.53</v>
      </c>
      <c r="L118" s="2">
        <v>12233.09</v>
      </c>
      <c r="M118" s="2"/>
      <c r="N118" s="2" t="e">
        <f>B118-Levantamento!#REF!</f>
        <v>#REF!</v>
      </c>
    </row>
    <row r="119" spans="1:14" hidden="1" x14ac:dyDescent="0.25">
      <c r="A119" t="s">
        <v>386</v>
      </c>
      <c r="B119" s="2">
        <f t="shared" si="1"/>
        <v>88911047.239999995</v>
      </c>
      <c r="C119" s="2">
        <v>16064388.609999999</v>
      </c>
      <c r="D119" s="2">
        <v>2453069.31</v>
      </c>
      <c r="E119" s="2">
        <v>6517.29</v>
      </c>
      <c r="F119" s="2">
        <v>1858690.09</v>
      </c>
      <c r="G119" s="2">
        <v>29172267.300000001</v>
      </c>
      <c r="H119" s="2">
        <v>2181108.08</v>
      </c>
      <c r="I119" s="2">
        <v>31834224.329999998</v>
      </c>
      <c r="J119" s="2">
        <v>5032543.74</v>
      </c>
      <c r="K119" s="2">
        <v>255518.9</v>
      </c>
      <c r="L119" s="2">
        <v>52719.59</v>
      </c>
      <c r="M119" s="2"/>
      <c r="N119" s="2" t="e">
        <f>B119-Levantamento!#REF!</f>
        <v>#REF!</v>
      </c>
    </row>
    <row r="120" spans="1:14" hidden="1" x14ac:dyDescent="0.25">
      <c r="A120" t="s">
        <v>299</v>
      </c>
      <c r="B120" s="2">
        <f t="shared" si="1"/>
        <v>37983347.390000001</v>
      </c>
      <c r="C120" s="2">
        <v>6296518.9100000001</v>
      </c>
      <c r="D120" s="2">
        <v>1084967.6200000001</v>
      </c>
      <c r="E120" s="2">
        <v>381228.03</v>
      </c>
      <c r="F120" s="2">
        <v>1347530.75</v>
      </c>
      <c r="G120" s="2">
        <v>17503360.370000001</v>
      </c>
      <c r="H120" s="2">
        <v>79011.12</v>
      </c>
      <c r="I120" s="2">
        <v>9235799.5099999998</v>
      </c>
      <c r="J120" s="2">
        <v>1957436.71</v>
      </c>
      <c r="K120" s="2">
        <v>69076.570000000007</v>
      </c>
      <c r="L120" s="2">
        <v>28417.8</v>
      </c>
      <c r="M120" s="2"/>
      <c r="N120" s="2" t="e">
        <f>B120-Levantamento!#REF!</f>
        <v>#REF!</v>
      </c>
    </row>
    <row r="121" spans="1:14" hidden="1" x14ac:dyDescent="0.25">
      <c r="A121" t="s">
        <v>496</v>
      </c>
      <c r="B121" s="2">
        <f t="shared" si="1"/>
        <v>119939899.13999999</v>
      </c>
      <c r="C121" s="2">
        <v>28988446.75</v>
      </c>
      <c r="D121" s="2">
        <v>5929792.7199999997</v>
      </c>
      <c r="E121" s="2"/>
      <c r="F121" s="2">
        <v>3105219.16</v>
      </c>
      <c r="G121" s="2">
        <v>32088652.670000002</v>
      </c>
      <c r="H121" s="2">
        <v>508259.2</v>
      </c>
      <c r="I121" s="2">
        <v>40042912.100000001</v>
      </c>
      <c r="J121" s="2">
        <v>8908732.8000000007</v>
      </c>
      <c r="K121" s="2">
        <v>309092.42</v>
      </c>
      <c r="L121" s="2">
        <v>58791.32</v>
      </c>
      <c r="M121" s="2"/>
      <c r="N121" s="2" t="e">
        <f>B121-Levantamento!#REF!</f>
        <v>#REF!</v>
      </c>
    </row>
    <row r="122" spans="1:14" hidden="1" x14ac:dyDescent="0.25">
      <c r="A122" t="s">
        <v>560</v>
      </c>
      <c r="B122" s="2">
        <f t="shared" si="1"/>
        <v>426372564.17999989</v>
      </c>
      <c r="C122" s="2">
        <v>173712823.97999999</v>
      </c>
      <c r="D122" s="2">
        <v>5925794.29</v>
      </c>
      <c r="E122" s="2">
        <v>105238.88</v>
      </c>
      <c r="F122" s="2">
        <v>13058723.470000001</v>
      </c>
      <c r="G122" s="2">
        <v>49592854.420000002</v>
      </c>
      <c r="H122" s="2">
        <v>31817.08</v>
      </c>
      <c r="I122" s="2">
        <v>165030274.94</v>
      </c>
      <c r="J122" s="2">
        <v>17767780.960000001</v>
      </c>
      <c r="K122" s="2">
        <v>1042772.53</v>
      </c>
      <c r="L122" s="2">
        <v>104483.63</v>
      </c>
      <c r="M122" s="2"/>
      <c r="N122" s="2" t="e">
        <f>B122-Levantamento!#REF!</f>
        <v>#REF!</v>
      </c>
    </row>
    <row r="123" spans="1:14" hidden="1" x14ac:dyDescent="0.25">
      <c r="A123" t="s">
        <v>542</v>
      </c>
      <c r="B123" s="2">
        <f t="shared" si="1"/>
        <v>366013945.15000004</v>
      </c>
      <c r="C123" s="2">
        <v>125960899.56999999</v>
      </c>
      <c r="D123" s="2">
        <v>5847431.79</v>
      </c>
      <c r="E123" s="2">
        <v>15848494.939999999</v>
      </c>
      <c r="F123" s="2"/>
      <c r="G123" s="2">
        <v>72336466.030000001</v>
      </c>
      <c r="H123" s="2">
        <v>459.69</v>
      </c>
      <c r="I123" s="2">
        <v>98811873.769999996</v>
      </c>
      <c r="J123" s="2">
        <v>46233465.049999997</v>
      </c>
      <c r="K123" s="2">
        <v>738383.93</v>
      </c>
      <c r="L123" s="2">
        <v>236470.38</v>
      </c>
      <c r="M123" s="2"/>
      <c r="N123" s="2" t="e">
        <f>B123-Levantamento!#REF!</f>
        <v>#REF!</v>
      </c>
    </row>
    <row r="124" spans="1:14" hidden="1" x14ac:dyDescent="0.25">
      <c r="A124" t="s">
        <v>192</v>
      </c>
      <c r="B124" s="2">
        <f t="shared" si="1"/>
        <v>34016606.659999996</v>
      </c>
      <c r="C124" s="2">
        <v>4845152.3499999996</v>
      </c>
      <c r="D124" s="2">
        <v>539294.81999999995</v>
      </c>
      <c r="E124" s="2"/>
      <c r="F124" s="2"/>
      <c r="G124" s="2">
        <v>11668906.92</v>
      </c>
      <c r="H124" s="2">
        <v>711998.72</v>
      </c>
      <c r="I124" s="2">
        <v>14723189.75</v>
      </c>
      <c r="J124" s="2">
        <v>1401204.32</v>
      </c>
      <c r="K124" s="2">
        <v>108370.76</v>
      </c>
      <c r="L124" s="2">
        <v>18489.02</v>
      </c>
      <c r="M124" s="2"/>
      <c r="N124" s="2" t="e">
        <f>B124-Levantamento!#REF!</f>
        <v>#REF!</v>
      </c>
    </row>
    <row r="125" spans="1:14" hidden="1" x14ac:dyDescent="0.25">
      <c r="A125" t="s">
        <v>583</v>
      </c>
      <c r="B125" s="2">
        <f t="shared" si="1"/>
        <v>83880879.550000012</v>
      </c>
      <c r="C125" s="2">
        <v>21073120.239999998</v>
      </c>
      <c r="D125" s="2">
        <v>734743.15</v>
      </c>
      <c r="E125" s="2">
        <v>18930.32</v>
      </c>
      <c r="F125" s="2">
        <v>1890022.18</v>
      </c>
      <c r="G125" s="2">
        <v>22874579.739999998</v>
      </c>
      <c r="H125" s="2">
        <v>1077921.82</v>
      </c>
      <c r="I125" s="2">
        <v>31065094.390000001</v>
      </c>
      <c r="J125" s="2">
        <v>4874355.2</v>
      </c>
      <c r="K125" s="2">
        <v>236359.61</v>
      </c>
      <c r="L125" s="2">
        <v>35752.9</v>
      </c>
      <c r="M125" s="2"/>
      <c r="N125" s="2" t="e">
        <f>B125-Levantamento!#REF!</f>
        <v>#REF!</v>
      </c>
    </row>
    <row r="126" spans="1:14" hidden="1" x14ac:dyDescent="0.25">
      <c r="A126" t="s">
        <v>98</v>
      </c>
      <c r="B126" s="2">
        <f t="shared" si="1"/>
        <v>13389941.74</v>
      </c>
      <c r="C126" s="2">
        <v>753794.5</v>
      </c>
      <c r="D126" s="2">
        <v>43749.279999999999</v>
      </c>
      <c r="E126" s="2">
        <v>122924.09</v>
      </c>
      <c r="F126" s="2"/>
      <c r="G126" s="2">
        <v>8766680.1600000001</v>
      </c>
      <c r="H126" s="2">
        <v>96858.66</v>
      </c>
      <c r="I126" s="2">
        <v>3275395.48</v>
      </c>
      <c r="J126" s="2">
        <v>294825.32</v>
      </c>
      <c r="K126" s="2">
        <v>24470.58</v>
      </c>
      <c r="L126" s="2">
        <v>11243.67</v>
      </c>
      <c r="M126" s="2"/>
      <c r="N126" s="2" t="e">
        <f>B126-Levantamento!#REF!</f>
        <v>#REF!</v>
      </c>
    </row>
    <row r="127" spans="1:14" hidden="1" x14ac:dyDescent="0.25">
      <c r="A127" t="s">
        <v>102</v>
      </c>
      <c r="B127" s="2">
        <f t="shared" si="1"/>
        <v>74913841.549999997</v>
      </c>
      <c r="C127" s="2">
        <v>6349478.0199999996</v>
      </c>
      <c r="D127" s="2">
        <v>822143.81</v>
      </c>
      <c r="E127" s="2">
        <v>203853.76</v>
      </c>
      <c r="F127" s="2">
        <v>444601.53</v>
      </c>
      <c r="G127" s="2">
        <v>17503360.370000001</v>
      </c>
      <c r="H127" s="2">
        <v>1240137.33</v>
      </c>
      <c r="I127" s="2">
        <v>46162016.479999997</v>
      </c>
      <c r="J127" s="2">
        <v>1815560.02</v>
      </c>
      <c r="K127" s="2">
        <v>344139.56</v>
      </c>
      <c r="L127" s="2">
        <v>28550.67</v>
      </c>
      <c r="M127" s="2"/>
      <c r="N127" s="2" t="e">
        <f>B127-Levantamento!#REF!</f>
        <v>#REF!</v>
      </c>
    </row>
    <row r="128" spans="1:14" hidden="1" x14ac:dyDescent="0.25">
      <c r="A128" t="s">
        <v>539</v>
      </c>
      <c r="B128" s="2">
        <f t="shared" si="1"/>
        <v>269243168.29000002</v>
      </c>
      <c r="C128" s="2">
        <v>99496906.920000002</v>
      </c>
      <c r="D128" s="2">
        <v>9679214.6099999994</v>
      </c>
      <c r="E128" s="2">
        <v>1766855.74</v>
      </c>
      <c r="F128" s="2">
        <v>7876025.3200000003</v>
      </c>
      <c r="G128" s="2">
        <v>49592854.420000002</v>
      </c>
      <c r="H128" s="2">
        <v>511021.93</v>
      </c>
      <c r="I128" s="2">
        <v>72841455.739999995</v>
      </c>
      <c r="J128" s="2">
        <v>26829009.93</v>
      </c>
      <c r="K128" s="2">
        <v>544263.62</v>
      </c>
      <c r="L128" s="2">
        <v>105560.06</v>
      </c>
      <c r="M128" s="2"/>
      <c r="N128" s="2" t="e">
        <f>B128-Levantamento!#REF!</f>
        <v>#REF!</v>
      </c>
    </row>
    <row r="129" spans="1:14" hidden="1" x14ac:dyDescent="0.25">
      <c r="A129" t="s">
        <v>204</v>
      </c>
      <c r="B129" s="2">
        <f t="shared" si="1"/>
        <v>17489235.329999998</v>
      </c>
      <c r="C129" s="2">
        <v>2232415.62</v>
      </c>
      <c r="D129" s="2">
        <v>336842.51</v>
      </c>
      <c r="E129" s="2"/>
      <c r="F129" s="2">
        <v>362750.9</v>
      </c>
      <c r="G129" s="2">
        <v>8751680.1600000001</v>
      </c>
      <c r="H129" s="2">
        <v>109516.37</v>
      </c>
      <c r="I129" s="2">
        <v>4807974.43</v>
      </c>
      <c r="J129" s="2">
        <v>839297.16</v>
      </c>
      <c r="K129" s="2">
        <v>35485.379999999997</v>
      </c>
      <c r="L129" s="2">
        <v>13272.8</v>
      </c>
      <c r="M129" s="2"/>
      <c r="N129" s="2" t="e">
        <f>B129-Levantamento!#REF!</f>
        <v>#REF!</v>
      </c>
    </row>
    <row r="130" spans="1:14" hidden="1" x14ac:dyDescent="0.25">
      <c r="A130" t="s">
        <v>536</v>
      </c>
      <c r="B130" s="2">
        <f t="shared" si="1"/>
        <v>31376619.41</v>
      </c>
      <c r="C130" s="2">
        <v>10147765.699999999</v>
      </c>
      <c r="D130" s="2">
        <v>1672051.86</v>
      </c>
      <c r="E130" s="2"/>
      <c r="F130" s="2">
        <v>757462.7</v>
      </c>
      <c r="G130" s="2">
        <v>8751680.1600000001</v>
      </c>
      <c r="H130" s="2">
        <v>91465.14</v>
      </c>
      <c r="I130" s="2">
        <v>8488624.1099999994</v>
      </c>
      <c r="J130" s="2">
        <v>1390278.09</v>
      </c>
      <c r="K130" s="2">
        <v>63498.8</v>
      </c>
      <c r="L130" s="2">
        <v>13792.85</v>
      </c>
      <c r="M130" s="2"/>
      <c r="N130" s="2" t="e">
        <f>B130-Levantamento!#REF!</f>
        <v>#REF!</v>
      </c>
    </row>
    <row r="131" spans="1:14" hidden="1" x14ac:dyDescent="0.25">
      <c r="A131" t="s">
        <v>336</v>
      </c>
      <c r="B131" s="2">
        <f t="shared" ref="B131:B194" si="2">SUM(C131:M131)</f>
        <v>45292553.580000006</v>
      </c>
      <c r="C131" s="2">
        <v>7807323.6799999997</v>
      </c>
      <c r="D131" s="2">
        <v>528765.9</v>
      </c>
      <c r="E131" s="2">
        <v>736.75</v>
      </c>
      <c r="F131" s="2"/>
      <c r="G131" s="2">
        <v>17503360.370000001</v>
      </c>
      <c r="H131" s="2">
        <v>299494.3</v>
      </c>
      <c r="I131" s="2">
        <v>16555878.869999999</v>
      </c>
      <c r="J131" s="2">
        <v>2445083.0699999998</v>
      </c>
      <c r="K131" s="2">
        <v>123720</v>
      </c>
      <c r="L131" s="2">
        <v>28190.639999999999</v>
      </c>
      <c r="M131" s="2"/>
      <c r="N131" s="2" t="e">
        <f>B131-Levantamento!#REF!</f>
        <v>#REF!</v>
      </c>
    </row>
    <row r="132" spans="1:14" hidden="1" x14ac:dyDescent="0.25">
      <c r="A132" t="s">
        <v>589</v>
      </c>
      <c r="B132" s="2">
        <f t="shared" si="2"/>
        <v>97746650.250000015</v>
      </c>
      <c r="C132" s="2">
        <v>21256434.48</v>
      </c>
      <c r="D132" s="2">
        <v>5826705.7699999996</v>
      </c>
      <c r="E132" s="2"/>
      <c r="F132" s="2">
        <v>1226125.76</v>
      </c>
      <c r="G132" s="2">
        <v>29172267.300000001</v>
      </c>
      <c r="H132" s="2">
        <v>47391.14</v>
      </c>
      <c r="I132" s="2">
        <v>31942703.57</v>
      </c>
      <c r="J132" s="2">
        <v>7961357.75</v>
      </c>
      <c r="K132" s="2">
        <v>260906.56</v>
      </c>
      <c r="L132" s="2">
        <v>52757.919999999998</v>
      </c>
      <c r="M132" s="2"/>
      <c r="N132" s="2" t="e">
        <f>B132-Levantamento!#REF!</f>
        <v>#REF!</v>
      </c>
    </row>
    <row r="133" spans="1:14" hidden="1" x14ac:dyDescent="0.25">
      <c r="A133" t="s">
        <v>426</v>
      </c>
      <c r="B133" s="2">
        <f t="shared" si="2"/>
        <v>40501237.189999998</v>
      </c>
      <c r="C133" s="2">
        <v>6566811.4400000004</v>
      </c>
      <c r="D133" s="2">
        <v>2372204.39</v>
      </c>
      <c r="E133" s="2">
        <v>1087.29</v>
      </c>
      <c r="F133" s="2">
        <v>567630.86</v>
      </c>
      <c r="G133" s="2">
        <v>18168193.059999999</v>
      </c>
      <c r="H133" s="2">
        <v>91282.52</v>
      </c>
      <c r="I133" s="2">
        <v>10187661.67</v>
      </c>
      <c r="J133" s="2">
        <v>2443801.5099999998</v>
      </c>
      <c r="K133" s="2">
        <v>75114.67</v>
      </c>
      <c r="L133" s="2">
        <v>27449.78</v>
      </c>
      <c r="M133" s="2"/>
      <c r="N133" s="2" t="e">
        <f>B133-Levantamento!#REF!</f>
        <v>#REF!</v>
      </c>
    </row>
    <row r="134" spans="1:14" hidden="1" x14ac:dyDescent="0.25">
      <c r="A134" t="s">
        <v>279</v>
      </c>
      <c r="B134" s="2">
        <f t="shared" si="2"/>
        <v>34076375.130000003</v>
      </c>
      <c r="C134" s="2">
        <v>4662474.1900000004</v>
      </c>
      <c r="D134" s="2">
        <v>888715.14</v>
      </c>
      <c r="E134" s="2">
        <v>3752.34</v>
      </c>
      <c r="F134" s="2">
        <v>1258893.24</v>
      </c>
      <c r="G134" s="2">
        <v>16585545.35</v>
      </c>
      <c r="H134" s="2">
        <v>154523.26</v>
      </c>
      <c r="I134" s="2">
        <v>8186368.6100000003</v>
      </c>
      <c r="J134" s="2">
        <v>2249529.62</v>
      </c>
      <c r="K134" s="2">
        <v>61150.78</v>
      </c>
      <c r="L134" s="2">
        <v>25422.6</v>
      </c>
      <c r="M134" s="2"/>
      <c r="N134" s="2" t="e">
        <f>B134-Levantamento!#REF!</f>
        <v>#REF!</v>
      </c>
    </row>
    <row r="135" spans="1:14" hidden="1" x14ac:dyDescent="0.25">
      <c r="A135" t="s">
        <v>242</v>
      </c>
      <c r="B135" s="2">
        <f t="shared" si="2"/>
        <v>31114670.719999995</v>
      </c>
      <c r="C135" s="2">
        <v>4347631.3</v>
      </c>
      <c r="D135" s="2">
        <v>348313.93</v>
      </c>
      <c r="E135" s="2"/>
      <c r="F135" s="2">
        <v>177444.67</v>
      </c>
      <c r="G135" s="2">
        <v>11668907.25</v>
      </c>
      <c r="H135" s="2">
        <v>123794</v>
      </c>
      <c r="I135" s="2">
        <v>13030626.77</v>
      </c>
      <c r="J135" s="2">
        <v>1298040.68</v>
      </c>
      <c r="K135" s="2">
        <v>101369.38</v>
      </c>
      <c r="L135" s="2">
        <v>18542.740000000002</v>
      </c>
      <c r="M135" s="2"/>
      <c r="N135" s="2" t="e">
        <f>B135-Levantamento!#REF!</f>
        <v>#REF!</v>
      </c>
    </row>
    <row r="136" spans="1:14" hidden="1" x14ac:dyDescent="0.25">
      <c r="A136" t="s">
        <v>354</v>
      </c>
      <c r="B136" s="2">
        <f t="shared" si="2"/>
        <v>20741777.330000002</v>
      </c>
      <c r="C136" s="2">
        <v>2614963.1</v>
      </c>
      <c r="D136" s="2">
        <v>437017.44</v>
      </c>
      <c r="E136" s="2"/>
      <c r="F136" s="2">
        <v>192996.4</v>
      </c>
      <c r="G136" s="2">
        <v>8751680.1600000001</v>
      </c>
      <c r="H136" s="2">
        <v>53135.76</v>
      </c>
      <c r="I136" s="2">
        <v>7387810.4900000002</v>
      </c>
      <c r="J136" s="2">
        <v>1235288.44</v>
      </c>
      <c r="K136" s="2">
        <v>55361.99</v>
      </c>
      <c r="L136" s="2">
        <v>13523.55</v>
      </c>
      <c r="M136" s="2"/>
      <c r="N136" s="2" t="e">
        <f>B136-Levantamento!#REF!</f>
        <v>#REF!</v>
      </c>
    </row>
    <row r="137" spans="1:14" hidden="1" x14ac:dyDescent="0.25">
      <c r="A137" t="s">
        <v>298</v>
      </c>
      <c r="B137" s="2">
        <f t="shared" si="2"/>
        <v>63103429.810000002</v>
      </c>
      <c r="C137" s="2">
        <v>7276760.75</v>
      </c>
      <c r="D137" s="2">
        <v>1353560.45</v>
      </c>
      <c r="E137" s="2">
        <v>27260.27</v>
      </c>
      <c r="F137" s="2">
        <v>795193.26</v>
      </c>
      <c r="G137" s="2">
        <v>17503360.370000001</v>
      </c>
      <c r="H137" s="2">
        <v>767273.1</v>
      </c>
      <c r="I137" s="2">
        <v>32567071.02</v>
      </c>
      <c r="J137" s="2">
        <v>2541351.0699999998</v>
      </c>
      <c r="K137" s="2">
        <v>243899.89</v>
      </c>
      <c r="L137" s="2">
        <v>27699.63</v>
      </c>
      <c r="M137" s="2"/>
      <c r="N137" s="2" t="e">
        <f>B137-Levantamento!#REF!</f>
        <v>#REF!</v>
      </c>
    </row>
    <row r="138" spans="1:14" hidden="1" x14ac:dyDescent="0.25">
      <c r="A138" t="s">
        <v>111</v>
      </c>
      <c r="B138" s="2">
        <f t="shared" si="2"/>
        <v>35106151.449999996</v>
      </c>
      <c r="C138" s="2">
        <v>3109631.16</v>
      </c>
      <c r="D138" s="2">
        <v>220423.1</v>
      </c>
      <c r="E138" s="2"/>
      <c r="F138" s="2">
        <v>387731.51</v>
      </c>
      <c r="G138" s="2">
        <v>8751679.9199999999</v>
      </c>
      <c r="H138" s="2">
        <v>1749217.72</v>
      </c>
      <c r="I138" s="2">
        <v>20025637.16</v>
      </c>
      <c r="J138" s="2">
        <v>702542.5</v>
      </c>
      <c r="K138" s="2">
        <v>146610.26</v>
      </c>
      <c r="L138" s="2">
        <v>12678.12</v>
      </c>
      <c r="M138" s="2"/>
      <c r="N138" s="2" t="e">
        <f>B138-Levantamento!#REF!</f>
        <v>#REF!</v>
      </c>
    </row>
    <row r="139" spans="1:14" hidden="1" x14ac:dyDescent="0.25">
      <c r="A139" t="s">
        <v>508</v>
      </c>
      <c r="B139" s="2">
        <f t="shared" si="2"/>
        <v>61371790.369999997</v>
      </c>
      <c r="C139" s="2">
        <v>16461502.24</v>
      </c>
      <c r="D139" s="2">
        <v>1257309.93</v>
      </c>
      <c r="E139" s="2">
        <v>7009.29</v>
      </c>
      <c r="F139" s="2">
        <v>2128697.23</v>
      </c>
      <c r="G139" s="2">
        <v>20420587.09</v>
      </c>
      <c r="H139" s="2">
        <v>197957.1</v>
      </c>
      <c r="I139" s="2">
        <v>16867924.149999999</v>
      </c>
      <c r="J139" s="2">
        <v>3871300.03</v>
      </c>
      <c r="K139" s="2">
        <v>124734.8</v>
      </c>
      <c r="L139" s="2">
        <v>34768.51</v>
      </c>
      <c r="M139" s="2"/>
      <c r="N139" s="2" t="e">
        <f>B139-Levantamento!#REF!</f>
        <v>#REF!</v>
      </c>
    </row>
    <row r="140" spans="1:14" hidden="1" x14ac:dyDescent="0.25">
      <c r="A140" t="s">
        <v>330</v>
      </c>
      <c r="B140" s="2">
        <f t="shared" si="2"/>
        <v>39985840.809999995</v>
      </c>
      <c r="C140" s="2">
        <v>7560899.25</v>
      </c>
      <c r="D140" s="2">
        <v>1099568.8</v>
      </c>
      <c r="E140" s="2">
        <v>3007.72</v>
      </c>
      <c r="F140" s="2">
        <v>1022921.96</v>
      </c>
      <c r="G140" s="2">
        <v>17503360.370000001</v>
      </c>
      <c r="H140" s="2">
        <v>180531.09</v>
      </c>
      <c r="I140" s="2">
        <v>10225862.67</v>
      </c>
      <c r="J140" s="2">
        <v>2285807.46</v>
      </c>
      <c r="K140" s="2">
        <v>76450.33</v>
      </c>
      <c r="L140" s="2">
        <v>27431.16</v>
      </c>
      <c r="M140" s="2"/>
      <c r="N140" s="2" t="e">
        <f>B140-Levantamento!#REF!</f>
        <v>#REF!</v>
      </c>
    </row>
    <row r="141" spans="1:14" hidden="1" x14ac:dyDescent="0.25">
      <c r="A141" t="s">
        <v>464</v>
      </c>
      <c r="B141" s="2">
        <f t="shared" si="2"/>
        <v>124082509.37</v>
      </c>
      <c r="C141" s="2">
        <v>21880212.379999999</v>
      </c>
      <c r="D141" s="2">
        <v>1351108.36</v>
      </c>
      <c r="E141" s="2"/>
      <c r="F141" s="2"/>
      <c r="G141" s="2">
        <v>20420587.09</v>
      </c>
      <c r="H141" s="2">
        <v>198018.28</v>
      </c>
      <c r="I141" s="2">
        <v>75222060.150000006</v>
      </c>
      <c r="J141" s="2">
        <v>4780302.41</v>
      </c>
      <c r="K141" s="2">
        <v>196899.02</v>
      </c>
      <c r="L141" s="2">
        <v>33321.68</v>
      </c>
      <c r="M141" s="2"/>
      <c r="N141" s="2" t="e">
        <f>B141-Levantamento!#REF!</f>
        <v>#REF!</v>
      </c>
    </row>
    <row r="142" spans="1:14" hidden="1" x14ac:dyDescent="0.25">
      <c r="A142" t="s">
        <v>275</v>
      </c>
      <c r="B142" s="2">
        <f t="shared" si="2"/>
        <v>18429454.339999996</v>
      </c>
      <c r="C142" s="2">
        <v>1918766.89</v>
      </c>
      <c r="D142" s="2">
        <v>269986.11</v>
      </c>
      <c r="E142" s="2"/>
      <c r="F142" s="2"/>
      <c r="G142" s="2">
        <v>8751680.1600000001</v>
      </c>
      <c r="H142" s="2">
        <v>184389.11</v>
      </c>
      <c r="I142" s="2">
        <v>6654984.5999999996</v>
      </c>
      <c r="J142" s="2">
        <v>587389.98</v>
      </c>
      <c r="K142" s="2">
        <v>49688.68</v>
      </c>
      <c r="L142" s="2">
        <v>12568.81</v>
      </c>
      <c r="M142" s="2"/>
      <c r="N142" s="2" t="e">
        <f>B142-Levantamento!#REF!</f>
        <v>#REF!</v>
      </c>
    </row>
    <row r="143" spans="1:14" hidden="1" x14ac:dyDescent="0.25">
      <c r="A143" t="s">
        <v>201</v>
      </c>
      <c r="B143" s="2">
        <f t="shared" si="2"/>
        <v>17839414.66</v>
      </c>
      <c r="C143" s="2">
        <v>2032649.18</v>
      </c>
      <c r="D143" s="2">
        <v>63565.02</v>
      </c>
      <c r="E143" s="2"/>
      <c r="F143" s="2">
        <v>36845.599999999999</v>
      </c>
      <c r="G143" s="2">
        <v>8751680.1600000001</v>
      </c>
      <c r="H143" s="2">
        <v>282975.96000000002</v>
      </c>
      <c r="I143" s="2">
        <v>6240418.0599999996</v>
      </c>
      <c r="J143" s="2">
        <v>372561.1</v>
      </c>
      <c r="K143" s="2">
        <v>46604.09</v>
      </c>
      <c r="L143" s="2">
        <v>12115.49</v>
      </c>
      <c r="M143" s="2"/>
      <c r="N143" s="2" t="e">
        <f>B143-Levantamento!#REF!</f>
        <v>#REF!</v>
      </c>
    </row>
    <row r="144" spans="1:14" hidden="1" x14ac:dyDescent="0.25">
      <c r="A144" t="s">
        <v>422</v>
      </c>
      <c r="B144" s="2">
        <f t="shared" si="2"/>
        <v>21300387.470000003</v>
      </c>
      <c r="C144" s="2">
        <v>4603291.29</v>
      </c>
      <c r="D144" s="2">
        <v>67980.490000000005</v>
      </c>
      <c r="E144" s="2">
        <v>1987.48</v>
      </c>
      <c r="F144" s="2"/>
      <c r="G144" s="2">
        <v>8751680.1600000001</v>
      </c>
      <c r="H144" s="2">
        <v>137472.37</v>
      </c>
      <c r="I144" s="2">
        <v>6987796.2300000004</v>
      </c>
      <c r="J144" s="2">
        <v>686127.9</v>
      </c>
      <c r="K144" s="2">
        <v>52224.160000000003</v>
      </c>
      <c r="L144" s="2">
        <v>11827.39</v>
      </c>
      <c r="M144" s="2"/>
      <c r="N144" s="2" t="e">
        <f>B144-Levantamento!#REF!</f>
        <v>#REF!</v>
      </c>
    </row>
    <row r="145" spans="1:14" hidden="1" x14ac:dyDescent="0.25">
      <c r="A145" t="s">
        <v>382</v>
      </c>
      <c r="B145" s="2">
        <f t="shared" si="2"/>
        <v>111608392.5</v>
      </c>
      <c r="C145" s="2">
        <v>22028552.280000001</v>
      </c>
      <c r="D145" s="2">
        <v>7475650.6900000004</v>
      </c>
      <c r="E145" s="2">
        <v>224275.38</v>
      </c>
      <c r="F145" s="2">
        <v>2402252.21</v>
      </c>
      <c r="G145" s="2">
        <v>35006720.75</v>
      </c>
      <c r="H145" s="2">
        <v>251940.42</v>
      </c>
      <c r="I145" s="2">
        <v>34651573.130000003</v>
      </c>
      <c r="J145" s="2">
        <v>9240090.2899999991</v>
      </c>
      <c r="K145" s="2">
        <v>258852.75</v>
      </c>
      <c r="L145" s="2">
        <v>68484.600000000006</v>
      </c>
      <c r="M145" s="2"/>
      <c r="N145" s="2" t="e">
        <f>B145-Levantamento!#REF!</f>
        <v>#REF!</v>
      </c>
    </row>
    <row r="146" spans="1:14" hidden="1" x14ac:dyDescent="0.25">
      <c r="A146" t="s">
        <v>264</v>
      </c>
      <c r="B146" s="2">
        <f t="shared" si="2"/>
        <v>24113224.649999999</v>
      </c>
      <c r="C146" s="2">
        <v>3405231.38</v>
      </c>
      <c r="D146" s="2">
        <v>458228.1</v>
      </c>
      <c r="E146" s="2"/>
      <c r="F146" s="2">
        <v>278277.83</v>
      </c>
      <c r="G146" s="2">
        <v>8751680.1899999995</v>
      </c>
      <c r="H146" s="2">
        <v>365406.9</v>
      </c>
      <c r="I146" s="2">
        <v>9575828.8599999994</v>
      </c>
      <c r="J146" s="2">
        <v>1198052.4099999999</v>
      </c>
      <c r="K146" s="2">
        <v>67396.13</v>
      </c>
      <c r="L146" s="2">
        <v>13122.85</v>
      </c>
      <c r="M146" s="2"/>
      <c r="N146" s="2" t="e">
        <f>B146-Levantamento!#REF!</f>
        <v>#REF!</v>
      </c>
    </row>
    <row r="147" spans="1:14" hidden="1" x14ac:dyDescent="0.25">
      <c r="A147" t="s">
        <v>511</v>
      </c>
      <c r="B147" s="2">
        <f t="shared" si="2"/>
        <v>696073026.39999998</v>
      </c>
      <c r="C147" s="2">
        <v>290517044.20999998</v>
      </c>
      <c r="D147" s="2">
        <v>12281460.41</v>
      </c>
      <c r="E147" s="2"/>
      <c r="F147" s="2">
        <v>23051808.530000001</v>
      </c>
      <c r="G147" s="2">
        <v>71989135.739999995</v>
      </c>
      <c r="H147" s="2">
        <v>37248.449999999997</v>
      </c>
      <c r="I147" s="2">
        <v>246270294</v>
      </c>
      <c r="J147" s="2">
        <v>49789441.75</v>
      </c>
      <c r="K147" s="2">
        <v>1961612.37</v>
      </c>
      <c r="L147" s="2">
        <v>174980.94</v>
      </c>
      <c r="M147" s="2"/>
      <c r="N147" s="2" t="e">
        <f>B147-Levantamento!#REF!</f>
        <v>#REF!</v>
      </c>
    </row>
    <row r="148" spans="1:14" hidden="1" x14ac:dyDescent="0.25">
      <c r="A148" t="s">
        <v>548</v>
      </c>
      <c r="B148" s="2">
        <f t="shared" si="2"/>
        <v>87687827.620000005</v>
      </c>
      <c r="C148" s="2">
        <v>23115997.98</v>
      </c>
      <c r="D148" s="2">
        <v>285011.28000000003</v>
      </c>
      <c r="E148" s="2"/>
      <c r="F148" s="2">
        <v>1778653.86</v>
      </c>
      <c r="G148" s="2">
        <v>23337813.850000001</v>
      </c>
      <c r="H148" s="2">
        <v>631153.75</v>
      </c>
      <c r="I148" s="2">
        <v>31911714.75</v>
      </c>
      <c r="J148" s="2">
        <v>6348321.7000000002</v>
      </c>
      <c r="K148" s="2">
        <v>238173.29</v>
      </c>
      <c r="L148" s="2">
        <v>40987.160000000003</v>
      </c>
      <c r="M148" s="2"/>
      <c r="N148" s="2" t="e">
        <f>B148-Levantamento!#REF!</f>
        <v>#REF!</v>
      </c>
    </row>
    <row r="149" spans="1:14" hidden="1" x14ac:dyDescent="0.25">
      <c r="A149" t="s">
        <v>471</v>
      </c>
      <c r="B149" s="2">
        <f t="shared" si="2"/>
        <v>22350681.829999998</v>
      </c>
      <c r="C149" s="2">
        <v>2855754.89</v>
      </c>
      <c r="D149" s="2">
        <v>147254.31</v>
      </c>
      <c r="E149" s="2"/>
      <c r="F149" s="2"/>
      <c r="G149" s="2">
        <v>8751680.1600000001</v>
      </c>
      <c r="H149" s="2">
        <v>292903.5</v>
      </c>
      <c r="I149" s="2">
        <v>9085425.8000000007</v>
      </c>
      <c r="J149" s="2">
        <v>1136221.1499999999</v>
      </c>
      <c r="K149" s="2">
        <v>67871.66</v>
      </c>
      <c r="L149" s="2">
        <v>13570.36</v>
      </c>
      <c r="M149" s="2"/>
      <c r="N149" s="2" t="e">
        <f>B149-Levantamento!#REF!</f>
        <v>#REF!</v>
      </c>
    </row>
    <row r="150" spans="1:14" hidden="1" x14ac:dyDescent="0.25">
      <c r="A150" t="s">
        <v>49</v>
      </c>
      <c r="B150" s="2">
        <f t="shared" si="2"/>
        <v>15461434.390000001</v>
      </c>
      <c r="C150" s="2">
        <v>871820.77</v>
      </c>
      <c r="D150" s="2">
        <v>111730.77</v>
      </c>
      <c r="E150" s="2"/>
      <c r="F150" s="2"/>
      <c r="G150" s="2">
        <v>8751680.1600000001</v>
      </c>
      <c r="H150" s="2">
        <v>145302.59</v>
      </c>
      <c r="I150" s="2">
        <v>5227221.9400000004</v>
      </c>
      <c r="J150" s="2">
        <v>303481.59999999998</v>
      </c>
      <c r="K150" s="2">
        <v>39124.35</v>
      </c>
      <c r="L150" s="2">
        <v>11072.21</v>
      </c>
      <c r="M150" s="2"/>
      <c r="N150" s="2" t="e">
        <f>B150-Levantamento!#REF!</f>
        <v>#REF!</v>
      </c>
    </row>
    <row r="151" spans="1:14" hidden="1" x14ac:dyDescent="0.25">
      <c r="A151" t="s">
        <v>319</v>
      </c>
      <c r="B151" s="2">
        <f t="shared" si="2"/>
        <v>123711095.74000001</v>
      </c>
      <c r="C151" s="2">
        <v>28206340.82</v>
      </c>
      <c r="D151" s="2">
        <v>888971.28</v>
      </c>
      <c r="E151" s="2"/>
      <c r="F151" s="2">
        <v>1941172.92</v>
      </c>
      <c r="G151" s="2">
        <v>40841174.200000003</v>
      </c>
      <c r="H151" s="2">
        <v>36718.18</v>
      </c>
      <c r="I151" s="2">
        <v>41123647.340000004</v>
      </c>
      <c r="J151" s="2">
        <v>10313118.140000001</v>
      </c>
      <c r="K151" s="2">
        <v>281820.08</v>
      </c>
      <c r="L151" s="2">
        <v>78132.78</v>
      </c>
      <c r="M151" s="2"/>
      <c r="N151" s="2" t="e">
        <f>B151-Levantamento!#REF!</f>
        <v>#REF!</v>
      </c>
    </row>
    <row r="152" spans="1:14" hidden="1" x14ac:dyDescent="0.25">
      <c r="A152" t="s">
        <v>469</v>
      </c>
      <c r="B152" s="2">
        <f t="shared" si="2"/>
        <v>760480653.17000008</v>
      </c>
      <c r="C152" s="2">
        <v>275564134.98000002</v>
      </c>
      <c r="D152" s="2">
        <v>7035884.4299999997</v>
      </c>
      <c r="E152" s="2"/>
      <c r="F152" s="2">
        <v>5157694.8499999996</v>
      </c>
      <c r="G152" s="2">
        <v>51592266.140000001</v>
      </c>
      <c r="H152" s="2">
        <v>27117.67</v>
      </c>
      <c r="I152" s="2">
        <v>404494938.25999999</v>
      </c>
      <c r="J152" s="2">
        <v>13583324.640000001</v>
      </c>
      <c r="K152" s="2">
        <v>2914743.48</v>
      </c>
      <c r="L152" s="2">
        <v>110548.72</v>
      </c>
      <c r="M152" s="2"/>
      <c r="N152" s="2" t="e">
        <f>B152-Levantamento!#REF!</f>
        <v>#REF!</v>
      </c>
    </row>
    <row r="153" spans="1:14" hidden="1" x14ac:dyDescent="0.25">
      <c r="A153" t="s">
        <v>165</v>
      </c>
      <c r="B153" s="2">
        <f t="shared" si="2"/>
        <v>37769923.819999993</v>
      </c>
      <c r="C153" s="2">
        <v>3721059.83</v>
      </c>
      <c r="D153" s="2">
        <v>524684.84</v>
      </c>
      <c r="E153" s="2"/>
      <c r="F153" s="2">
        <v>531520.28</v>
      </c>
      <c r="G153" s="2">
        <v>17503360.370000001</v>
      </c>
      <c r="H153" s="2">
        <v>69887.490000000005</v>
      </c>
      <c r="I153" s="2">
        <v>13331777.48</v>
      </c>
      <c r="J153" s="2">
        <v>1953043.01</v>
      </c>
      <c r="K153" s="2">
        <v>105555.4</v>
      </c>
      <c r="L153" s="2">
        <v>29035.119999999999</v>
      </c>
      <c r="M153" s="2"/>
      <c r="N153" s="2" t="e">
        <f>B153-Levantamento!#REF!</f>
        <v>#REF!</v>
      </c>
    </row>
    <row r="154" spans="1:14" hidden="1" x14ac:dyDescent="0.25">
      <c r="A154" t="s">
        <v>397</v>
      </c>
      <c r="B154" s="2">
        <f t="shared" si="2"/>
        <v>88275883.710000008</v>
      </c>
      <c r="C154" s="2">
        <v>15016051.119999999</v>
      </c>
      <c r="D154" s="2">
        <v>1522863.48</v>
      </c>
      <c r="E154" s="2">
        <v>21732.38</v>
      </c>
      <c r="F154" s="2"/>
      <c r="G154" s="2">
        <v>23337813.850000001</v>
      </c>
      <c r="H154" s="2">
        <v>1368163.88</v>
      </c>
      <c r="I154" s="2">
        <v>41008050.100000001</v>
      </c>
      <c r="J154" s="2">
        <v>5654444.8099999996</v>
      </c>
      <c r="K154" s="2">
        <v>306324.40999999997</v>
      </c>
      <c r="L154" s="2">
        <v>40439.68</v>
      </c>
      <c r="M154" s="2"/>
      <c r="N154" s="2" t="e">
        <f>B154-Levantamento!#REF!</f>
        <v>#REF!</v>
      </c>
    </row>
    <row r="155" spans="1:14" hidden="1" x14ac:dyDescent="0.25">
      <c r="A155" t="s">
        <v>550</v>
      </c>
      <c r="B155" s="2">
        <f t="shared" si="2"/>
        <v>814608501.59000003</v>
      </c>
      <c r="C155" s="2">
        <v>361055890.31</v>
      </c>
      <c r="D155" s="2">
        <v>22079310.25</v>
      </c>
      <c r="E155" s="2">
        <v>773.66</v>
      </c>
      <c r="F155" s="2">
        <v>13148781.310000001</v>
      </c>
      <c r="G155" s="2">
        <v>72336466.030000001</v>
      </c>
      <c r="H155" s="2"/>
      <c r="I155" s="2">
        <v>295960693.97000003</v>
      </c>
      <c r="J155" s="2">
        <v>47568981.759999998</v>
      </c>
      <c r="K155" s="2">
        <v>2212558.56</v>
      </c>
      <c r="L155" s="2">
        <v>245045.74</v>
      </c>
      <c r="M155" s="2"/>
      <c r="N155" s="2" t="e">
        <f>B155-Levantamento!#REF!</f>
        <v>#REF!</v>
      </c>
    </row>
    <row r="156" spans="1:14" hidden="1" x14ac:dyDescent="0.25">
      <c r="A156" t="s">
        <v>5</v>
      </c>
      <c r="B156" s="2">
        <f t="shared" si="2"/>
        <v>12459272.119999999</v>
      </c>
      <c r="C156" s="2">
        <v>337464</v>
      </c>
      <c r="D156" s="2">
        <v>18575.57</v>
      </c>
      <c r="E156" s="2"/>
      <c r="F156" s="2">
        <v>4455.8500000000004</v>
      </c>
      <c r="G156" s="2">
        <v>8751680.1600000001</v>
      </c>
      <c r="H156" s="2">
        <v>79779.37</v>
      </c>
      <c r="I156" s="2">
        <v>3064772.73</v>
      </c>
      <c r="J156" s="2">
        <v>168676.1</v>
      </c>
      <c r="K156" s="2">
        <v>22931.78</v>
      </c>
      <c r="L156" s="2">
        <v>10936.56</v>
      </c>
      <c r="M156" s="2"/>
      <c r="N156" s="2" t="e">
        <f>B156-Levantamento!#REF!</f>
        <v>#REF!</v>
      </c>
    </row>
    <row r="157" spans="1:14" hidden="1" x14ac:dyDescent="0.25">
      <c r="A157" t="s">
        <v>296</v>
      </c>
      <c r="B157" s="2">
        <f t="shared" si="2"/>
        <v>24874364.639999997</v>
      </c>
      <c r="C157" s="2">
        <v>2926746.66</v>
      </c>
      <c r="D157" s="2">
        <v>197472.36</v>
      </c>
      <c r="E157" s="2"/>
      <c r="F157" s="2">
        <v>481391.62</v>
      </c>
      <c r="G157" s="2">
        <v>11668906.92</v>
      </c>
      <c r="H157" s="2">
        <v>107342.08</v>
      </c>
      <c r="I157" s="2">
        <v>7562434.1600000001</v>
      </c>
      <c r="J157" s="2">
        <v>1847861.22</v>
      </c>
      <c r="K157" s="2">
        <v>64122.9</v>
      </c>
      <c r="L157" s="2">
        <v>18086.72</v>
      </c>
      <c r="M157" s="2"/>
      <c r="N157" s="2" t="e">
        <f>B157-Levantamento!#REF!</f>
        <v>#REF!</v>
      </c>
    </row>
    <row r="158" spans="1:14" hidden="1" x14ac:dyDescent="0.25">
      <c r="A158" t="s">
        <v>216</v>
      </c>
      <c r="B158" s="2">
        <f t="shared" si="2"/>
        <v>17609337.760000002</v>
      </c>
      <c r="C158" s="2">
        <v>2173176.9300000002</v>
      </c>
      <c r="D158" s="2">
        <v>102253.46</v>
      </c>
      <c r="E158" s="2">
        <v>307.82</v>
      </c>
      <c r="F158" s="2"/>
      <c r="G158" s="2">
        <v>8751680.1600000001</v>
      </c>
      <c r="H158" s="2">
        <v>386927.07</v>
      </c>
      <c r="I158" s="2">
        <v>5377003.9400000004</v>
      </c>
      <c r="J158" s="2">
        <v>764154.45</v>
      </c>
      <c r="K158" s="2">
        <v>40140.639999999999</v>
      </c>
      <c r="L158" s="2">
        <v>13693.29</v>
      </c>
      <c r="M158" s="2"/>
      <c r="N158" s="2" t="e">
        <f>B158-Levantamento!#REF!</f>
        <v>#REF!</v>
      </c>
    </row>
    <row r="159" spans="1:14" hidden="1" x14ac:dyDescent="0.25">
      <c r="A159" t="s">
        <v>455</v>
      </c>
      <c r="B159" s="2">
        <f t="shared" si="2"/>
        <v>55732974.160000004</v>
      </c>
      <c r="C159" s="2">
        <v>9489480.6600000001</v>
      </c>
      <c r="D159" s="2">
        <v>151714.92000000001</v>
      </c>
      <c r="E159" s="2"/>
      <c r="F159" s="2">
        <v>1304234.57</v>
      </c>
      <c r="G159" s="2">
        <v>20420587.09</v>
      </c>
      <c r="H159" s="2">
        <v>843567.03</v>
      </c>
      <c r="I159" s="2">
        <v>19794184.800000001</v>
      </c>
      <c r="J159" s="2">
        <v>3546749.72</v>
      </c>
      <c r="K159" s="2">
        <v>147956.4</v>
      </c>
      <c r="L159" s="2">
        <v>34498.97</v>
      </c>
      <c r="M159" s="2"/>
      <c r="N159" s="2" t="e">
        <f>B159-Levantamento!#REF!</f>
        <v>#REF!</v>
      </c>
    </row>
    <row r="160" spans="1:14" hidden="1" x14ac:dyDescent="0.25">
      <c r="A160" t="s">
        <v>22</v>
      </c>
      <c r="B160" s="2">
        <f t="shared" si="2"/>
        <v>12221752.319999998</v>
      </c>
      <c r="C160" s="2">
        <v>498665.24</v>
      </c>
      <c r="D160" s="2">
        <v>43073.47</v>
      </c>
      <c r="E160" s="2"/>
      <c r="F160" s="2">
        <v>36598.879999999997</v>
      </c>
      <c r="G160" s="2">
        <v>8751680.2599999998</v>
      </c>
      <c r="H160" s="2">
        <v>35372.18</v>
      </c>
      <c r="I160" s="2">
        <v>2561090.6</v>
      </c>
      <c r="J160" s="2">
        <v>265067.02</v>
      </c>
      <c r="K160" s="2">
        <v>19125.66</v>
      </c>
      <c r="L160" s="2">
        <v>11079.01</v>
      </c>
      <c r="M160" s="2"/>
      <c r="N160" s="2" t="e">
        <f>B160-Levantamento!#REF!</f>
        <v>#REF!</v>
      </c>
    </row>
    <row r="161" spans="1:14" hidden="1" x14ac:dyDescent="0.25">
      <c r="A161" t="s">
        <v>427</v>
      </c>
      <c r="B161" s="2">
        <f t="shared" si="2"/>
        <v>30394617.689999998</v>
      </c>
      <c r="C161" s="2">
        <v>4263220.22</v>
      </c>
      <c r="D161" s="2">
        <v>112421.87</v>
      </c>
      <c r="E161" s="2">
        <v>359901.25</v>
      </c>
      <c r="F161" s="2"/>
      <c r="G161" s="2">
        <v>8410968.3699999992</v>
      </c>
      <c r="H161" s="2">
        <v>200268.36</v>
      </c>
      <c r="I161" s="2">
        <v>15589193.35</v>
      </c>
      <c r="J161" s="2">
        <v>1328730.04</v>
      </c>
      <c r="K161" s="2">
        <v>116179.14</v>
      </c>
      <c r="L161" s="2">
        <v>13735.09</v>
      </c>
      <c r="M161" s="2"/>
      <c r="N161" s="2" t="e">
        <f>B161-Levantamento!#REF!</f>
        <v>#REF!</v>
      </c>
    </row>
    <row r="162" spans="1:14" hidden="1" x14ac:dyDescent="0.25">
      <c r="A162" t="s">
        <v>546</v>
      </c>
      <c r="B162" s="2">
        <f t="shared" si="2"/>
        <v>88817328.50999999</v>
      </c>
      <c r="C162" s="2">
        <v>25110647.280000001</v>
      </c>
      <c r="D162" s="2">
        <v>2789011.21</v>
      </c>
      <c r="E162" s="2">
        <v>3694.09</v>
      </c>
      <c r="F162" s="2"/>
      <c r="G162" s="2">
        <v>29172267.300000001</v>
      </c>
      <c r="H162" s="2">
        <v>259412.65</v>
      </c>
      <c r="I162" s="2">
        <v>21969320.390000001</v>
      </c>
      <c r="J162" s="2">
        <v>9296404.0800000001</v>
      </c>
      <c r="K162" s="2">
        <v>164197.71</v>
      </c>
      <c r="L162" s="2">
        <v>52373.8</v>
      </c>
      <c r="M162" s="2"/>
      <c r="N162" s="2" t="e">
        <f>B162-Levantamento!#REF!</f>
        <v>#REF!</v>
      </c>
    </row>
    <row r="163" spans="1:14" hidden="1" x14ac:dyDescent="0.25">
      <c r="A163" t="s">
        <v>453</v>
      </c>
      <c r="B163" s="2">
        <f t="shared" si="2"/>
        <v>27295488.250000004</v>
      </c>
      <c r="C163" s="2">
        <v>3718353.15</v>
      </c>
      <c r="D163" s="2">
        <v>1360567.25</v>
      </c>
      <c r="E163" s="2"/>
      <c r="F163" s="2">
        <v>1285115.8600000001</v>
      </c>
      <c r="G163" s="2">
        <v>12358549.939999999</v>
      </c>
      <c r="H163" s="2">
        <v>183366.71</v>
      </c>
      <c r="I163" s="2">
        <v>6568536.8899999997</v>
      </c>
      <c r="J163" s="2">
        <v>1756545.82</v>
      </c>
      <c r="K163" s="2">
        <v>50830.85</v>
      </c>
      <c r="L163" s="2">
        <v>13621.78</v>
      </c>
      <c r="M163" s="2"/>
      <c r="N163" s="2" t="e">
        <f>B163-Levantamento!#REF!</f>
        <v>#REF!</v>
      </c>
    </row>
    <row r="164" spans="1:14" hidden="1" x14ac:dyDescent="0.25">
      <c r="A164" t="s">
        <v>458</v>
      </c>
      <c r="B164" s="2">
        <f t="shared" si="2"/>
        <v>23638070.689999998</v>
      </c>
      <c r="C164" s="2">
        <v>3226786.28</v>
      </c>
      <c r="D164" s="2">
        <v>2037756.11</v>
      </c>
      <c r="E164" s="2">
        <v>412065.78</v>
      </c>
      <c r="F164" s="2"/>
      <c r="G164" s="2">
        <v>8751680.1600000001</v>
      </c>
      <c r="H164" s="2">
        <v>233271.2</v>
      </c>
      <c r="I164" s="2">
        <v>7352783.2400000002</v>
      </c>
      <c r="J164" s="2">
        <v>1554828.65</v>
      </c>
      <c r="K164" s="2">
        <v>54893.98</v>
      </c>
      <c r="L164" s="2">
        <v>14005.29</v>
      </c>
      <c r="M164" s="2"/>
      <c r="N164" s="2" t="e">
        <f>B164-Levantamento!#REF!</f>
        <v>#REF!</v>
      </c>
    </row>
    <row r="165" spans="1:14" hidden="1" x14ac:dyDescent="0.25">
      <c r="A165" t="s">
        <v>234</v>
      </c>
      <c r="B165" s="2">
        <f t="shared" si="2"/>
        <v>21736082.070000004</v>
      </c>
      <c r="C165" s="2">
        <v>2351596.94</v>
      </c>
      <c r="D165" s="2">
        <v>163463.04999999999</v>
      </c>
      <c r="E165" s="2"/>
      <c r="F165" s="2">
        <v>212395.9</v>
      </c>
      <c r="G165" s="2">
        <v>8751680.1600000001</v>
      </c>
      <c r="H165" s="2">
        <v>483794.9</v>
      </c>
      <c r="I165" s="2">
        <v>8857294.4000000004</v>
      </c>
      <c r="J165" s="2">
        <v>849655.92</v>
      </c>
      <c r="K165" s="2">
        <v>66200.800000000003</v>
      </c>
      <c r="L165" s="2"/>
      <c r="M165" s="2"/>
      <c r="N165" s="2" t="e">
        <f>B165-Levantamento!#REF!</f>
        <v>#REF!</v>
      </c>
    </row>
    <row r="166" spans="1:14" hidden="1" x14ac:dyDescent="0.25">
      <c r="A166" t="s">
        <v>106</v>
      </c>
      <c r="B166" s="2">
        <f t="shared" si="2"/>
        <v>30423834.880000003</v>
      </c>
      <c r="C166" s="2">
        <v>2580779.11</v>
      </c>
      <c r="D166" s="2">
        <v>167192.18</v>
      </c>
      <c r="E166" s="2">
        <v>150</v>
      </c>
      <c r="F166" s="2"/>
      <c r="G166" s="2">
        <v>14586133.619999999</v>
      </c>
      <c r="H166" s="2">
        <v>29791.1</v>
      </c>
      <c r="I166" s="2">
        <v>11490454.800000001</v>
      </c>
      <c r="J166" s="2">
        <v>1466207.98</v>
      </c>
      <c r="K166" s="2">
        <v>79997.08</v>
      </c>
      <c r="L166" s="2">
        <v>23129.01</v>
      </c>
      <c r="M166" s="2"/>
      <c r="N166" s="2" t="e">
        <f>B166-Levantamento!#REF!</f>
        <v>#REF!</v>
      </c>
    </row>
    <row r="167" spans="1:14" hidden="1" x14ac:dyDescent="0.25">
      <c r="A167" t="s">
        <v>480</v>
      </c>
      <c r="B167" s="2">
        <f t="shared" si="2"/>
        <v>46238582.780000001</v>
      </c>
      <c r="C167" s="2">
        <v>7998774.8799999999</v>
      </c>
      <c r="D167" s="2">
        <v>1679798.31</v>
      </c>
      <c r="E167" s="2">
        <v>1600.79</v>
      </c>
      <c r="F167" s="2">
        <v>1002341.86</v>
      </c>
      <c r="G167" s="2">
        <v>17503360.370000001</v>
      </c>
      <c r="H167" s="2">
        <v>177970.15</v>
      </c>
      <c r="I167" s="2">
        <v>15979960.539999999</v>
      </c>
      <c r="J167" s="2">
        <v>1748157.39</v>
      </c>
      <c r="K167" s="2">
        <v>119268.07</v>
      </c>
      <c r="L167" s="2">
        <v>27350.42</v>
      </c>
      <c r="M167" s="2"/>
      <c r="N167" s="2" t="e">
        <f>B167-Levantamento!#REF!</f>
        <v>#REF!</v>
      </c>
    </row>
    <row r="168" spans="1:14" hidden="1" x14ac:dyDescent="0.25">
      <c r="A168" t="s">
        <v>225</v>
      </c>
      <c r="B168" s="2">
        <f t="shared" si="2"/>
        <v>14262604.779999999</v>
      </c>
      <c r="C168" s="2">
        <v>1800336.01</v>
      </c>
      <c r="D168" s="2">
        <v>28626.43</v>
      </c>
      <c r="E168" s="2"/>
      <c r="F168" s="2">
        <v>163924.29</v>
      </c>
      <c r="G168" s="2">
        <v>8751680.1600000001</v>
      </c>
      <c r="H168" s="2">
        <v>118860.54</v>
      </c>
      <c r="I168" s="2">
        <v>3016987.95</v>
      </c>
      <c r="J168" s="2">
        <v>348492.33</v>
      </c>
      <c r="K168" s="2">
        <v>22058.57</v>
      </c>
      <c r="L168" s="2">
        <v>11638.5</v>
      </c>
      <c r="M168" s="2"/>
      <c r="N168" s="2" t="e">
        <f>B168-Levantamento!#REF!</f>
        <v>#REF!</v>
      </c>
    </row>
    <row r="169" spans="1:14" hidden="1" x14ac:dyDescent="0.25">
      <c r="A169" t="s">
        <v>35</v>
      </c>
      <c r="B169" s="2">
        <f t="shared" si="2"/>
        <v>12780701.02</v>
      </c>
      <c r="C169" s="2">
        <v>612394.05000000005</v>
      </c>
      <c r="D169" s="2">
        <v>47433.440000000002</v>
      </c>
      <c r="E169" s="2"/>
      <c r="F169" s="2">
        <v>59514.92</v>
      </c>
      <c r="G169" s="2">
        <v>8751680.1600000001</v>
      </c>
      <c r="H169" s="2">
        <v>75937.03</v>
      </c>
      <c r="I169" s="2">
        <v>3003956.14</v>
      </c>
      <c r="J169" s="2">
        <v>196140.2</v>
      </c>
      <c r="K169" s="2">
        <v>22440.9</v>
      </c>
      <c r="L169" s="2">
        <v>11204.18</v>
      </c>
      <c r="M169" s="2"/>
      <c r="N169" s="2" t="e">
        <f>B169-Levantamento!#REF!</f>
        <v>#REF!</v>
      </c>
    </row>
    <row r="170" spans="1:14" hidden="1" x14ac:dyDescent="0.25">
      <c r="A170" t="s">
        <v>456</v>
      </c>
      <c r="B170" s="2">
        <f t="shared" si="2"/>
        <v>488774834.88</v>
      </c>
      <c r="C170" s="2">
        <v>126939869.67</v>
      </c>
      <c r="D170" s="2">
        <v>7518050</v>
      </c>
      <c r="E170" s="2">
        <v>11344.11</v>
      </c>
      <c r="F170" s="2">
        <v>9397829.6699999999</v>
      </c>
      <c r="G170" s="2">
        <v>72336466.030000001</v>
      </c>
      <c r="H170" s="2">
        <v>1088.95</v>
      </c>
      <c r="I170" s="2">
        <v>239787549.78999999</v>
      </c>
      <c r="J170" s="2">
        <v>30810468.010000002</v>
      </c>
      <c r="K170" s="2">
        <v>1786288.32</v>
      </c>
      <c r="L170" s="2">
        <v>185880.33</v>
      </c>
      <c r="M170" s="2"/>
      <c r="N170" s="2" t="e">
        <f>B170-Levantamento!#REF!</f>
        <v>#REF!</v>
      </c>
    </row>
    <row r="171" spans="1:14" hidden="1" x14ac:dyDescent="0.25">
      <c r="A171" t="s">
        <v>356</v>
      </c>
      <c r="B171" s="2">
        <f t="shared" si="2"/>
        <v>95664358.079999998</v>
      </c>
      <c r="C171" s="2">
        <v>20734716.449999999</v>
      </c>
      <c r="D171" s="2">
        <v>6130865.8499999996</v>
      </c>
      <c r="E171" s="2"/>
      <c r="F171" s="2">
        <v>3483607.38</v>
      </c>
      <c r="G171" s="2">
        <v>35006720.75</v>
      </c>
      <c r="H171" s="2">
        <v>45378</v>
      </c>
      <c r="I171" s="2">
        <v>22975680.690000001</v>
      </c>
      <c r="J171" s="2">
        <v>7005616.2800000003</v>
      </c>
      <c r="K171" s="2">
        <v>183022.2</v>
      </c>
      <c r="L171" s="2">
        <v>98750.48</v>
      </c>
      <c r="M171" s="2"/>
      <c r="N171" s="2" t="e">
        <f>B171-Levantamento!#REF!</f>
        <v>#REF!</v>
      </c>
    </row>
    <row r="172" spans="1:14" hidden="1" x14ac:dyDescent="0.25">
      <c r="A172" t="s">
        <v>14</v>
      </c>
      <c r="B172" s="2">
        <f t="shared" si="2"/>
        <v>13297965.07</v>
      </c>
      <c r="C172" s="2">
        <v>402583.84</v>
      </c>
      <c r="D172" s="2">
        <v>78940.77</v>
      </c>
      <c r="E172" s="2"/>
      <c r="F172" s="2"/>
      <c r="G172" s="2">
        <v>8751680.1600000001</v>
      </c>
      <c r="H172" s="2">
        <v>46954.96</v>
      </c>
      <c r="I172" s="2">
        <v>3665597.77</v>
      </c>
      <c r="J172" s="2">
        <v>313542.87</v>
      </c>
      <c r="K172" s="2">
        <v>27172.13</v>
      </c>
      <c r="L172" s="2">
        <v>11492.57</v>
      </c>
      <c r="M172" s="2"/>
      <c r="N172" s="2" t="e">
        <f>B172-Levantamento!#REF!</f>
        <v>#REF!</v>
      </c>
    </row>
    <row r="173" spans="1:14" hidden="1" x14ac:dyDescent="0.25">
      <c r="A173" t="s">
        <v>390</v>
      </c>
      <c r="B173" s="2">
        <f t="shared" si="2"/>
        <v>43606399.509999998</v>
      </c>
      <c r="C173" s="2">
        <v>8783306.0600000005</v>
      </c>
      <c r="D173" s="2">
        <v>885280.38</v>
      </c>
      <c r="E173" s="2">
        <v>60837.62</v>
      </c>
      <c r="F173" s="2"/>
      <c r="G173" s="2">
        <v>17458042.550000001</v>
      </c>
      <c r="H173" s="2">
        <v>51072.95</v>
      </c>
      <c r="I173" s="2">
        <v>13557103.189999999</v>
      </c>
      <c r="J173" s="2">
        <v>2681464.7999999998</v>
      </c>
      <c r="K173" s="2">
        <v>101000.18</v>
      </c>
      <c r="L173" s="2">
        <v>28291.78</v>
      </c>
      <c r="M173" s="2"/>
      <c r="N173" s="2" t="e">
        <f>B173-Levantamento!#REF!</f>
        <v>#REF!</v>
      </c>
    </row>
    <row r="174" spans="1:14" hidden="1" x14ac:dyDescent="0.25">
      <c r="A174" t="s">
        <v>596</v>
      </c>
      <c r="B174" s="2">
        <f t="shared" si="2"/>
        <v>89756422.690000013</v>
      </c>
      <c r="C174" s="2">
        <v>18887939.710000001</v>
      </c>
      <c r="D174" s="2">
        <v>4557695.51</v>
      </c>
      <c r="E174" s="2">
        <v>4604.12</v>
      </c>
      <c r="F174" s="2">
        <v>1769401.26</v>
      </c>
      <c r="G174" s="2">
        <v>29172267.300000001</v>
      </c>
      <c r="H174" s="2">
        <v>352642.42</v>
      </c>
      <c r="I174" s="2">
        <v>27764439.989999998</v>
      </c>
      <c r="J174" s="2">
        <v>6981443.1699999999</v>
      </c>
      <c r="K174" s="2">
        <v>214501.18</v>
      </c>
      <c r="L174" s="2">
        <v>51488.03</v>
      </c>
      <c r="M174" s="2"/>
      <c r="N174" s="2" t="e">
        <f>B174-Levantamento!#REF!</f>
        <v>#REF!</v>
      </c>
    </row>
    <row r="175" spans="1:14" hidden="1" x14ac:dyDescent="0.25">
      <c r="A175" t="s">
        <v>268</v>
      </c>
      <c r="B175" s="2">
        <f t="shared" si="2"/>
        <v>18143787.370000001</v>
      </c>
      <c r="C175" s="2">
        <v>2770830.55</v>
      </c>
      <c r="D175" s="2">
        <v>45755.4</v>
      </c>
      <c r="E175" s="2"/>
      <c r="F175" s="2"/>
      <c r="G175" s="2">
        <v>8751680.1600000001</v>
      </c>
      <c r="H175" s="2">
        <v>296440.45</v>
      </c>
      <c r="I175" s="2">
        <v>5791014.8200000003</v>
      </c>
      <c r="J175" s="2">
        <v>438388.7</v>
      </c>
      <c r="K175" s="2">
        <v>37576.53</v>
      </c>
      <c r="L175" s="2">
        <v>12100.76</v>
      </c>
      <c r="M175" s="2"/>
      <c r="N175" s="2" t="e">
        <f>B175-Levantamento!#REF!</f>
        <v>#REF!</v>
      </c>
    </row>
    <row r="176" spans="1:14" hidden="1" x14ac:dyDescent="0.25">
      <c r="A176" t="s">
        <v>364</v>
      </c>
      <c r="B176" s="2">
        <f t="shared" si="2"/>
        <v>25645649.18</v>
      </c>
      <c r="C176" s="2">
        <v>4274060.09</v>
      </c>
      <c r="D176" s="2">
        <v>1257658.97</v>
      </c>
      <c r="E176" s="2">
        <v>1486.78</v>
      </c>
      <c r="F176" s="2"/>
      <c r="G176" s="2">
        <v>11654056.960000001</v>
      </c>
      <c r="H176" s="2">
        <v>29022.959999999999</v>
      </c>
      <c r="I176" s="2">
        <v>6884384.1100000003</v>
      </c>
      <c r="J176" s="2">
        <v>1473398.68</v>
      </c>
      <c r="K176" s="2">
        <v>53556.55</v>
      </c>
      <c r="L176" s="2">
        <v>18024.080000000002</v>
      </c>
      <c r="M176" s="2"/>
      <c r="N176" s="2" t="e">
        <f>B176-Levantamento!#REF!</f>
        <v>#REF!</v>
      </c>
    </row>
    <row r="177" spans="1:14" x14ac:dyDescent="0.25">
      <c r="A177" t="s">
        <v>342</v>
      </c>
      <c r="B177" s="2">
        <f t="shared" si="2"/>
        <v>30065784.609999996</v>
      </c>
      <c r="C177" s="2">
        <v>3487278.68</v>
      </c>
      <c r="D177" s="2">
        <v>521338.06</v>
      </c>
      <c r="E177" s="2"/>
      <c r="F177" s="2">
        <v>176167.69</v>
      </c>
      <c r="G177" s="2">
        <v>8751680.1600000001</v>
      </c>
      <c r="H177" s="2">
        <v>278133.84999999998</v>
      </c>
      <c r="I177" s="2">
        <v>15208805.859999999</v>
      </c>
      <c r="J177" s="2">
        <v>1515334.02</v>
      </c>
      <c r="K177" s="2">
        <v>113491.99</v>
      </c>
      <c r="L177" s="2">
        <v>13554.3</v>
      </c>
      <c r="M177" s="2"/>
      <c r="N177" s="2" t="e">
        <f>B177-Levantamento!#REF!</f>
        <v>#REF!</v>
      </c>
    </row>
    <row r="178" spans="1:14" hidden="1" x14ac:dyDescent="0.25">
      <c r="A178" t="s">
        <v>26</v>
      </c>
      <c r="B178" s="2">
        <f t="shared" si="2"/>
        <v>13927340.470000001</v>
      </c>
      <c r="C178" s="2">
        <v>441527.49</v>
      </c>
      <c r="D178" s="2">
        <v>87851.4</v>
      </c>
      <c r="E178" s="2"/>
      <c r="F178" s="2"/>
      <c r="G178" s="2">
        <v>8751680.1600000001</v>
      </c>
      <c r="H178" s="2">
        <v>178795.22</v>
      </c>
      <c r="I178" s="2">
        <v>4179814.87</v>
      </c>
      <c r="J178" s="2">
        <v>241519.44</v>
      </c>
      <c r="K178" s="2">
        <v>34829.879999999997</v>
      </c>
      <c r="L178" s="2">
        <v>11322.01</v>
      </c>
      <c r="M178" s="2"/>
      <c r="N178" s="2" t="e">
        <f>B178-Levantamento!#REF!</f>
        <v>#REF!</v>
      </c>
    </row>
    <row r="179" spans="1:14" hidden="1" x14ac:dyDescent="0.25">
      <c r="A179" t="s">
        <v>87</v>
      </c>
      <c r="B179" s="2">
        <f t="shared" si="2"/>
        <v>20029801.469999999</v>
      </c>
      <c r="C179" s="2">
        <v>911125.78</v>
      </c>
      <c r="D179" s="2">
        <v>320641.07</v>
      </c>
      <c r="E179" s="2">
        <v>288172.78999999998</v>
      </c>
      <c r="F179" s="2">
        <v>143313.01999999999</v>
      </c>
      <c r="G179" s="2">
        <v>8751680.1600000001</v>
      </c>
      <c r="H179" s="2">
        <v>98809.1</v>
      </c>
      <c r="I179" s="2">
        <v>8799539.5199999996</v>
      </c>
      <c r="J179" s="2">
        <v>638640.84</v>
      </c>
      <c r="K179" s="2">
        <v>63909.42</v>
      </c>
      <c r="L179" s="2">
        <v>13969.77</v>
      </c>
      <c r="M179" s="2"/>
      <c r="N179" s="2" t="e">
        <f>B179-Levantamento!#REF!</f>
        <v>#REF!</v>
      </c>
    </row>
    <row r="180" spans="1:14" hidden="1" x14ac:dyDescent="0.25">
      <c r="A180" t="s">
        <v>331</v>
      </c>
      <c r="B180" s="2">
        <f t="shared" si="2"/>
        <v>37189086.669999994</v>
      </c>
      <c r="C180" s="2">
        <v>4671579.83</v>
      </c>
      <c r="D180" s="2">
        <v>949720.04</v>
      </c>
      <c r="E180" s="2"/>
      <c r="F180" s="2">
        <v>611461.09</v>
      </c>
      <c r="G180" s="2">
        <v>14586133.619999999</v>
      </c>
      <c r="H180" s="2">
        <v>213977.63</v>
      </c>
      <c r="I180" s="2">
        <v>13825726.84</v>
      </c>
      <c r="J180" s="2">
        <v>2204900.86</v>
      </c>
      <c r="K180" s="2">
        <v>102231.67999999999</v>
      </c>
      <c r="L180" s="2">
        <v>23355.08</v>
      </c>
      <c r="M180" s="2"/>
      <c r="N180" s="2" t="e">
        <f>B180-Levantamento!#REF!</f>
        <v>#REF!</v>
      </c>
    </row>
    <row r="181" spans="1:14" x14ac:dyDescent="0.25">
      <c r="A181" t="s">
        <v>557</v>
      </c>
      <c r="B181" s="2">
        <f t="shared" si="2"/>
        <v>141733171.09</v>
      </c>
      <c r="C181" s="2">
        <v>39726917.170000002</v>
      </c>
      <c r="D181" s="2">
        <v>10617050.939999999</v>
      </c>
      <c r="E181" s="2">
        <v>39933.800000000003</v>
      </c>
      <c r="F181" s="2">
        <v>4122029.51</v>
      </c>
      <c r="G181" s="2">
        <v>35006720.75</v>
      </c>
      <c r="H181" s="2">
        <v>961629.29</v>
      </c>
      <c r="I181" s="2">
        <v>36747026.810000002</v>
      </c>
      <c r="J181" s="2">
        <v>14169415.02</v>
      </c>
      <c r="K181" s="2">
        <v>274475.11</v>
      </c>
      <c r="L181" s="2">
        <v>67972.69</v>
      </c>
      <c r="M181" s="2"/>
      <c r="N181" s="2" t="e">
        <f>B181-Levantamento!#REF!</f>
        <v>#REF!</v>
      </c>
    </row>
    <row r="182" spans="1:14" x14ac:dyDescent="0.25">
      <c r="A182" t="s">
        <v>262</v>
      </c>
      <c r="B182" s="2">
        <f t="shared" si="2"/>
        <v>18268307.949999996</v>
      </c>
      <c r="C182" s="2">
        <v>1739295.28</v>
      </c>
      <c r="D182" s="2">
        <v>386082.36</v>
      </c>
      <c r="E182" s="2">
        <v>0.01</v>
      </c>
      <c r="F182" s="2">
        <v>343558.03</v>
      </c>
      <c r="G182" s="2">
        <v>8695884.9299999997</v>
      </c>
      <c r="H182" s="2">
        <v>142108.76</v>
      </c>
      <c r="I182" s="2">
        <v>5724952.4400000004</v>
      </c>
      <c r="J182" s="2">
        <v>1121736.24</v>
      </c>
      <c r="K182" s="2">
        <v>102183.72</v>
      </c>
      <c r="L182" s="2">
        <v>12506.18</v>
      </c>
      <c r="M182" s="2"/>
      <c r="N182" s="2" t="e">
        <f>B182-Levantamento!#REF!</f>
        <v>#REF!</v>
      </c>
    </row>
    <row r="183" spans="1:14" hidden="1" x14ac:dyDescent="0.25">
      <c r="A183" t="s">
        <v>12</v>
      </c>
      <c r="B183" s="2">
        <f t="shared" si="2"/>
        <v>12044200.6</v>
      </c>
      <c r="C183" s="2">
        <v>623460.97</v>
      </c>
      <c r="D183" s="2">
        <v>60043.62</v>
      </c>
      <c r="E183" s="2"/>
      <c r="F183" s="2">
        <v>2456.17</v>
      </c>
      <c r="G183" s="2">
        <v>8751680.1600000001</v>
      </c>
      <c r="H183" s="2">
        <v>48774.36</v>
      </c>
      <c r="I183" s="2">
        <v>2350848.91</v>
      </c>
      <c r="J183" s="2">
        <v>178465.59</v>
      </c>
      <c r="K183" s="2">
        <v>17568.810000000001</v>
      </c>
      <c r="L183" s="2">
        <v>10902.01</v>
      </c>
      <c r="M183" s="2"/>
      <c r="N183" s="2" t="e">
        <f>B183-Levantamento!#REF!</f>
        <v>#REF!</v>
      </c>
    </row>
    <row r="184" spans="1:14" hidden="1" x14ac:dyDescent="0.25">
      <c r="A184" t="s">
        <v>409</v>
      </c>
      <c r="B184" s="2">
        <f t="shared" si="2"/>
        <v>217596818.06</v>
      </c>
      <c r="C184" s="2">
        <v>55559466.93</v>
      </c>
      <c r="D184" s="2">
        <v>14675511.300000001</v>
      </c>
      <c r="E184" s="2">
        <v>1142</v>
      </c>
      <c r="F184" s="2">
        <v>6370704.5599999996</v>
      </c>
      <c r="G184" s="2">
        <v>71841073.959999993</v>
      </c>
      <c r="H184" s="2">
        <v>6578.23</v>
      </c>
      <c r="I184" s="2">
        <v>53489839.310000002</v>
      </c>
      <c r="J184" s="2">
        <v>15098841.33</v>
      </c>
      <c r="K184" s="2">
        <v>399853.57</v>
      </c>
      <c r="L184" s="2">
        <v>153806.87</v>
      </c>
      <c r="M184" s="2"/>
      <c r="N184" s="2" t="e">
        <f>B184-Levantamento!#REF!</f>
        <v>#REF!</v>
      </c>
    </row>
    <row r="185" spans="1:14" hidden="1" x14ac:dyDescent="0.25">
      <c r="A185" t="s">
        <v>3</v>
      </c>
      <c r="B185" s="2">
        <f t="shared" si="2"/>
        <v>12728464.620000001</v>
      </c>
      <c r="C185" s="2">
        <v>318536.75</v>
      </c>
      <c r="D185" s="2">
        <v>61446.67</v>
      </c>
      <c r="E185" s="2">
        <v>3934.07</v>
      </c>
      <c r="F185" s="2"/>
      <c r="G185" s="2">
        <v>8751680.1600000001</v>
      </c>
      <c r="H185" s="2">
        <v>142504.46</v>
      </c>
      <c r="I185" s="2">
        <v>3248573.17</v>
      </c>
      <c r="J185" s="2">
        <v>171524</v>
      </c>
      <c r="K185" s="2">
        <v>19427.310000000001</v>
      </c>
      <c r="L185" s="2">
        <v>10838.03</v>
      </c>
      <c r="M185" s="2"/>
      <c r="N185" s="2" t="e">
        <f>B185-Levantamento!#REF!</f>
        <v>#REF!</v>
      </c>
    </row>
    <row r="186" spans="1:14" hidden="1" x14ac:dyDescent="0.25">
      <c r="A186" t="s">
        <v>71</v>
      </c>
      <c r="B186" s="2">
        <f t="shared" si="2"/>
        <v>14468023.390000001</v>
      </c>
      <c r="C186" s="2">
        <v>944066.97</v>
      </c>
      <c r="D186" s="2">
        <v>159676.35999999999</v>
      </c>
      <c r="E186" s="2">
        <v>15529.66</v>
      </c>
      <c r="F186" s="2"/>
      <c r="G186" s="2">
        <v>8751680.1600000001</v>
      </c>
      <c r="H186" s="2">
        <v>104574.45</v>
      </c>
      <c r="I186" s="2">
        <v>4036191.69</v>
      </c>
      <c r="J186" s="2">
        <v>414725.73</v>
      </c>
      <c r="K186" s="2">
        <v>30180.720000000001</v>
      </c>
      <c r="L186" s="2">
        <v>11397.65</v>
      </c>
      <c r="M186" s="2"/>
      <c r="N186" s="2" t="e">
        <f>B186-Levantamento!#REF!</f>
        <v>#REF!</v>
      </c>
    </row>
    <row r="187" spans="1:14" hidden="1" x14ac:dyDescent="0.25">
      <c r="A187" t="s">
        <v>206</v>
      </c>
      <c r="B187" s="2">
        <f t="shared" si="2"/>
        <v>28677370.32</v>
      </c>
      <c r="C187" s="2">
        <v>2865947.41</v>
      </c>
      <c r="D187" s="2">
        <v>325550.03000000003</v>
      </c>
      <c r="E187" s="2">
        <v>25990.55</v>
      </c>
      <c r="F187" s="2">
        <v>352895.65</v>
      </c>
      <c r="G187" s="2">
        <v>14586133.619999999</v>
      </c>
      <c r="H187" s="2">
        <v>377174.37</v>
      </c>
      <c r="I187" s="2">
        <v>8811926.2599999998</v>
      </c>
      <c r="J187" s="2">
        <v>1243171.77</v>
      </c>
      <c r="K187" s="2">
        <v>65866.42</v>
      </c>
      <c r="L187" s="2">
        <v>22714.240000000002</v>
      </c>
      <c r="M187" s="2"/>
      <c r="N187" s="2" t="e">
        <f>B187-Levantamento!#REF!</f>
        <v>#REF!</v>
      </c>
    </row>
    <row r="188" spans="1:14" hidden="1" x14ac:dyDescent="0.25">
      <c r="A188" t="s">
        <v>226</v>
      </c>
      <c r="B188" s="2">
        <f t="shared" si="2"/>
        <v>19477066.500000004</v>
      </c>
      <c r="C188" s="2">
        <v>2049957.73</v>
      </c>
      <c r="D188" s="2">
        <v>509701.47</v>
      </c>
      <c r="E188" s="2">
        <v>183507.74</v>
      </c>
      <c r="F188" s="2"/>
      <c r="G188" s="2">
        <v>8751680.1600000001</v>
      </c>
      <c r="H188" s="2">
        <v>325697.06</v>
      </c>
      <c r="I188" s="2">
        <v>7404757.6699999999</v>
      </c>
      <c r="J188" s="2">
        <v>196174.36</v>
      </c>
      <c r="K188" s="2">
        <v>44282.85</v>
      </c>
      <c r="L188" s="2">
        <v>11307.46</v>
      </c>
      <c r="M188" s="2"/>
      <c r="N188" s="2" t="e">
        <f>B188-Levantamento!#REF!</f>
        <v>#REF!</v>
      </c>
    </row>
    <row r="189" spans="1:14" hidden="1" x14ac:dyDescent="0.25">
      <c r="A189" t="s">
        <v>627</v>
      </c>
      <c r="B189" s="2">
        <f t="shared" si="2"/>
        <v>532840869.26999998</v>
      </c>
      <c r="C189" s="2">
        <v>231292305.11000001</v>
      </c>
      <c r="D189" s="2">
        <v>3278619.17</v>
      </c>
      <c r="E189" s="2">
        <v>279346.88</v>
      </c>
      <c r="F189" s="2"/>
      <c r="G189" s="2">
        <v>72336466.030000001</v>
      </c>
      <c r="H189" s="2">
        <v>155578.04999999999</v>
      </c>
      <c r="I189" s="2">
        <v>158102664.63</v>
      </c>
      <c r="J189" s="2">
        <v>65996843.450000003</v>
      </c>
      <c r="K189" s="2">
        <v>1181757.27</v>
      </c>
      <c r="L189" s="2">
        <v>217288.68</v>
      </c>
      <c r="M189" s="2"/>
      <c r="N189" s="2" t="e">
        <f>B189-Levantamento!#REF!</f>
        <v>#REF!</v>
      </c>
    </row>
    <row r="190" spans="1:14" hidden="1" x14ac:dyDescent="0.25">
      <c r="A190" t="s">
        <v>479</v>
      </c>
      <c r="B190" s="2">
        <f t="shared" si="2"/>
        <v>168763785.84999999</v>
      </c>
      <c r="C190" s="2">
        <v>44226209.07</v>
      </c>
      <c r="D190" s="2">
        <v>6511235.4000000004</v>
      </c>
      <c r="E190" s="2">
        <v>11503.81</v>
      </c>
      <c r="F190" s="2">
        <v>4260705.4800000004</v>
      </c>
      <c r="G190" s="2">
        <v>72336466.75</v>
      </c>
      <c r="H190" s="2">
        <v>5184.7700000000004</v>
      </c>
      <c r="I190" s="2">
        <v>31089050.059999999</v>
      </c>
      <c r="J190" s="2">
        <v>9942936.8200000003</v>
      </c>
      <c r="K190" s="2">
        <v>232423.91</v>
      </c>
      <c r="L190" s="2">
        <v>148069.78</v>
      </c>
      <c r="M190" s="2"/>
      <c r="N190" s="2" t="e">
        <f>B190-Levantamento!#REF!</f>
        <v>#REF!</v>
      </c>
    </row>
    <row r="191" spans="1:14" hidden="1" x14ac:dyDescent="0.25">
      <c r="A191" t="s">
        <v>466</v>
      </c>
      <c r="B191" s="2">
        <f t="shared" si="2"/>
        <v>211535335.53999999</v>
      </c>
      <c r="C191" s="2">
        <v>50409374.109999999</v>
      </c>
      <c r="D191" s="2">
        <v>15476626.539999999</v>
      </c>
      <c r="E191" s="2"/>
      <c r="F191" s="2">
        <v>6162003.1799999997</v>
      </c>
      <c r="G191" s="2">
        <v>69419239.310000002</v>
      </c>
      <c r="H191" s="2">
        <v>69950.84</v>
      </c>
      <c r="I191" s="2">
        <v>56799771.090000004</v>
      </c>
      <c r="J191" s="2">
        <v>12638597.810000001</v>
      </c>
      <c r="K191" s="2">
        <v>423701.52</v>
      </c>
      <c r="L191" s="2">
        <v>136071.14000000001</v>
      </c>
      <c r="M191" s="2"/>
      <c r="N191" s="2" t="e">
        <f>B191-Levantamento!#REF!</f>
        <v>#REF!</v>
      </c>
    </row>
    <row r="192" spans="1:14" hidden="1" x14ac:dyDescent="0.25">
      <c r="A192" t="s">
        <v>199</v>
      </c>
      <c r="B192" s="2">
        <f t="shared" si="2"/>
        <v>13870450.83</v>
      </c>
      <c r="C192" s="2">
        <v>841842.01</v>
      </c>
      <c r="D192" s="2">
        <v>134029.76000000001</v>
      </c>
      <c r="E192" s="2"/>
      <c r="F192" s="2"/>
      <c r="G192" s="2">
        <v>8751680.1600000001</v>
      </c>
      <c r="H192" s="2">
        <v>91281.96</v>
      </c>
      <c r="I192" s="2">
        <v>3538917.48</v>
      </c>
      <c r="J192" s="2">
        <v>474937.52</v>
      </c>
      <c r="K192" s="2">
        <v>26433</v>
      </c>
      <c r="L192" s="2">
        <v>11328.94</v>
      </c>
      <c r="M192" s="2"/>
      <c r="N192" s="2" t="e">
        <f>B192-Levantamento!#REF!</f>
        <v>#REF!</v>
      </c>
    </row>
    <row r="193" spans="1:14" hidden="1" x14ac:dyDescent="0.25">
      <c r="A193" t="s">
        <v>267</v>
      </c>
      <c r="B193" s="2">
        <f t="shared" si="2"/>
        <v>20792290.609999999</v>
      </c>
      <c r="C193" s="2">
        <v>4111825.84</v>
      </c>
      <c r="D193" s="2">
        <v>85580.84</v>
      </c>
      <c r="E193" s="2">
        <v>224523.99</v>
      </c>
      <c r="F193" s="2"/>
      <c r="G193" s="2">
        <v>8751680.1600000001</v>
      </c>
      <c r="H193" s="2">
        <v>300942.39</v>
      </c>
      <c r="I193" s="2">
        <v>6456068.6399999997</v>
      </c>
      <c r="J193" s="2">
        <v>800561.62</v>
      </c>
      <c r="K193" s="2">
        <v>48239.89</v>
      </c>
      <c r="L193" s="2">
        <v>12867.24</v>
      </c>
      <c r="M193" s="2"/>
      <c r="N193" s="2" t="e">
        <f>B193-Levantamento!#REF!</f>
        <v>#REF!</v>
      </c>
    </row>
    <row r="194" spans="1:14" hidden="1" x14ac:dyDescent="0.25">
      <c r="A194" t="s">
        <v>559</v>
      </c>
      <c r="B194" s="2">
        <f t="shared" si="2"/>
        <v>84857002.909999996</v>
      </c>
      <c r="C194" s="2">
        <v>19601811.289999999</v>
      </c>
      <c r="D194" s="2">
        <v>1375616.41</v>
      </c>
      <c r="E194" s="2">
        <v>130398.18</v>
      </c>
      <c r="F194" s="2">
        <v>2239358.38</v>
      </c>
      <c r="G194" s="2">
        <v>29172267.300000001</v>
      </c>
      <c r="H194" s="2">
        <v>467976.83</v>
      </c>
      <c r="I194" s="2">
        <v>25177986.460000001</v>
      </c>
      <c r="J194" s="2">
        <v>6451913.6100000003</v>
      </c>
      <c r="K194" s="2">
        <v>188069.69</v>
      </c>
      <c r="L194" s="2">
        <v>51604.76</v>
      </c>
      <c r="M194" s="2"/>
      <c r="N194" s="2" t="e">
        <f>B194-Levantamento!#REF!</f>
        <v>#REF!</v>
      </c>
    </row>
    <row r="195" spans="1:14" hidden="1" x14ac:dyDescent="0.25">
      <c r="A195" t="s">
        <v>74</v>
      </c>
      <c r="B195" s="2">
        <f t="shared" ref="B195:B258" si="3">SUM(C195:M195)</f>
        <v>14174595.93</v>
      </c>
      <c r="C195" s="2">
        <v>802358.67</v>
      </c>
      <c r="D195" s="2">
        <v>36472.86</v>
      </c>
      <c r="E195" s="2"/>
      <c r="F195" s="2"/>
      <c r="G195" s="2">
        <v>8751680.1899999995</v>
      </c>
      <c r="H195" s="2">
        <v>118614.82</v>
      </c>
      <c r="I195" s="2">
        <v>4037852.14</v>
      </c>
      <c r="J195" s="2">
        <v>385342.57</v>
      </c>
      <c r="K195" s="2">
        <v>30184.61</v>
      </c>
      <c r="L195" s="2">
        <v>12090.07</v>
      </c>
      <c r="M195" s="2"/>
      <c r="N195" s="2" t="e">
        <f>B195-Levantamento!#REF!</f>
        <v>#REF!</v>
      </c>
    </row>
    <row r="196" spans="1:14" hidden="1" x14ac:dyDescent="0.25">
      <c r="A196" t="s">
        <v>521</v>
      </c>
      <c r="B196" s="2">
        <f t="shared" si="3"/>
        <v>28687747.909999996</v>
      </c>
      <c r="C196" s="2">
        <v>11216046.609999999</v>
      </c>
      <c r="D196" s="2">
        <v>242856.89</v>
      </c>
      <c r="E196" s="2"/>
      <c r="F196" s="2"/>
      <c r="G196" s="2">
        <v>8746357.6400000006</v>
      </c>
      <c r="H196" s="2">
        <v>718513.34</v>
      </c>
      <c r="I196" s="2">
        <v>7193052.7400000002</v>
      </c>
      <c r="J196" s="2">
        <v>504226.49</v>
      </c>
      <c r="K196" s="2">
        <v>57807.41</v>
      </c>
      <c r="L196" s="2">
        <v>8886.7900000000009</v>
      </c>
      <c r="M196" s="2"/>
      <c r="N196" s="2" t="e">
        <f>B196-Levantamento!#REF!</f>
        <v>#REF!</v>
      </c>
    </row>
    <row r="197" spans="1:14" hidden="1" x14ac:dyDescent="0.25">
      <c r="A197" t="s">
        <v>317</v>
      </c>
      <c r="B197" s="2">
        <f t="shared" si="3"/>
        <v>30802102.319999993</v>
      </c>
      <c r="C197" s="2">
        <v>3786833.54</v>
      </c>
      <c r="D197" s="2">
        <v>553105.35</v>
      </c>
      <c r="E197" s="2">
        <v>592947.24</v>
      </c>
      <c r="F197" s="2"/>
      <c r="G197" s="2">
        <v>11668906.92</v>
      </c>
      <c r="H197" s="2">
        <v>461917.4</v>
      </c>
      <c r="I197" s="2">
        <v>12066331.85</v>
      </c>
      <c r="J197" s="2">
        <v>1564039.74</v>
      </c>
      <c r="K197" s="2">
        <v>90082.74</v>
      </c>
      <c r="L197" s="2">
        <v>17937.54</v>
      </c>
      <c r="M197" s="2"/>
      <c r="N197" s="2" t="e">
        <f>B197-Levantamento!#REF!</f>
        <v>#REF!</v>
      </c>
    </row>
    <row r="198" spans="1:14" hidden="1" x14ac:dyDescent="0.25">
      <c r="A198" t="s">
        <v>103</v>
      </c>
      <c r="B198" s="2">
        <f t="shared" si="3"/>
        <v>25727400.829999998</v>
      </c>
      <c r="C198" s="2">
        <v>1869087.79</v>
      </c>
      <c r="D198" s="2">
        <v>268257.87</v>
      </c>
      <c r="E198" s="2"/>
      <c r="F198" s="2"/>
      <c r="G198" s="2">
        <v>11668906.92</v>
      </c>
      <c r="H198" s="2">
        <v>425355.57</v>
      </c>
      <c r="I198" s="2">
        <v>10538704.539999999</v>
      </c>
      <c r="J198" s="2">
        <v>860318.25</v>
      </c>
      <c r="K198" s="2">
        <v>78654.320000000007</v>
      </c>
      <c r="L198" s="2">
        <v>18115.57</v>
      </c>
      <c r="M198" s="2"/>
      <c r="N198" s="2" t="e">
        <f>B198-Levantamento!#REF!</f>
        <v>#REF!</v>
      </c>
    </row>
    <row r="199" spans="1:14" hidden="1" x14ac:dyDescent="0.25">
      <c r="A199" t="s">
        <v>167</v>
      </c>
      <c r="B199" s="2">
        <f t="shared" si="3"/>
        <v>17700653</v>
      </c>
      <c r="C199" s="2">
        <v>1915440.24</v>
      </c>
      <c r="D199" s="2">
        <v>34427.269999999997</v>
      </c>
      <c r="E199" s="2"/>
      <c r="F199" s="2"/>
      <c r="G199" s="2">
        <v>8751680.1600000001</v>
      </c>
      <c r="H199" s="2">
        <v>174591.94</v>
      </c>
      <c r="I199" s="2">
        <v>6282498.6100000003</v>
      </c>
      <c r="J199" s="2">
        <v>482961.75</v>
      </c>
      <c r="K199" s="2">
        <v>46930.68</v>
      </c>
      <c r="L199" s="2">
        <v>12122.35</v>
      </c>
      <c r="M199" s="2"/>
      <c r="N199" s="2" t="e">
        <f>B199-Levantamento!#REF!</f>
        <v>#REF!</v>
      </c>
    </row>
    <row r="200" spans="1:14" hidden="1" x14ac:dyDescent="0.25">
      <c r="A200" t="s">
        <v>229</v>
      </c>
      <c r="B200" s="2">
        <f t="shared" si="3"/>
        <v>26169583.869999997</v>
      </c>
      <c r="C200" s="2">
        <v>3312190.37</v>
      </c>
      <c r="D200" s="2">
        <v>609091.44999999995</v>
      </c>
      <c r="E200" s="2"/>
      <c r="F200" s="2">
        <v>521692.84</v>
      </c>
      <c r="G200" s="2">
        <v>11668906.92</v>
      </c>
      <c r="H200" s="2">
        <v>214694.52</v>
      </c>
      <c r="I200" s="2">
        <v>8774777.1699999999</v>
      </c>
      <c r="J200" s="2">
        <v>984456.66</v>
      </c>
      <c r="K200" s="2">
        <v>65426.86</v>
      </c>
      <c r="L200" s="2">
        <v>18347.080000000002</v>
      </c>
      <c r="M200" s="2"/>
      <c r="N200" s="2" t="e">
        <f>B200-Levantamento!#REF!</f>
        <v>#REF!</v>
      </c>
    </row>
    <row r="201" spans="1:14" hidden="1" x14ac:dyDescent="0.25">
      <c r="A201" t="s">
        <v>164</v>
      </c>
      <c r="B201" s="2">
        <f t="shared" si="3"/>
        <v>15869444.220000001</v>
      </c>
      <c r="C201" s="2">
        <v>1257233.4099999999</v>
      </c>
      <c r="D201" s="2">
        <v>606081.06000000006</v>
      </c>
      <c r="E201" s="2"/>
      <c r="F201" s="2">
        <v>152610.75</v>
      </c>
      <c r="G201" s="2">
        <v>8751680.1600000001</v>
      </c>
      <c r="H201" s="2">
        <v>249575.98</v>
      </c>
      <c r="I201" s="2">
        <v>4186253.6</v>
      </c>
      <c r="J201" s="2">
        <v>471715.95</v>
      </c>
      <c r="K201" s="2">
        <v>179485.97</v>
      </c>
      <c r="L201" s="2">
        <v>14807.34</v>
      </c>
      <c r="M201" s="2"/>
      <c r="N201" s="2" t="e">
        <f>B201-Levantamento!#REF!</f>
        <v>#REF!</v>
      </c>
    </row>
    <row r="202" spans="1:14" hidden="1" x14ac:dyDescent="0.25">
      <c r="A202" t="s">
        <v>523</v>
      </c>
      <c r="B202" s="2">
        <f t="shared" si="3"/>
        <v>135934271.06</v>
      </c>
      <c r="C202" s="2">
        <v>21329504.879999999</v>
      </c>
      <c r="D202" s="2">
        <v>2967376.39</v>
      </c>
      <c r="E202" s="2">
        <v>17466.400000000001</v>
      </c>
      <c r="F202" s="2">
        <v>1795297.96</v>
      </c>
      <c r="G202" s="2">
        <v>26255040.539999999</v>
      </c>
      <c r="H202" s="2">
        <v>3537040.75</v>
      </c>
      <c r="I202" s="2">
        <v>71682321.719999999</v>
      </c>
      <c r="J202" s="2">
        <v>7768665.71</v>
      </c>
      <c r="K202" s="2">
        <v>534961.84</v>
      </c>
      <c r="L202" s="2">
        <v>46594.87</v>
      </c>
      <c r="M202" s="2"/>
      <c r="N202" s="2" t="e">
        <f>B202-Levantamento!#REF!</f>
        <v>#REF!</v>
      </c>
    </row>
    <row r="203" spans="1:14" hidden="1" x14ac:dyDescent="0.25">
      <c r="A203" t="s">
        <v>421</v>
      </c>
      <c r="B203" s="2">
        <f t="shared" si="3"/>
        <v>46166113.899999999</v>
      </c>
      <c r="C203" s="2">
        <v>6941816.1600000001</v>
      </c>
      <c r="D203" s="2">
        <v>605159.82999999996</v>
      </c>
      <c r="E203" s="2">
        <v>906430.75</v>
      </c>
      <c r="F203" s="2"/>
      <c r="G203" s="2">
        <v>17503360.34</v>
      </c>
      <c r="H203" s="2">
        <v>511816.79</v>
      </c>
      <c r="I203" s="2">
        <v>16795475.870000001</v>
      </c>
      <c r="J203" s="2">
        <v>2748111.9</v>
      </c>
      <c r="K203" s="2">
        <v>125331.42</v>
      </c>
      <c r="L203" s="2">
        <v>28610.84</v>
      </c>
      <c r="M203" s="2"/>
      <c r="N203" s="2" t="e">
        <f>B203-Levantamento!#REF!</f>
        <v>#REF!</v>
      </c>
    </row>
    <row r="204" spans="1:14" hidden="1" x14ac:dyDescent="0.25">
      <c r="A204" t="s">
        <v>179</v>
      </c>
      <c r="B204" s="2">
        <f t="shared" si="3"/>
        <v>31319475.739999998</v>
      </c>
      <c r="C204" s="2">
        <v>2478680.4500000002</v>
      </c>
      <c r="D204" s="2">
        <v>1264490.83</v>
      </c>
      <c r="E204" s="2"/>
      <c r="F204" s="2"/>
      <c r="G204" s="2">
        <v>17340037.84</v>
      </c>
      <c r="H204" s="2">
        <v>180277.45</v>
      </c>
      <c r="I204" s="2">
        <v>8834622.4000000004</v>
      </c>
      <c r="J204" s="2">
        <v>1127955.6100000001</v>
      </c>
      <c r="K204" s="2">
        <v>66074.13</v>
      </c>
      <c r="L204" s="2">
        <v>27337.03</v>
      </c>
      <c r="M204" s="2"/>
      <c r="N204" s="2" t="e">
        <f>B204-Levantamento!#REF!</f>
        <v>#REF!</v>
      </c>
    </row>
    <row r="205" spans="1:14" hidden="1" x14ac:dyDescent="0.25">
      <c r="A205" t="s">
        <v>272</v>
      </c>
      <c r="B205" s="2">
        <f t="shared" si="3"/>
        <v>47476041.160000011</v>
      </c>
      <c r="C205" s="2">
        <v>6969524.0099999998</v>
      </c>
      <c r="D205" s="2">
        <v>1194763.3400000001</v>
      </c>
      <c r="E205" s="2">
        <v>10399.98</v>
      </c>
      <c r="F205" s="2">
        <v>915329.8</v>
      </c>
      <c r="G205" s="2">
        <v>17503360.370000001</v>
      </c>
      <c r="H205" s="2">
        <v>948219.55</v>
      </c>
      <c r="I205" s="2">
        <v>17426125.32</v>
      </c>
      <c r="J205" s="2">
        <v>2349603.59</v>
      </c>
      <c r="K205" s="2">
        <v>129946.81</v>
      </c>
      <c r="L205" s="2">
        <v>28768.39</v>
      </c>
      <c r="M205" s="2"/>
      <c r="N205" s="2" t="e">
        <f>B205-Levantamento!#REF!</f>
        <v>#REF!</v>
      </c>
    </row>
    <row r="206" spans="1:14" hidden="1" x14ac:dyDescent="0.25">
      <c r="A206" t="s">
        <v>308</v>
      </c>
      <c r="B206" s="2">
        <f t="shared" si="3"/>
        <v>25415070.150000002</v>
      </c>
      <c r="C206" s="2">
        <v>3445533.43</v>
      </c>
      <c r="D206" s="2">
        <v>284732.90999999997</v>
      </c>
      <c r="E206" s="2"/>
      <c r="F206" s="2">
        <v>367127.02</v>
      </c>
      <c r="G206" s="2">
        <v>8751680.1600000001</v>
      </c>
      <c r="H206" s="2">
        <v>626744.34</v>
      </c>
      <c r="I206" s="2">
        <v>10716384.24</v>
      </c>
      <c r="J206" s="2">
        <v>1129290.3500000001</v>
      </c>
      <c r="K206" s="2">
        <v>80035.48</v>
      </c>
      <c r="L206" s="2">
        <v>13542.22</v>
      </c>
      <c r="M206" s="2"/>
      <c r="N206" s="2" t="e">
        <f>B206-Levantamento!#REF!</f>
        <v>#REF!</v>
      </c>
    </row>
    <row r="207" spans="1:14" hidden="1" x14ac:dyDescent="0.25">
      <c r="A207" t="s">
        <v>191</v>
      </c>
      <c r="B207" s="2">
        <f t="shared" si="3"/>
        <v>36639328.189999998</v>
      </c>
      <c r="C207" s="2">
        <v>2853534.33</v>
      </c>
      <c r="D207" s="2">
        <v>257679.13</v>
      </c>
      <c r="E207" s="2">
        <v>2386.5500000000002</v>
      </c>
      <c r="F207" s="2"/>
      <c r="G207" s="2">
        <v>11669291.720000001</v>
      </c>
      <c r="H207" s="2">
        <v>1419040.97</v>
      </c>
      <c r="I207" s="2">
        <v>19042200.620000001</v>
      </c>
      <c r="J207" s="2">
        <v>1240872.8600000001</v>
      </c>
      <c r="K207" s="2">
        <v>136339.82</v>
      </c>
      <c r="L207" s="2">
        <v>17982.189999999999</v>
      </c>
      <c r="M207" s="2"/>
      <c r="N207" s="2" t="e">
        <f>B207-Levantamento!#REF!</f>
        <v>#REF!</v>
      </c>
    </row>
    <row r="208" spans="1:14" hidden="1" x14ac:dyDescent="0.25">
      <c r="A208" t="s">
        <v>38</v>
      </c>
      <c r="B208" s="2">
        <f t="shared" si="3"/>
        <v>12084571.489999998</v>
      </c>
      <c r="C208" s="2">
        <v>387518.37</v>
      </c>
      <c r="D208" s="2">
        <v>83530.149999999994</v>
      </c>
      <c r="E208" s="2"/>
      <c r="F208" s="2">
        <v>96915.14</v>
      </c>
      <c r="G208" s="2">
        <v>8751680.1600000001</v>
      </c>
      <c r="H208" s="2">
        <v>160761.70000000001</v>
      </c>
      <c r="I208" s="2">
        <v>2290843.7599999998</v>
      </c>
      <c r="J208" s="2">
        <v>287483.11</v>
      </c>
      <c r="K208" s="2">
        <v>17689.37</v>
      </c>
      <c r="L208" s="2">
        <v>8149.73</v>
      </c>
      <c r="M208" s="2"/>
      <c r="N208" s="2" t="e">
        <f>B208-Levantamento!#REF!</f>
        <v>#REF!</v>
      </c>
    </row>
    <row r="209" spans="1:14" hidden="1" x14ac:dyDescent="0.25">
      <c r="A209" t="s">
        <v>190</v>
      </c>
      <c r="B209" s="2">
        <f t="shared" si="3"/>
        <v>20767676.890000001</v>
      </c>
      <c r="C209" s="2">
        <v>2798826.11</v>
      </c>
      <c r="D209" s="2">
        <v>158242.47</v>
      </c>
      <c r="E209" s="2"/>
      <c r="F209" s="2"/>
      <c r="G209" s="2">
        <v>8751680.1600000001</v>
      </c>
      <c r="H209" s="2">
        <v>545857.38</v>
      </c>
      <c r="I209" s="2">
        <v>7762077.0300000003</v>
      </c>
      <c r="J209" s="2">
        <v>675833.72</v>
      </c>
      <c r="K209" s="2">
        <v>62305.47</v>
      </c>
      <c r="L209" s="2">
        <v>12854.55</v>
      </c>
      <c r="M209" s="2"/>
      <c r="N209" s="2" t="e">
        <f>B209-Levantamento!#REF!</f>
        <v>#REF!</v>
      </c>
    </row>
    <row r="210" spans="1:14" hidden="1" x14ac:dyDescent="0.25">
      <c r="A210" t="s">
        <v>488</v>
      </c>
      <c r="B210" s="2">
        <f t="shared" si="3"/>
        <v>76072863.109999999</v>
      </c>
      <c r="C210" s="2">
        <v>15237273.24</v>
      </c>
      <c r="D210" s="2">
        <v>579615.07999999996</v>
      </c>
      <c r="E210" s="2"/>
      <c r="F210" s="2">
        <v>1898426.38</v>
      </c>
      <c r="G210" s="2">
        <v>23337813.850000001</v>
      </c>
      <c r="H210" s="2">
        <v>1209944.75</v>
      </c>
      <c r="I210" s="2">
        <v>28340343.890000001</v>
      </c>
      <c r="J210" s="2">
        <v>5217460.3099999996</v>
      </c>
      <c r="K210" s="2">
        <v>211828.69</v>
      </c>
      <c r="L210" s="2">
        <v>40156.92</v>
      </c>
      <c r="M210" s="2"/>
      <c r="N210" s="2" t="e">
        <f>B210-Levantamento!#REF!</f>
        <v>#REF!</v>
      </c>
    </row>
    <row r="211" spans="1:14" hidden="1" x14ac:dyDescent="0.25">
      <c r="A211" t="s">
        <v>610</v>
      </c>
      <c r="B211" s="2">
        <f t="shared" si="3"/>
        <v>104588640.66000001</v>
      </c>
      <c r="C211" s="2">
        <v>38811380.380000003</v>
      </c>
      <c r="D211" s="2">
        <v>871417.69</v>
      </c>
      <c r="E211" s="2"/>
      <c r="F211" s="2">
        <v>3197427.64</v>
      </c>
      <c r="G211" s="2">
        <v>20420587.09</v>
      </c>
      <c r="H211" s="2">
        <v>91554.2</v>
      </c>
      <c r="I211" s="2">
        <v>35876368.710000001</v>
      </c>
      <c r="J211" s="2">
        <v>4974401.51</v>
      </c>
      <c r="K211" s="2">
        <v>310133.88</v>
      </c>
      <c r="L211" s="2">
        <v>35369.56</v>
      </c>
      <c r="M211" s="2"/>
      <c r="N211" s="2" t="e">
        <f>B211-Levantamento!#REF!</f>
        <v>#REF!</v>
      </c>
    </row>
    <row r="212" spans="1:14" hidden="1" x14ac:dyDescent="0.25">
      <c r="A212" t="s">
        <v>423</v>
      </c>
      <c r="B212" s="2">
        <f t="shared" si="3"/>
        <v>239518419.06999999</v>
      </c>
      <c r="C212" s="2">
        <v>79121780.769999996</v>
      </c>
      <c r="D212" s="2">
        <v>3392404.02</v>
      </c>
      <c r="E212" s="2">
        <v>1789214.36</v>
      </c>
      <c r="F212" s="2">
        <v>3669349.32</v>
      </c>
      <c r="G212" s="2">
        <v>49592854.420000002</v>
      </c>
      <c r="H212" s="2">
        <v>114926.18</v>
      </c>
      <c r="I212" s="2">
        <v>78897929.019999996</v>
      </c>
      <c r="J212" s="2">
        <v>22245286.969999999</v>
      </c>
      <c r="K212" s="2">
        <v>589734.68000000005</v>
      </c>
      <c r="L212" s="2">
        <v>104939.33</v>
      </c>
      <c r="M212" s="2"/>
      <c r="N212" s="2" t="e">
        <f>B212-Levantamento!#REF!</f>
        <v>#REF!</v>
      </c>
    </row>
    <row r="213" spans="1:14" hidden="1" x14ac:dyDescent="0.25">
      <c r="A213" t="s">
        <v>202</v>
      </c>
      <c r="B213" s="2">
        <f t="shared" si="3"/>
        <v>33433396.079999998</v>
      </c>
      <c r="C213" s="2">
        <v>2537143.81</v>
      </c>
      <c r="D213" s="2">
        <v>200021.23</v>
      </c>
      <c r="E213" s="2">
        <v>24375.34</v>
      </c>
      <c r="F213" s="2"/>
      <c r="G213" s="2">
        <v>17503360.370000001</v>
      </c>
      <c r="H213" s="2">
        <v>443220.27</v>
      </c>
      <c r="I213" s="2">
        <v>11476030.869999999</v>
      </c>
      <c r="J213" s="2">
        <v>1135981.81</v>
      </c>
      <c r="K213" s="2">
        <v>85774.39</v>
      </c>
      <c r="L213" s="2">
        <v>27487.99</v>
      </c>
      <c r="M213" s="2"/>
      <c r="N213" s="2" t="e">
        <f>B213-Levantamento!#REF!</f>
        <v>#REF!</v>
      </c>
    </row>
    <row r="214" spans="1:14" hidden="1" x14ac:dyDescent="0.25">
      <c r="A214" t="s">
        <v>325</v>
      </c>
      <c r="B214" s="2">
        <f t="shared" si="3"/>
        <v>76115936.349999994</v>
      </c>
      <c r="C214" s="2">
        <v>13402980.689999999</v>
      </c>
      <c r="D214" s="2">
        <v>582013.1</v>
      </c>
      <c r="E214" s="2"/>
      <c r="F214" s="2">
        <v>1418693.28</v>
      </c>
      <c r="G214" s="2">
        <v>26255040.539999999</v>
      </c>
      <c r="H214" s="2">
        <v>939040.76</v>
      </c>
      <c r="I214" s="2">
        <v>28471106.399999999</v>
      </c>
      <c r="J214" s="2">
        <v>4788298.8</v>
      </c>
      <c r="K214" s="2">
        <v>212539.08</v>
      </c>
      <c r="L214" s="2">
        <v>46223.7</v>
      </c>
      <c r="M214" s="2"/>
      <c r="N214" s="2" t="e">
        <f>B214-Levantamento!#REF!</f>
        <v>#REF!</v>
      </c>
    </row>
    <row r="215" spans="1:14" hidden="1" x14ac:dyDescent="0.25">
      <c r="A215" t="s">
        <v>609</v>
      </c>
      <c r="B215" s="2">
        <f t="shared" si="3"/>
        <v>1046600037.7500001</v>
      </c>
      <c r="C215" s="2">
        <v>674249050.39999998</v>
      </c>
      <c r="D215" s="2">
        <v>103921520.56</v>
      </c>
      <c r="E215" s="2">
        <v>196270.95</v>
      </c>
      <c r="F215" s="2">
        <v>18505781.449999999</v>
      </c>
      <c r="G215" s="2">
        <v>72336466.030000001</v>
      </c>
      <c r="H215" s="2">
        <v>56857.46</v>
      </c>
      <c r="I215" s="2">
        <v>141502096.90000001</v>
      </c>
      <c r="J215" s="2">
        <v>34568715.100000001</v>
      </c>
      <c r="K215" s="2">
        <v>1058568.56</v>
      </c>
      <c r="L215" s="2">
        <v>204710.34</v>
      </c>
      <c r="M215" s="2"/>
      <c r="N215" s="2" t="e">
        <f>B215-Levantamento!#REF!</f>
        <v>#REF!</v>
      </c>
    </row>
    <row r="216" spans="1:14" hidden="1" x14ac:dyDescent="0.25">
      <c r="A216" t="s">
        <v>584</v>
      </c>
      <c r="B216" s="2">
        <f t="shared" si="3"/>
        <v>2990709076.29</v>
      </c>
      <c r="C216" s="2">
        <v>1361519106.8199999</v>
      </c>
      <c r="D216" s="2">
        <v>49798974.719999999</v>
      </c>
      <c r="E216" s="2">
        <v>769450.55</v>
      </c>
      <c r="F216" s="2">
        <v>64073009.490000002</v>
      </c>
      <c r="G216" s="2">
        <v>75939052.299999997</v>
      </c>
      <c r="H216" s="2">
        <v>61235.89</v>
      </c>
      <c r="I216" s="2">
        <v>1233473727.8199999</v>
      </c>
      <c r="J216" s="2">
        <v>195044953.44999999</v>
      </c>
      <c r="K216" s="2">
        <v>9412617.4000000004</v>
      </c>
      <c r="L216" s="2">
        <v>616947.85</v>
      </c>
      <c r="M216" s="2"/>
      <c r="N216" s="2" t="e">
        <f>B216-Levantamento!#REF!</f>
        <v>#REF!</v>
      </c>
    </row>
    <row r="217" spans="1:14" hidden="1" x14ac:dyDescent="0.25">
      <c r="A217" t="s">
        <v>303</v>
      </c>
      <c r="B217" s="2">
        <f t="shared" si="3"/>
        <v>23630745.890000001</v>
      </c>
      <c r="C217" s="2">
        <v>3440674.04</v>
      </c>
      <c r="D217" s="2">
        <v>1063927</v>
      </c>
      <c r="E217" s="2">
        <v>727.89</v>
      </c>
      <c r="F217" s="2">
        <v>179524.14</v>
      </c>
      <c r="G217" s="2">
        <v>8751680.1600000001</v>
      </c>
      <c r="H217" s="2">
        <v>782665.87</v>
      </c>
      <c r="I217" s="2">
        <v>8574022.5800000001</v>
      </c>
      <c r="J217" s="2">
        <v>760308.86</v>
      </c>
      <c r="K217" s="2">
        <v>64002.26</v>
      </c>
      <c r="L217" s="2">
        <v>13213.09</v>
      </c>
      <c r="M217" s="2"/>
      <c r="N217" s="2" t="e">
        <f>B217-Levantamento!#REF!</f>
        <v>#REF!</v>
      </c>
    </row>
    <row r="218" spans="1:14" hidden="1" x14ac:dyDescent="0.25">
      <c r="A218" t="s">
        <v>90</v>
      </c>
      <c r="B218" s="2">
        <f t="shared" si="3"/>
        <v>16712202.879999999</v>
      </c>
      <c r="C218" s="2">
        <v>1059258.4099999999</v>
      </c>
      <c r="D218" s="2">
        <v>101859.01</v>
      </c>
      <c r="E218" s="2"/>
      <c r="F218" s="2">
        <v>129730.92</v>
      </c>
      <c r="G218" s="2">
        <v>8751680.1600000001</v>
      </c>
      <c r="H218" s="2">
        <v>258523.04</v>
      </c>
      <c r="I218" s="2">
        <v>5877272.3399999999</v>
      </c>
      <c r="J218" s="2">
        <v>477735.97</v>
      </c>
      <c r="K218" s="2">
        <v>43862.69</v>
      </c>
      <c r="L218" s="2">
        <v>12280.34</v>
      </c>
      <c r="M218" s="2"/>
      <c r="N218" s="2" t="e">
        <f>B218-Levantamento!#REF!</f>
        <v>#REF!</v>
      </c>
    </row>
    <row r="219" spans="1:14" hidden="1" x14ac:dyDescent="0.25">
      <c r="A219" t="s">
        <v>207</v>
      </c>
      <c r="B219" s="2">
        <f t="shared" si="3"/>
        <v>21665858.329999998</v>
      </c>
      <c r="C219" s="2">
        <v>1872041.77</v>
      </c>
      <c r="D219" s="2">
        <v>108556.45</v>
      </c>
      <c r="E219" s="2">
        <v>-474067.52</v>
      </c>
      <c r="F219" s="2">
        <v>298636.98</v>
      </c>
      <c r="G219" s="2">
        <v>8751680.1600000001</v>
      </c>
      <c r="H219" s="2">
        <v>228486.34</v>
      </c>
      <c r="I219" s="2">
        <v>9566492.9299999997</v>
      </c>
      <c r="J219" s="2">
        <v>1228673.1499999999</v>
      </c>
      <c r="K219" s="2">
        <v>71415.37</v>
      </c>
      <c r="L219" s="2">
        <v>13942.7</v>
      </c>
      <c r="M219" s="2"/>
      <c r="N219" s="2" t="e">
        <f>B219-Levantamento!#REF!</f>
        <v>#REF!</v>
      </c>
    </row>
    <row r="220" spans="1:14" hidden="1" x14ac:dyDescent="0.25">
      <c r="A220" t="s">
        <v>454</v>
      </c>
      <c r="B220" s="2">
        <f t="shared" si="3"/>
        <v>58391354.359999999</v>
      </c>
      <c r="C220" s="2">
        <v>16357708.25</v>
      </c>
      <c r="D220" s="2">
        <v>886614.93</v>
      </c>
      <c r="E220" s="2"/>
      <c r="F220" s="2">
        <v>1538434.25</v>
      </c>
      <c r="G220" s="2">
        <v>14586133.619999999</v>
      </c>
      <c r="H220" s="2">
        <v>69227.960000000006</v>
      </c>
      <c r="I220" s="2">
        <v>20876740.09</v>
      </c>
      <c r="J220" s="2">
        <v>3897920.03</v>
      </c>
      <c r="K220" s="2">
        <v>155895.46</v>
      </c>
      <c r="L220" s="2">
        <v>22679.77</v>
      </c>
      <c r="M220" s="2"/>
      <c r="N220" s="2" t="e">
        <f>B220-Levantamento!#REF!</f>
        <v>#REF!</v>
      </c>
    </row>
    <row r="221" spans="1:14" hidden="1" x14ac:dyDescent="0.25">
      <c r="A221" t="s">
        <v>492</v>
      </c>
      <c r="B221" s="2">
        <f t="shared" si="3"/>
        <v>556016437.02999997</v>
      </c>
      <c r="C221" s="2">
        <v>220906517.11000001</v>
      </c>
      <c r="D221" s="2">
        <v>3205962.23</v>
      </c>
      <c r="E221" s="2"/>
      <c r="F221" s="2">
        <v>14497152.43</v>
      </c>
      <c r="G221" s="2">
        <v>72336466.030000001</v>
      </c>
      <c r="H221" s="2">
        <v>14999.9</v>
      </c>
      <c r="I221" s="2">
        <v>215182023.86000001</v>
      </c>
      <c r="J221" s="2">
        <v>28098381.100000001</v>
      </c>
      <c r="K221" s="2">
        <v>1606425.66</v>
      </c>
      <c r="L221" s="2">
        <v>168508.71</v>
      </c>
      <c r="M221" s="2"/>
      <c r="N221" s="2" t="e">
        <f>B221-Levantamento!#REF!</f>
        <v>#REF!</v>
      </c>
    </row>
    <row r="222" spans="1:14" hidden="1" x14ac:dyDescent="0.25">
      <c r="A222" t="s">
        <v>383</v>
      </c>
      <c r="B222" s="2">
        <f t="shared" si="3"/>
        <v>35961701.729999997</v>
      </c>
      <c r="C222" s="2">
        <v>4551063.17</v>
      </c>
      <c r="D222" s="2">
        <v>160329.57999999999</v>
      </c>
      <c r="E222" s="2"/>
      <c r="F222" s="2"/>
      <c r="G222" s="2">
        <v>11199375.210000001</v>
      </c>
      <c r="H222" s="2">
        <v>455742.33</v>
      </c>
      <c r="I222" s="2">
        <v>17670122.460000001</v>
      </c>
      <c r="J222" s="2">
        <v>1766778.55</v>
      </c>
      <c r="K222" s="2">
        <v>140141.06</v>
      </c>
      <c r="L222" s="2">
        <v>18149.37</v>
      </c>
      <c r="M222" s="2"/>
      <c r="N222" s="2" t="e">
        <f>B222-Levantamento!#REF!</f>
        <v>#REF!</v>
      </c>
    </row>
    <row r="223" spans="1:14" hidden="1" x14ac:dyDescent="0.25">
      <c r="A223" t="s">
        <v>169</v>
      </c>
      <c r="B223" s="2">
        <f t="shared" si="3"/>
        <v>18654468.190000001</v>
      </c>
      <c r="C223" s="2">
        <v>1329336.99</v>
      </c>
      <c r="D223" s="2">
        <v>212824.6</v>
      </c>
      <c r="E223" s="2"/>
      <c r="F223" s="2">
        <v>460043.55</v>
      </c>
      <c r="G223" s="2">
        <v>8751680.1600000001</v>
      </c>
      <c r="H223" s="2">
        <v>73970.7</v>
      </c>
      <c r="I223" s="2">
        <v>7031810.7300000004</v>
      </c>
      <c r="J223" s="2">
        <v>729540.78</v>
      </c>
      <c r="K223" s="2">
        <v>52513.02</v>
      </c>
      <c r="L223" s="2">
        <v>12747.66</v>
      </c>
      <c r="M223" s="2"/>
      <c r="N223" s="2" t="e">
        <f>B223-Levantamento!#REF!</f>
        <v>#REF!</v>
      </c>
    </row>
    <row r="224" spans="1:14" hidden="1" x14ac:dyDescent="0.25">
      <c r="A224" t="s">
        <v>255</v>
      </c>
      <c r="B224" s="2">
        <f t="shared" si="3"/>
        <v>22554157.700000003</v>
      </c>
      <c r="C224" s="2">
        <v>4144027.35</v>
      </c>
      <c r="D224" s="2">
        <v>127542.26</v>
      </c>
      <c r="E224" s="2"/>
      <c r="F224" s="2"/>
      <c r="G224" s="2">
        <v>8751680.1600000001</v>
      </c>
      <c r="H224" s="2">
        <v>278356.45</v>
      </c>
      <c r="I224" s="2">
        <v>8809864.5500000007</v>
      </c>
      <c r="J224" s="2">
        <v>363132.8</v>
      </c>
      <c r="K224" s="2">
        <v>65889.759999999995</v>
      </c>
      <c r="L224" s="2">
        <v>13664.37</v>
      </c>
      <c r="M224" s="2"/>
      <c r="N224" s="2" t="e">
        <f>B224-Levantamento!#REF!</f>
        <v>#REF!</v>
      </c>
    </row>
    <row r="225" spans="1:14" hidden="1" x14ac:dyDescent="0.25">
      <c r="A225" t="s">
        <v>555</v>
      </c>
      <c r="B225" s="2">
        <f t="shared" si="3"/>
        <v>62103993.00999999</v>
      </c>
      <c r="C225" s="2">
        <v>12171662.77</v>
      </c>
      <c r="D225" s="2">
        <v>2686665.77</v>
      </c>
      <c r="E225" s="2">
        <v>995037.04</v>
      </c>
      <c r="F225" s="2"/>
      <c r="G225" s="2">
        <v>23337913.91</v>
      </c>
      <c r="H225" s="2">
        <v>1188933.28</v>
      </c>
      <c r="I225" s="2">
        <v>17433344.399999999</v>
      </c>
      <c r="J225" s="2">
        <v>4119824.62</v>
      </c>
      <c r="K225" s="2">
        <v>129399.12</v>
      </c>
      <c r="L225" s="2">
        <v>41212.1</v>
      </c>
      <c r="M225" s="2"/>
      <c r="N225" s="2" t="e">
        <f>B225-Levantamento!#REF!</f>
        <v>#REF!</v>
      </c>
    </row>
    <row r="226" spans="1:14" hidden="1" x14ac:dyDescent="0.25">
      <c r="A226" t="s">
        <v>399</v>
      </c>
      <c r="B226" s="2">
        <f t="shared" si="3"/>
        <v>28145563.41</v>
      </c>
      <c r="C226" s="2">
        <v>4925176.12</v>
      </c>
      <c r="D226" s="2">
        <v>1066711.94</v>
      </c>
      <c r="E226" s="2"/>
      <c r="F226" s="2">
        <v>1354197.73</v>
      </c>
      <c r="G226" s="2">
        <v>11317272.09</v>
      </c>
      <c r="H226" s="2">
        <v>308077.88</v>
      </c>
      <c r="I226" s="2">
        <v>7517619.5099999998</v>
      </c>
      <c r="J226" s="2">
        <v>1584093.88</v>
      </c>
      <c r="K226" s="2">
        <v>53978.27</v>
      </c>
      <c r="L226" s="2">
        <v>18435.990000000002</v>
      </c>
      <c r="M226" s="2"/>
      <c r="N226" s="2" t="e">
        <f>B226-Levantamento!#REF!</f>
        <v>#REF!</v>
      </c>
    </row>
    <row r="227" spans="1:14" hidden="1" x14ac:dyDescent="0.25">
      <c r="A227" t="s">
        <v>320</v>
      </c>
      <c r="B227" s="2">
        <f t="shared" si="3"/>
        <v>19915621.550000004</v>
      </c>
      <c r="C227" s="2">
        <v>3076615.97</v>
      </c>
      <c r="D227" s="2">
        <v>210891.18</v>
      </c>
      <c r="E227" s="2">
        <v>17651.91</v>
      </c>
      <c r="F227" s="2"/>
      <c r="G227" s="2">
        <v>8751680.1600000001</v>
      </c>
      <c r="H227" s="2">
        <v>315438.78000000003</v>
      </c>
      <c r="I227" s="2">
        <v>6759201.1200000001</v>
      </c>
      <c r="J227" s="2">
        <v>720433.21</v>
      </c>
      <c r="K227" s="2">
        <v>50485.279999999999</v>
      </c>
      <c r="L227" s="2">
        <v>13223.94</v>
      </c>
      <c r="M227" s="2"/>
      <c r="N227" s="2" t="e">
        <f>B227-Levantamento!#REF!</f>
        <v>#REF!</v>
      </c>
    </row>
    <row r="228" spans="1:14" hidden="1" x14ac:dyDescent="0.25">
      <c r="A228" t="s">
        <v>428</v>
      </c>
      <c r="B228" s="2">
        <f t="shared" si="3"/>
        <v>104010506.08</v>
      </c>
      <c r="C228" s="2">
        <v>18924624.98</v>
      </c>
      <c r="D228" s="2">
        <v>3596678.15</v>
      </c>
      <c r="E228" s="2"/>
      <c r="F228" s="2">
        <v>3052385.94</v>
      </c>
      <c r="G228" s="2">
        <v>32089514.030000001</v>
      </c>
      <c r="H228" s="2">
        <v>533168.30000000005</v>
      </c>
      <c r="I228" s="2">
        <v>36587581.490000002</v>
      </c>
      <c r="J228" s="2">
        <v>8953237.2400000002</v>
      </c>
      <c r="K228" s="2">
        <v>273315.95</v>
      </c>
      <c r="L228" s="2"/>
      <c r="M228" s="2"/>
      <c r="N228" s="2" t="e">
        <f>B228-Levantamento!#REF!</f>
        <v>#REF!</v>
      </c>
    </row>
    <row r="229" spans="1:14" hidden="1" x14ac:dyDescent="0.25">
      <c r="A229" t="s">
        <v>460</v>
      </c>
      <c r="B229" s="2">
        <f t="shared" si="3"/>
        <v>144001289.93000001</v>
      </c>
      <c r="C229" s="2">
        <v>45888193.850000001</v>
      </c>
      <c r="D229" s="2">
        <v>3314495.11</v>
      </c>
      <c r="E229" s="2"/>
      <c r="F229" s="2">
        <v>2869610.96</v>
      </c>
      <c r="G229" s="2">
        <v>37932396.259999998</v>
      </c>
      <c r="H229" s="2">
        <v>200058.42</v>
      </c>
      <c r="I229" s="2">
        <v>43315411.170000002</v>
      </c>
      <c r="J229" s="2">
        <v>10082737.949999999</v>
      </c>
      <c r="K229" s="2">
        <v>323396.15999999997</v>
      </c>
      <c r="L229" s="2">
        <v>74990.05</v>
      </c>
      <c r="M229" s="2"/>
      <c r="N229" s="2" t="e">
        <f>B229-Levantamento!#REF!</f>
        <v>#REF!</v>
      </c>
    </row>
    <row r="230" spans="1:14" hidden="1" x14ac:dyDescent="0.25">
      <c r="A230" t="s">
        <v>180</v>
      </c>
      <c r="B230" s="2">
        <f t="shared" si="3"/>
        <v>28732615.940000001</v>
      </c>
      <c r="C230" s="2">
        <v>2570413.81</v>
      </c>
      <c r="D230" s="2">
        <v>262540.93</v>
      </c>
      <c r="E230" s="2"/>
      <c r="F230" s="2">
        <v>373175.09</v>
      </c>
      <c r="G230" s="2">
        <v>8751680.5199999996</v>
      </c>
      <c r="H230" s="2">
        <v>841497.91</v>
      </c>
      <c r="I230" s="2">
        <v>14912461.310000001</v>
      </c>
      <c r="J230" s="2">
        <v>896380.14</v>
      </c>
      <c r="K230" s="2">
        <v>111028.03</v>
      </c>
      <c r="L230" s="2">
        <v>13438.2</v>
      </c>
      <c r="M230" s="2"/>
      <c r="N230" s="2" t="e">
        <f>B230-Levantamento!#REF!</f>
        <v>#REF!</v>
      </c>
    </row>
    <row r="231" spans="1:14" hidden="1" x14ac:dyDescent="0.25">
      <c r="A231" t="s">
        <v>333</v>
      </c>
      <c r="B231" s="2">
        <f t="shared" si="3"/>
        <v>28938572.350000001</v>
      </c>
      <c r="C231" s="2">
        <v>4441299.87</v>
      </c>
      <c r="D231" s="2">
        <v>401767.69</v>
      </c>
      <c r="E231" s="2"/>
      <c r="F231" s="2"/>
      <c r="G231" s="2">
        <v>8751680.1600000001</v>
      </c>
      <c r="H231" s="2">
        <v>412644</v>
      </c>
      <c r="I231" s="2">
        <v>13750904.73</v>
      </c>
      <c r="J231" s="2">
        <v>1069097.5900000001</v>
      </c>
      <c r="K231" s="2">
        <v>97753.23</v>
      </c>
      <c r="L231" s="2">
        <v>13425.08</v>
      </c>
      <c r="M231" s="2"/>
      <c r="N231" s="2" t="e">
        <f>B231-Levantamento!#REF!</f>
        <v>#REF!</v>
      </c>
    </row>
    <row r="232" spans="1:14" hidden="1" x14ac:dyDescent="0.25">
      <c r="A232" t="s">
        <v>295</v>
      </c>
      <c r="B232" s="2">
        <f t="shared" si="3"/>
        <v>37092458.109999999</v>
      </c>
      <c r="C232" s="2">
        <v>5081767.0199999996</v>
      </c>
      <c r="D232" s="2">
        <v>877969.73</v>
      </c>
      <c r="E232" s="2"/>
      <c r="F232" s="2">
        <v>751973.73</v>
      </c>
      <c r="G232" s="2">
        <v>20420587.09</v>
      </c>
      <c r="H232" s="2">
        <v>79365.399999999994</v>
      </c>
      <c r="I232" s="2">
        <v>7370447.5499999998</v>
      </c>
      <c r="J232" s="2">
        <v>2421737.4500000002</v>
      </c>
      <c r="K232" s="2">
        <v>55056.87</v>
      </c>
      <c r="L232" s="2">
        <v>33553.269999999997</v>
      </c>
      <c r="M232" s="2"/>
      <c r="N232" s="2" t="e">
        <f>B232-Levantamento!#REF!</f>
        <v>#REF!</v>
      </c>
    </row>
    <row r="233" spans="1:14" hidden="1" x14ac:dyDescent="0.25">
      <c r="A233" t="s">
        <v>251</v>
      </c>
      <c r="B233" s="2">
        <f t="shared" si="3"/>
        <v>68575081.969999999</v>
      </c>
      <c r="C233" s="2">
        <v>9507605.5999999996</v>
      </c>
      <c r="D233" s="2">
        <v>1463769.58</v>
      </c>
      <c r="E233" s="2"/>
      <c r="F233" s="2">
        <v>828481.17</v>
      </c>
      <c r="G233" s="2">
        <v>20420587.09</v>
      </c>
      <c r="H233" s="2">
        <v>2029536.5</v>
      </c>
      <c r="I233" s="2">
        <v>30433426.920000002</v>
      </c>
      <c r="J233" s="2">
        <v>3407416.26</v>
      </c>
      <c r="K233" s="2">
        <v>448518.07</v>
      </c>
      <c r="L233" s="2">
        <v>35740.78</v>
      </c>
      <c r="M233" s="2"/>
      <c r="N233" s="2" t="e">
        <f>B233-Levantamento!#REF!</f>
        <v>#REF!</v>
      </c>
    </row>
    <row r="234" spans="1:14" hidden="1" x14ac:dyDescent="0.25">
      <c r="A234" t="s">
        <v>448</v>
      </c>
      <c r="B234" s="2">
        <f t="shared" si="3"/>
        <v>27085113</v>
      </c>
      <c r="C234" s="2">
        <v>8631583.1799999997</v>
      </c>
      <c r="D234" s="2">
        <v>1269698.3500000001</v>
      </c>
      <c r="E234" s="2"/>
      <c r="F234" s="2">
        <v>270372.44</v>
      </c>
      <c r="G234" s="2">
        <v>10101185.59</v>
      </c>
      <c r="H234" s="2">
        <v>32401.8</v>
      </c>
      <c r="I234" s="2">
        <v>5724429.3600000003</v>
      </c>
      <c r="J234" s="2">
        <v>1025362.51</v>
      </c>
      <c r="K234" s="2">
        <v>26878.03</v>
      </c>
      <c r="L234" s="2">
        <v>3201.74</v>
      </c>
      <c r="M234" s="2"/>
      <c r="N234" s="2" t="e">
        <f>B234-Levantamento!#REF!</f>
        <v>#REF!</v>
      </c>
    </row>
    <row r="235" spans="1:14" hidden="1" x14ac:dyDescent="0.25">
      <c r="A235" t="s">
        <v>288</v>
      </c>
      <c r="B235" s="2">
        <f t="shared" si="3"/>
        <v>56341439.390000001</v>
      </c>
      <c r="C235" s="2">
        <v>9154566.6199999992</v>
      </c>
      <c r="D235" s="2">
        <v>2610559.0299999998</v>
      </c>
      <c r="E235" s="2"/>
      <c r="F235" s="2">
        <v>869982.62</v>
      </c>
      <c r="G235" s="2">
        <v>23498258.73</v>
      </c>
      <c r="H235" s="2">
        <v>61221.78</v>
      </c>
      <c r="I235" s="2">
        <v>17447893.600000001</v>
      </c>
      <c r="J235" s="2">
        <v>2520611.11</v>
      </c>
      <c r="K235" s="2">
        <v>138987.98000000001</v>
      </c>
      <c r="L235" s="2">
        <v>39357.919999999998</v>
      </c>
      <c r="M235" s="2"/>
      <c r="N235" s="2" t="e">
        <f>B235-Levantamento!#REF!</f>
        <v>#REF!</v>
      </c>
    </row>
    <row r="236" spans="1:14" x14ac:dyDescent="0.25">
      <c r="A236" t="s">
        <v>570</v>
      </c>
      <c r="B236" s="2">
        <f t="shared" si="3"/>
        <v>121480481.45999998</v>
      </c>
      <c r="C236" s="2">
        <v>62185403.439999998</v>
      </c>
      <c r="D236" s="2">
        <v>12748957.52</v>
      </c>
      <c r="E236" s="2"/>
      <c r="F236" s="2">
        <v>1756837.86</v>
      </c>
      <c r="G236" s="2">
        <v>23337813.850000001</v>
      </c>
      <c r="H236" s="2">
        <v>1974.93</v>
      </c>
      <c r="I236" s="2">
        <v>15108370.66</v>
      </c>
      <c r="J236" s="2">
        <v>6187675.4400000004</v>
      </c>
      <c r="K236" s="2">
        <v>112845.49</v>
      </c>
      <c r="L236" s="2">
        <v>40602.269999999997</v>
      </c>
      <c r="M236" s="2"/>
      <c r="N236" s="2" t="e">
        <f>B236-Levantamento!#REF!</f>
        <v>#REF!</v>
      </c>
    </row>
    <row r="237" spans="1:14" x14ac:dyDescent="0.25">
      <c r="A237" t="s">
        <v>572</v>
      </c>
      <c r="B237" s="2">
        <f t="shared" si="3"/>
        <v>47981534.730000004</v>
      </c>
      <c r="C237" s="2">
        <v>28381706.550000001</v>
      </c>
      <c r="D237" s="2">
        <v>755958.33</v>
      </c>
      <c r="E237" s="2">
        <v>164212.70000000001</v>
      </c>
      <c r="F237" s="2">
        <v>7808.64</v>
      </c>
      <c r="G237" s="2">
        <v>11668906.92</v>
      </c>
      <c r="H237" s="2">
        <v>2357.14</v>
      </c>
      <c r="I237" s="2">
        <v>5849054.29</v>
      </c>
      <c r="J237" s="2">
        <v>1089885.5</v>
      </c>
      <c r="K237" s="2">
        <v>43747.07</v>
      </c>
      <c r="L237" s="2">
        <v>17897.59</v>
      </c>
      <c r="M237" s="2"/>
      <c r="N237" s="2" t="e">
        <f>B237-Levantamento!#REF!</f>
        <v>#REF!</v>
      </c>
    </row>
    <row r="238" spans="1:14" x14ac:dyDescent="0.25">
      <c r="A238" t="s">
        <v>321</v>
      </c>
      <c r="B238" s="2">
        <f t="shared" si="3"/>
        <v>96772161.569999993</v>
      </c>
      <c r="C238" s="2">
        <v>8965084.5</v>
      </c>
      <c r="D238" s="2">
        <v>1472859.95</v>
      </c>
      <c r="E238" s="2"/>
      <c r="F238" s="2">
        <v>1813131.2</v>
      </c>
      <c r="G238" s="2">
        <v>20420587.09</v>
      </c>
      <c r="H238" s="2">
        <v>931421.77</v>
      </c>
      <c r="I238" s="2">
        <v>59793872.479999997</v>
      </c>
      <c r="J238" s="2">
        <v>3025775.21</v>
      </c>
      <c r="K238" s="2">
        <v>349429.37</v>
      </c>
      <c r="L238" s="2"/>
      <c r="M238" s="2"/>
      <c r="N238" s="2" t="e">
        <f>B238-Levantamento!#REF!</f>
        <v>#REF!</v>
      </c>
    </row>
    <row r="239" spans="1:14" hidden="1" x14ac:dyDescent="0.25">
      <c r="A239" t="s">
        <v>635</v>
      </c>
      <c r="B239" s="2">
        <f t="shared" si="3"/>
        <v>714107846.82000017</v>
      </c>
      <c r="C239" s="2">
        <v>278915513.18000001</v>
      </c>
      <c r="D239" s="2">
        <v>32742492.100000001</v>
      </c>
      <c r="E239" s="2">
        <v>327449.78999999998</v>
      </c>
      <c r="F239" s="2">
        <v>23381040.170000002</v>
      </c>
      <c r="G239" s="2">
        <v>72336466.030000001</v>
      </c>
      <c r="H239" s="2">
        <v>1142099.33</v>
      </c>
      <c r="I239" s="2">
        <v>239465710.91</v>
      </c>
      <c r="J239" s="2">
        <v>63848819.740000002</v>
      </c>
      <c r="K239" s="2">
        <v>1772474.73</v>
      </c>
      <c r="L239" s="2">
        <v>175780.84</v>
      </c>
      <c r="M239" s="2"/>
      <c r="N239" s="2" t="e">
        <f>B239-Levantamento!#REF!</f>
        <v>#REF!</v>
      </c>
    </row>
    <row r="240" spans="1:14" hidden="1" x14ac:dyDescent="0.25">
      <c r="A240" t="s">
        <v>59</v>
      </c>
      <c r="B240" s="2">
        <f t="shared" si="3"/>
        <v>11911514.23</v>
      </c>
      <c r="C240" s="2">
        <v>701907.1</v>
      </c>
      <c r="D240" s="2">
        <v>314056.2</v>
      </c>
      <c r="E240" s="2"/>
      <c r="F240" s="2"/>
      <c r="G240" s="2">
        <v>7699969.1600000001</v>
      </c>
      <c r="H240" s="2">
        <v>46845.82</v>
      </c>
      <c r="I240" s="2">
        <v>2575066.0299999998</v>
      </c>
      <c r="J240" s="2">
        <v>541880.28</v>
      </c>
      <c r="K240" s="2">
        <v>19623.91</v>
      </c>
      <c r="L240" s="2">
        <v>12165.73</v>
      </c>
      <c r="M240" s="2"/>
      <c r="N240" s="2" t="e">
        <f>B240-Levantamento!#REF!</f>
        <v>#REF!</v>
      </c>
    </row>
    <row r="241" spans="1:14" hidden="1" x14ac:dyDescent="0.25">
      <c r="A241" t="s">
        <v>76</v>
      </c>
      <c r="B241" s="2">
        <f t="shared" si="3"/>
        <v>17139765.989999998</v>
      </c>
      <c r="C241" s="2">
        <v>1144114.46</v>
      </c>
      <c r="D241" s="2">
        <v>259096.63</v>
      </c>
      <c r="E241" s="2"/>
      <c r="F241" s="2">
        <v>65178.68</v>
      </c>
      <c r="G241" s="2">
        <v>8751680.1600000001</v>
      </c>
      <c r="H241" s="2">
        <v>278429.78000000003</v>
      </c>
      <c r="I241" s="2">
        <v>6114984.9299999997</v>
      </c>
      <c r="J241" s="2">
        <v>468825.15</v>
      </c>
      <c r="K241" s="2">
        <v>45676.639999999999</v>
      </c>
      <c r="L241" s="2">
        <v>11779.56</v>
      </c>
      <c r="M241" s="2"/>
      <c r="N241" s="2" t="e">
        <f>B241-Levantamento!#REF!</f>
        <v>#REF!</v>
      </c>
    </row>
    <row r="242" spans="1:14" hidden="1" x14ac:dyDescent="0.25">
      <c r="A242" t="s">
        <v>61</v>
      </c>
      <c r="B242" s="2">
        <f t="shared" si="3"/>
        <v>14103628.640000001</v>
      </c>
      <c r="C242" s="2">
        <v>935107.03</v>
      </c>
      <c r="D242" s="2">
        <v>29879.17</v>
      </c>
      <c r="E242" s="2"/>
      <c r="F242" s="2"/>
      <c r="G242" s="2">
        <v>8751680.1600000001</v>
      </c>
      <c r="H242" s="2">
        <v>87942.09</v>
      </c>
      <c r="I242" s="2">
        <v>3815478.55</v>
      </c>
      <c r="J242" s="2">
        <v>443239.64</v>
      </c>
      <c r="K242" s="2">
        <v>28514.98</v>
      </c>
      <c r="L242" s="2">
        <v>11787.02</v>
      </c>
      <c r="M242" s="2"/>
      <c r="N242" s="2" t="e">
        <f>B242-Levantamento!#REF!</f>
        <v>#REF!</v>
      </c>
    </row>
    <row r="243" spans="1:14" hidden="1" x14ac:dyDescent="0.25">
      <c r="A243" t="s">
        <v>294</v>
      </c>
      <c r="B243" s="2">
        <f t="shared" si="3"/>
        <v>37202414.100000001</v>
      </c>
      <c r="C243" s="2">
        <v>5870949.6600000001</v>
      </c>
      <c r="D243" s="2">
        <v>715588.88</v>
      </c>
      <c r="E243" s="2"/>
      <c r="F243" s="2">
        <v>749978.88</v>
      </c>
      <c r="G243" s="2">
        <v>14586143.619999999</v>
      </c>
      <c r="H243" s="2">
        <v>532846.49</v>
      </c>
      <c r="I243" s="2">
        <v>13160007.09</v>
      </c>
      <c r="J243" s="2">
        <v>1488828.63</v>
      </c>
      <c r="K243" s="2">
        <v>98070.85</v>
      </c>
      <c r="L243" s="2"/>
      <c r="M243" s="2"/>
      <c r="N243" s="2" t="e">
        <f>B243-Levantamento!#REF!</f>
        <v>#REF!</v>
      </c>
    </row>
    <row r="244" spans="1:14" hidden="1" x14ac:dyDescent="0.25">
      <c r="A244" t="s">
        <v>425</v>
      </c>
      <c r="B244" s="2">
        <f t="shared" si="3"/>
        <v>55541198.109999999</v>
      </c>
      <c r="C244" s="2">
        <v>15758067.34</v>
      </c>
      <c r="D244" s="2">
        <v>1209817.44</v>
      </c>
      <c r="E244" s="2">
        <v>2484.84</v>
      </c>
      <c r="F244" s="2">
        <v>685646.56</v>
      </c>
      <c r="G244" s="2">
        <v>23337813.850000001</v>
      </c>
      <c r="H244" s="2">
        <v>27678.959999999999</v>
      </c>
      <c r="I244" s="2">
        <v>12437874.710000001</v>
      </c>
      <c r="J244" s="2">
        <v>1947661.37</v>
      </c>
      <c r="K244" s="2">
        <v>92861.119999999995</v>
      </c>
      <c r="L244" s="2">
        <v>41291.919999999998</v>
      </c>
      <c r="M244" s="2"/>
      <c r="N244" s="2" t="e">
        <f>B244-Levantamento!#REF!</f>
        <v>#REF!</v>
      </c>
    </row>
    <row r="245" spans="1:14" hidden="1" x14ac:dyDescent="0.25">
      <c r="A245" t="s">
        <v>407</v>
      </c>
      <c r="B245" s="2">
        <f t="shared" si="3"/>
        <v>24729125.930000003</v>
      </c>
      <c r="C245" s="2">
        <v>5077902.95</v>
      </c>
      <c r="D245" s="2">
        <v>531010.16</v>
      </c>
      <c r="E245" s="2">
        <v>4386.79</v>
      </c>
      <c r="F245" s="2"/>
      <c r="G245" s="2">
        <v>8751680.1600000001</v>
      </c>
      <c r="H245" s="2">
        <v>38409.949999999997</v>
      </c>
      <c r="I245" s="2">
        <v>9105791.7200000007</v>
      </c>
      <c r="J245" s="2">
        <v>1138716.83</v>
      </c>
      <c r="K245" s="2">
        <v>68126.350000000006</v>
      </c>
      <c r="L245" s="2">
        <v>13101.02</v>
      </c>
      <c r="M245" s="2"/>
      <c r="N245" s="2" t="e">
        <f>B245-Levantamento!#REF!</f>
        <v>#REF!</v>
      </c>
    </row>
    <row r="246" spans="1:14" hidden="1" x14ac:dyDescent="0.25">
      <c r="A246" t="s">
        <v>260</v>
      </c>
      <c r="B246" s="2">
        <f t="shared" si="3"/>
        <v>15936211.950000001</v>
      </c>
      <c r="C246" s="2">
        <v>1797658.78</v>
      </c>
      <c r="D246" s="2">
        <v>263210.23</v>
      </c>
      <c r="E246" s="2"/>
      <c r="F246" s="2">
        <v>158733.71</v>
      </c>
      <c r="G246" s="2">
        <v>8751680.1600000001</v>
      </c>
      <c r="H246" s="2">
        <v>96210.91</v>
      </c>
      <c r="I246" s="2">
        <v>4388067.2</v>
      </c>
      <c r="J246" s="2">
        <v>440175.2</v>
      </c>
      <c r="K246" s="2">
        <v>28179.72</v>
      </c>
      <c r="L246" s="2">
        <v>12296.04</v>
      </c>
      <c r="M246" s="2"/>
      <c r="N246" s="2" t="e">
        <f>B246-Levantamento!#REF!</f>
        <v>#REF!</v>
      </c>
    </row>
    <row r="247" spans="1:14" hidden="1" x14ac:dyDescent="0.25">
      <c r="A247" t="s">
        <v>30</v>
      </c>
      <c r="B247" s="2">
        <f t="shared" si="3"/>
        <v>18030223.490000002</v>
      </c>
      <c r="C247" s="2">
        <v>544746.68000000005</v>
      </c>
      <c r="D247" s="2">
        <v>73120.259999999995</v>
      </c>
      <c r="E247" s="2"/>
      <c r="F247" s="2"/>
      <c r="G247" s="2">
        <v>8740311.5099999998</v>
      </c>
      <c r="H247" s="2">
        <v>7398.46</v>
      </c>
      <c r="I247" s="2">
        <v>8411883.8300000001</v>
      </c>
      <c r="J247" s="2">
        <v>172554.84</v>
      </c>
      <c r="K247" s="2">
        <v>62872.53</v>
      </c>
      <c r="L247" s="2">
        <v>17335.38</v>
      </c>
      <c r="M247" s="2"/>
      <c r="N247" s="2" t="e">
        <f>B247-Levantamento!#REF!</f>
        <v>#REF!</v>
      </c>
    </row>
    <row r="248" spans="1:14" hidden="1" x14ac:dyDescent="0.25">
      <c r="A248" t="s">
        <v>326</v>
      </c>
      <c r="B248" s="2">
        <f t="shared" si="3"/>
        <v>40364082.409999989</v>
      </c>
      <c r="C248" s="2">
        <v>6332245.7999999998</v>
      </c>
      <c r="D248" s="2">
        <v>310772.24</v>
      </c>
      <c r="E248" s="2"/>
      <c r="F248" s="2">
        <v>333213.83</v>
      </c>
      <c r="G248" s="2">
        <v>14586133.630000001</v>
      </c>
      <c r="H248" s="2">
        <v>1041869.58</v>
      </c>
      <c r="I248" s="2">
        <v>15534282.220000001</v>
      </c>
      <c r="J248" s="2">
        <v>2085988.48</v>
      </c>
      <c r="K248" s="2">
        <v>116199.12</v>
      </c>
      <c r="L248" s="2">
        <v>23377.51</v>
      </c>
      <c r="M248" s="2"/>
      <c r="N248" s="2" t="e">
        <f>B248-Levantamento!#REF!</f>
        <v>#REF!</v>
      </c>
    </row>
    <row r="249" spans="1:14" hidden="1" x14ac:dyDescent="0.25">
      <c r="A249" t="s">
        <v>432</v>
      </c>
      <c r="B249" s="2">
        <f t="shared" si="3"/>
        <v>72182362.36999999</v>
      </c>
      <c r="C249" s="2">
        <v>16713976.68</v>
      </c>
      <c r="D249" s="2">
        <v>1004193.39</v>
      </c>
      <c r="E249" s="2">
        <v>2199.86</v>
      </c>
      <c r="F249" s="2">
        <v>1023419.24</v>
      </c>
      <c r="G249" s="2">
        <v>19502772.07</v>
      </c>
      <c r="H249" s="2">
        <v>314633.64</v>
      </c>
      <c r="I249" s="2">
        <v>27824839.010000002</v>
      </c>
      <c r="J249" s="2">
        <v>5557473.21</v>
      </c>
      <c r="K249" s="2">
        <v>207399.82</v>
      </c>
      <c r="L249" s="2">
        <v>31455.45</v>
      </c>
      <c r="M249" s="2"/>
      <c r="N249" s="2" t="e">
        <f>B249-Levantamento!#REF!</f>
        <v>#REF!</v>
      </c>
    </row>
    <row r="250" spans="1:14" hidden="1" x14ac:dyDescent="0.25">
      <c r="A250" t="s">
        <v>141</v>
      </c>
      <c r="B250" s="2">
        <f t="shared" si="3"/>
        <v>18891796.109999999</v>
      </c>
      <c r="C250" s="2">
        <v>1680404.64</v>
      </c>
      <c r="D250" s="2">
        <v>217129.36</v>
      </c>
      <c r="E250" s="2"/>
      <c r="F250" s="2">
        <v>168036.05</v>
      </c>
      <c r="G250" s="2">
        <v>8751680.1600000001</v>
      </c>
      <c r="H250" s="2">
        <v>186168.86</v>
      </c>
      <c r="I250" s="2">
        <v>7039306.2599999998</v>
      </c>
      <c r="J250" s="2">
        <v>784024.22</v>
      </c>
      <c r="K250" s="2">
        <v>51780.55</v>
      </c>
      <c r="L250" s="2">
        <v>13266.01</v>
      </c>
      <c r="M250" s="2"/>
      <c r="N250" s="2" t="e">
        <f>B250-Levantamento!#REF!</f>
        <v>#REF!</v>
      </c>
    </row>
    <row r="251" spans="1:14" hidden="1" x14ac:dyDescent="0.25">
      <c r="A251" t="s">
        <v>171</v>
      </c>
      <c r="B251" s="2">
        <f t="shared" si="3"/>
        <v>15975046.529999999</v>
      </c>
      <c r="C251" s="2">
        <v>1595273.01</v>
      </c>
      <c r="D251" s="2">
        <v>316714.53000000003</v>
      </c>
      <c r="E251" s="2">
        <v>69745.710000000006</v>
      </c>
      <c r="F251" s="2"/>
      <c r="G251" s="2">
        <v>8751680.1600000001</v>
      </c>
      <c r="H251" s="2">
        <v>67540.87</v>
      </c>
      <c r="I251" s="2">
        <v>4499342.9400000004</v>
      </c>
      <c r="J251" s="2">
        <v>627694.82999999996</v>
      </c>
      <c r="K251" s="2">
        <v>33606.89</v>
      </c>
      <c r="L251" s="2">
        <v>13447.59</v>
      </c>
      <c r="M251" s="2"/>
      <c r="N251" s="2" t="e">
        <f>B251-Levantamento!#REF!</f>
        <v>#REF!</v>
      </c>
    </row>
    <row r="252" spans="1:14" hidden="1" x14ac:dyDescent="0.25">
      <c r="A252" t="s">
        <v>277</v>
      </c>
      <c r="B252" s="2">
        <f t="shared" si="3"/>
        <v>49544377.030000001</v>
      </c>
      <c r="C252" s="2">
        <v>5744518.7300000004</v>
      </c>
      <c r="D252" s="2">
        <v>213166.11</v>
      </c>
      <c r="E252" s="2">
        <v>135.97999999999999</v>
      </c>
      <c r="F252" s="2">
        <v>728427.39</v>
      </c>
      <c r="G252" s="2">
        <v>17503360.370000001</v>
      </c>
      <c r="H252" s="2">
        <v>456878.22</v>
      </c>
      <c r="I252" s="2">
        <v>22700766.629999999</v>
      </c>
      <c r="J252" s="2">
        <v>2000001.21</v>
      </c>
      <c r="K252" s="2">
        <v>169670.89</v>
      </c>
      <c r="L252" s="2">
        <v>27451.5</v>
      </c>
      <c r="M252" s="2"/>
      <c r="N252" s="2" t="e">
        <f>B252-Levantamento!#REF!</f>
        <v>#REF!</v>
      </c>
    </row>
    <row r="253" spans="1:14" hidden="1" x14ac:dyDescent="0.25">
      <c r="A253" t="s">
        <v>339</v>
      </c>
      <c r="B253" s="2">
        <f t="shared" si="3"/>
        <v>70224146.099999994</v>
      </c>
      <c r="C253" s="2">
        <v>15789765.380000001</v>
      </c>
      <c r="D253" s="2">
        <v>145020.70000000001</v>
      </c>
      <c r="E253" s="2"/>
      <c r="F253" s="2"/>
      <c r="G253" s="2">
        <v>20420587.09</v>
      </c>
      <c r="H253" s="2">
        <v>1034984.82</v>
      </c>
      <c r="I253" s="2">
        <v>29414760.510000002</v>
      </c>
      <c r="J253" s="2">
        <v>3179059.89</v>
      </c>
      <c r="K253" s="2">
        <v>239967.71</v>
      </c>
      <c r="L253" s="2"/>
      <c r="M253" s="2"/>
      <c r="N253" s="2" t="e">
        <f>B253-Levantamento!#REF!</f>
        <v>#REF!</v>
      </c>
    </row>
    <row r="254" spans="1:14" hidden="1" x14ac:dyDescent="0.25">
      <c r="A254" t="s">
        <v>404</v>
      </c>
      <c r="B254" s="2">
        <f t="shared" si="3"/>
        <v>43620166.189999998</v>
      </c>
      <c r="C254" s="2">
        <v>7857771.8099999996</v>
      </c>
      <c r="D254" s="2">
        <v>667309.30000000005</v>
      </c>
      <c r="E254" s="2"/>
      <c r="F254" s="2">
        <v>1028248.37</v>
      </c>
      <c r="G254" s="2">
        <v>14586133.619999999</v>
      </c>
      <c r="H254" s="2">
        <v>434850.73</v>
      </c>
      <c r="I254" s="2">
        <v>16017297.5</v>
      </c>
      <c r="J254" s="2">
        <v>2885742.24</v>
      </c>
      <c r="K254" s="2">
        <v>119763.69</v>
      </c>
      <c r="L254" s="2">
        <v>23048.93</v>
      </c>
      <c r="M254" s="2"/>
      <c r="N254" s="2" t="e">
        <f>B254-Levantamento!#REF!</f>
        <v>#REF!</v>
      </c>
    </row>
    <row r="255" spans="1:14" hidden="1" x14ac:dyDescent="0.25">
      <c r="A255" t="s">
        <v>197</v>
      </c>
      <c r="B255" s="2">
        <f t="shared" si="3"/>
        <v>16873565.279999997</v>
      </c>
      <c r="C255" s="2">
        <v>1732776.81</v>
      </c>
      <c r="D255" s="2">
        <v>78275.45</v>
      </c>
      <c r="E255" s="2">
        <v>15026.39</v>
      </c>
      <c r="F255" s="2">
        <v>341586.29</v>
      </c>
      <c r="G255" s="2">
        <v>8751680.1600000001</v>
      </c>
      <c r="H255" s="2">
        <v>175483.31</v>
      </c>
      <c r="I255" s="2">
        <v>5115462.2</v>
      </c>
      <c r="J255" s="2">
        <v>613357.57999999996</v>
      </c>
      <c r="K255" s="2">
        <v>38210.85</v>
      </c>
      <c r="L255" s="2">
        <v>11706.24</v>
      </c>
      <c r="M255" s="2"/>
      <c r="N255" s="2" t="e">
        <f>B255-Levantamento!#REF!</f>
        <v>#REF!</v>
      </c>
    </row>
    <row r="256" spans="1:14" hidden="1" x14ac:dyDescent="0.25">
      <c r="A256" t="s">
        <v>623</v>
      </c>
      <c r="B256" s="2">
        <f t="shared" si="3"/>
        <v>260981882.06</v>
      </c>
      <c r="C256" s="2">
        <v>127900859.43000001</v>
      </c>
      <c r="D256" s="2">
        <v>38130473.18</v>
      </c>
      <c r="E256" s="2">
        <v>643541.71</v>
      </c>
      <c r="F256" s="2">
        <v>8454988.7300000004</v>
      </c>
      <c r="G256" s="2">
        <v>43758400.93</v>
      </c>
      <c r="H256" s="2">
        <v>16763.23</v>
      </c>
      <c r="I256" s="2">
        <v>29805503.879999999</v>
      </c>
      <c r="J256" s="2">
        <v>11958349.710000001</v>
      </c>
      <c r="K256" s="2">
        <v>222673.44</v>
      </c>
      <c r="L256" s="2">
        <v>90327.82</v>
      </c>
      <c r="M256" s="2"/>
      <c r="N256" s="2" t="e">
        <f>B256-Levantamento!#REF!</f>
        <v>#REF!</v>
      </c>
    </row>
    <row r="257" spans="1:14" hidden="1" x14ac:dyDescent="0.25">
      <c r="A257" t="s">
        <v>137</v>
      </c>
      <c r="B257" s="2">
        <f t="shared" si="3"/>
        <v>12604600.159999998</v>
      </c>
      <c r="C257" s="2">
        <v>1209365.23</v>
      </c>
      <c r="D257" s="2">
        <v>63221.8</v>
      </c>
      <c r="E257" s="2">
        <v>33527.25</v>
      </c>
      <c r="F257" s="2"/>
      <c r="G257" s="2">
        <v>8751680.1600000001</v>
      </c>
      <c r="H257" s="2">
        <v>16433.18</v>
      </c>
      <c r="I257" s="2">
        <v>2326272.77</v>
      </c>
      <c r="J257" s="2">
        <v>163378.96</v>
      </c>
      <c r="K257" s="2">
        <v>29175.53</v>
      </c>
      <c r="L257" s="2">
        <v>11545.28</v>
      </c>
      <c r="M257" s="2"/>
      <c r="N257" s="2" t="e">
        <f>B257-Levantamento!#REF!</f>
        <v>#REF!</v>
      </c>
    </row>
    <row r="258" spans="1:14" hidden="1" x14ac:dyDescent="0.25">
      <c r="A258" t="s">
        <v>483</v>
      </c>
      <c r="B258" s="2">
        <f t="shared" si="3"/>
        <v>272834494.96000004</v>
      </c>
      <c r="C258" s="2">
        <v>76748576.670000002</v>
      </c>
      <c r="D258" s="2">
        <v>14815366.359999999</v>
      </c>
      <c r="E258" s="2">
        <v>34540.81</v>
      </c>
      <c r="F258" s="2">
        <v>12145671.789999999</v>
      </c>
      <c r="G258" s="2">
        <v>72108494.209999993</v>
      </c>
      <c r="H258" s="2">
        <v>40224.9</v>
      </c>
      <c r="I258" s="2">
        <v>79554476.640000001</v>
      </c>
      <c r="J258" s="2">
        <v>16644977.6</v>
      </c>
      <c r="K258" s="2">
        <v>594633.26</v>
      </c>
      <c r="L258" s="2">
        <v>147532.72</v>
      </c>
      <c r="M258" s="2"/>
      <c r="N258" s="2" t="e">
        <f>B258-Levantamento!#REF!</f>
        <v>#REF!</v>
      </c>
    </row>
    <row r="259" spans="1:14" hidden="1" x14ac:dyDescent="0.25">
      <c r="A259" t="s">
        <v>509</v>
      </c>
      <c r="B259" s="2">
        <f t="shared" ref="B259:B322" si="4">SUM(C259:M259)</f>
        <v>285817992.46000004</v>
      </c>
      <c r="C259" s="2">
        <v>68797140.890000001</v>
      </c>
      <c r="D259" s="2">
        <v>12016671.17</v>
      </c>
      <c r="E259" s="2"/>
      <c r="F259" s="2">
        <v>3633882.08</v>
      </c>
      <c r="G259" s="2">
        <v>72336466.030000001</v>
      </c>
      <c r="H259" s="2">
        <v>2632909.73</v>
      </c>
      <c r="I259" s="2">
        <v>101106552.28</v>
      </c>
      <c r="J259" s="2">
        <v>24395443.73</v>
      </c>
      <c r="K259" s="2">
        <v>755440.44</v>
      </c>
      <c r="L259" s="2">
        <v>143486.10999999999</v>
      </c>
      <c r="M259" s="2"/>
      <c r="N259" s="2" t="e">
        <f>B259-Levantamento!#REF!</f>
        <v>#REF!</v>
      </c>
    </row>
    <row r="260" spans="1:14" hidden="1" x14ac:dyDescent="0.25">
      <c r="A260" t="s">
        <v>355</v>
      </c>
      <c r="B260" s="2">
        <f t="shared" si="4"/>
        <v>157496238.10999998</v>
      </c>
      <c r="C260" s="2">
        <v>33081011.75</v>
      </c>
      <c r="D260" s="2">
        <v>4395108.74</v>
      </c>
      <c r="E260" s="2">
        <v>14783.73</v>
      </c>
      <c r="F260" s="2">
        <v>4983019.72</v>
      </c>
      <c r="G260" s="2">
        <v>43758400.93</v>
      </c>
      <c r="H260" s="2">
        <v>1664722.99</v>
      </c>
      <c r="I260" s="2">
        <v>54107813.869999997</v>
      </c>
      <c r="J260" s="2">
        <v>14998920.949999999</v>
      </c>
      <c r="K260" s="2">
        <v>404422.86</v>
      </c>
      <c r="L260" s="2">
        <v>88032.57</v>
      </c>
      <c r="M260" s="2"/>
      <c r="N260" s="2" t="e">
        <f>B260-Levantamento!#REF!</f>
        <v>#REF!</v>
      </c>
    </row>
    <row r="261" spans="1:14" hidden="1" x14ac:dyDescent="0.25">
      <c r="A261" t="s">
        <v>398</v>
      </c>
      <c r="B261" s="2">
        <f t="shared" si="4"/>
        <v>533480920.08000004</v>
      </c>
      <c r="C261" s="2">
        <v>127927042.3</v>
      </c>
      <c r="D261" s="2">
        <v>9612773.1099999994</v>
      </c>
      <c r="E261" s="2">
        <v>487836.19</v>
      </c>
      <c r="F261" s="2">
        <v>10060381.529999999</v>
      </c>
      <c r="G261" s="2">
        <v>72336466.030000001</v>
      </c>
      <c r="H261" s="2">
        <v>4386.2</v>
      </c>
      <c r="I261" s="2">
        <v>289358539.26999998</v>
      </c>
      <c r="J261" s="2">
        <v>21363962.920000002</v>
      </c>
      <c r="K261" s="2">
        <v>2158209.61</v>
      </c>
      <c r="L261" s="2">
        <v>171322.92</v>
      </c>
      <c r="M261" s="2"/>
      <c r="N261" s="2" t="e">
        <f>B261-Levantamento!#REF!</f>
        <v>#REF!</v>
      </c>
    </row>
    <row r="262" spans="1:14" hidden="1" x14ac:dyDescent="0.25">
      <c r="A262" t="s">
        <v>598</v>
      </c>
      <c r="B262" s="2">
        <f t="shared" si="4"/>
        <v>188341040.74999997</v>
      </c>
      <c r="C262" s="2">
        <v>53040305.039999999</v>
      </c>
      <c r="D262" s="2">
        <v>1197019.93</v>
      </c>
      <c r="E262" s="2">
        <v>63976.46</v>
      </c>
      <c r="F262" s="2">
        <v>4935942.84</v>
      </c>
      <c r="G262" s="2">
        <v>37923947.469999999</v>
      </c>
      <c r="H262" s="2">
        <v>511143.93</v>
      </c>
      <c r="I262" s="2">
        <v>76727699.219999999</v>
      </c>
      <c r="J262" s="2">
        <v>13295001.800000001</v>
      </c>
      <c r="K262" s="2">
        <v>572525.39</v>
      </c>
      <c r="L262" s="2">
        <v>73478.67</v>
      </c>
      <c r="M262" s="2"/>
      <c r="N262" s="2" t="e">
        <f>B262-Levantamento!#REF!</f>
        <v>#REF!</v>
      </c>
    </row>
    <row r="263" spans="1:14" hidden="1" x14ac:dyDescent="0.25">
      <c r="A263" t="s">
        <v>101</v>
      </c>
      <c r="B263" s="2">
        <f t="shared" si="4"/>
        <v>13671411.93</v>
      </c>
      <c r="C263" s="2">
        <v>916146.02</v>
      </c>
      <c r="D263" s="2">
        <v>24670.44</v>
      </c>
      <c r="E263" s="2">
        <v>45969.14</v>
      </c>
      <c r="F263" s="2"/>
      <c r="G263" s="2">
        <v>8742642.4399999995</v>
      </c>
      <c r="H263" s="2">
        <v>64701.37</v>
      </c>
      <c r="I263" s="2">
        <v>3536883.2</v>
      </c>
      <c r="J263" s="2">
        <v>303456.40000000002</v>
      </c>
      <c r="K263" s="2">
        <v>25056.99</v>
      </c>
      <c r="L263" s="2">
        <v>11885.93</v>
      </c>
      <c r="M263" s="2"/>
      <c r="N263" s="2" t="e">
        <f>B263-Levantamento!#REF!</f>
        <v>#REF!</v>
      </c>
    </row>
    <row r="264" spans="1:14" hidden="1" x14ac:dyDescent="0.25">
      <c r="A264" t="s">
        <v>502</v>
      </c>
      <c r="B264" s="2">
        <f t="shared" si="4"/>
        <v>94677404.349999994</v>
      </c>
      <c r="C264" s="2">
        <v>18561985.530000001</v>
      </c>
      <c r="D264" s="2">
        <v>1293743.1100000001</v>
      </c>
      <c r="E264" s="2">
        <v>22169.34</v>
      </c>
      <c r="F264" s="2">
        <v>1568892.01</v>
      </c>
      <c r="G264" s="2">
        <v>26255040.539999999</v>
      </c>
      <c r="H264" s="2">
        <v>1231482.51</v>
      </c>
      <c r="I264" s="2">
        <v>37931795.399999999</v>
      </c>
      <c r="J264" s="2">
        <v>7485517.8499999996</v>
      </c>
      <c r="K264" s="2">
        <v>279233.38</v>
      </c>
      <c r="L264" s="2">
        <v>47544.68</v>
      </c>
      <c r="M264" s="2"/>
      <c r="N264" s="2" t="e">
        <f>B264-Levantamento!#REF!</f>
        <v>#REF!</v>
      </c>
    </row>
    <row r="265" spans="1:14" hidden="1" x14ac:dyDescent="0.25">
      <c r="A265" t="s">
        <v>221</v>
      </c>
      <c r="B265" s="2">
        <f t="shared" si="4"/>
        <v>30204008.629999999</v>
      </c>
      <c r="C265" s="2">
        <v>3799693.98</v>
      </c>
      <c r="D265" s="2">
        <v>503334.2</v>
      </c>
      <c r="E265" s="2">
        <v>27299.67</v>
      </c>
      <c r="F265" s="2"/>
      <c r="G265" s="2">
        <v>14586133.619999999</v>
      </c>
      <c r="H265" s="2">
        <v>124035.19</v>
      </c>
      <c r="I265" s="2">
        <v>9385549.9800000004</v>
      </c>
      <c r="J265" s="2">
        <v>1684774.19</v>
      </c>
      <c r="K265" s="2">
        <v>70174.559999999998</v>
      </c>
      <c r="L265" s="2">
        <v>23013.24</v>
      </c>
      <c r="M265" s="2"/>
      <c r="N265" s="2" t="e">
        <f>B265-Levantamento!#REF!</f>
        <v>#REF!</v>
      </c>
    </row>
    <row r="266" spans="1:14" hidden="1" x14ac:dyDescent="0.25">
      <c r="A266" t="s">
        <v>476</v>
      </c>
      <c r="B266" s="2">
        <f t="shared" si="4"/>
        <v>35648054.75</v>
      </c>
      <c r="C266" s="2">
        <v>4885064.67</v>
      </c>
      <c r="D266" s="2">
        <v>513279.08</v>
      </c>
      <c r="E266" s="2"/>
      <c r="F266" s="2">
        <v>558117.88</v>
      </c>
      <c r="G266" s="2">
        <v>14591315.640000001</v>
      </c>
      <c r="H266" s="2">
        <v>376420.23</v>
      </c>
      <c r="I266" s="2">
        <v>13171244.210000001</v>
      </c>
      <c r="J266" s="2">
        <v>1433885.01</v>
      </c>
      <c r="K266" s="2">
        <v>96272.88</v>
      </c>
      <c r="L266" s="2">
        <v>22455.15</v>
      </c>
      <c r="M266" s="2"/>
      <c r="N266" s="2" t="e">
        <f>B266-Levantamento!#REF!</f>
        <v>#REF!</v>
      </c>
    </row>
    <row r="267" spans="1:14" hidden="1" x14ac:dyDescent="0.25">
      <c r="A267" t="s">
        <v>37</v>
      </c>
      <c r="B267" s="2">
        <f t="shared" si="4"/>
        <v>17551957.02</v>
      </c>
      <c r="C267" s="2">
        <v>772244.21</v>
      </c>
      <c r="D267" s="2">
        <v>202617.08</v>
      </c>
      <c r="E267" s="2"/>
      <c r="F267" s="2">
        <v>183275.15</v>
      </c>
      <c r="G267" s="2">
        <v>8751680.1600000001</v>
      </c>
      <c r="H267" s="2">
        <v>275236.68</v>
      </c>
      <c r="I267" s="2">
        <v>7027630.2599999998</v>
      </c>
      <c r="J267" s="2">
        <v>276765.38</v>
      </c>
      <c r="K267" s="2">
        <v>50373.87</v>
      </c>
      <c r="L267" s="2">
        <v>12134.23</v>
      </c>
      <c r="M267" s="2"/>
      <c r="N267" s="2" t="e">
        <f>B267-Levantamento!#REF!</f>
        <v>#REF!</v>
      </c>
    </row>
    <row r="268" spans="1:14" hidden="1" x14ac:dyDescent="0.25">
      <c r="A268" t="s">
        <v>554</v>
      </c>
      <c r="B268" s="2">
        <f t="shared" si="4"/>
        <v>380667258.04999995</v>
      </c>
      <c r="C268" s="2">
        <v>131932581.27</v>
      </c>
      <c r="D268" s="2">
        <v>11034492.51</v>
      </c>
      <c r="E268" s="2">
        <v>20289.97</v>
      </c>
      <c r="F268" s="2">
        <v>17041691.530000001</v>
      </c>
      <c r="G268" s="2">
        <v>72336466.069999993</v>
      </c>
      <c r="H268" s="2">
        <v>24909.599999999999</v>
      </c>
      <c r="I268" s="2">
        <v>118824659.14</v>
      </c>
      <c r="J268" s="2">
        <v>28405219</v>
      </c>
      <c r="K268" s="2">
        <v>823848.5</v>
      </c>
      <c r="L268" s="2">
        <v>223100.46</v>
      </c>
      <c r="M268" s="2"/>
      <c r="N268" s="2" t="e">
        <f>B268-Levantamento!#REF!</f>
        <v>#REF!</v>
      </c>
    </row>
    <row r="269" spans="1:14" hidden="1" x14ac:dyDescent="0.25">
      <c r="A269" t="s">
        <v>384</v>
      </c>
      <c r="B269" s="2">
        <f t="shared" si="4"/>
        <v>82496887.440000013</v>
      </c>
      <c r="C269" s="2">
        <v>14664329.48</v>
      </c>
      <c r="D269" s="2">
        <v>5368102.09</v>
      </c>
      <c r="E269" s="2">
        <v>35844.129999999997</v>
      </c>
      <c r="F269" s="2">
        <v>1054215.73</v>
      </c>
      <c r="G269" s="2">
        <v>29172267.300000001</v>
      </c>
      <c r="H269" s="2">
        <v>1231172.5900000001</v>
      </c>
      <c r="I269" s="2">
        <v>25178866.23</v>
      </c>
      <c r="J269" s="2">
        <v>5549980.4400000004</v>
      </c>
      <c r="K269" s="2">
        <v>188186.84</v>
      </c>
      <c r="L269" s="2">
        <v>53922.61</v>
      </c>
      <c r="M269" s="2"/>
      <c r="N269" s="2" t="e">
        <f>B269-Levantamento!#REF!</f>
        <v>#REF!</v>
      </c>
    </row>
    <row r="270" spans="1:14" hidden="1" x14ac:dyDescent="0.25">
      <c r="A270" t="s">
        <v>335</v>
      </c>
      <c r="B270" s="2">
        <f t="shared" si="4"/>
        <v>30886860.079999998</v>
      </c>
      <c r="C270" s="2">
        <v>5389629.1200000001</v>
      </c>
      <c r="D270" s="2">
        <v>466713.55</v>
      </c>
      <c r="E270" s="2"/>
      <c r="F270" s="2">
        <v>606267.38</v>
      </c>
      <c r="G270" s="2">
        <v>17503360.370000001</v>
      </c>
      <c r="H270" s="2">
        <v>10000.15</v>
      </c>
      <c r="I270" s="2">
        <v>5838665.5599999996</v>
      </c>
      <c r="J270" s="2">
        <v>1001914.91</v>
      </c>
      <c r="K270" s="2">
        <v>43089.24</v>
      </c>
      <c r="L270" s="2">
        <v>27219.8</v>
      </c>
      <c r="M270" s="2"/>
      <c r="N270" s="2" t="e">
        <f>B270-Levantamento!#REF!</f>
        <v>#REF!</v>
      </c>
    </row>
    <row r="271" spans="1:14" hidden="1" x14ac:dyDescent="0.25">
      <c r="A271" t="s">
        <v>532</v>
      </c>
      <c r="B271" s="2">
        <f t="shared" si="4"/>
        <v>299447472.55000001</v>
      </c>
      <c r="C271" s="2">
        <v>116487529.86</v>
      </c>
      <c r="D271" s="2">
        <v>12940370.07</v>
      </c>
      <c r="E271" s="2"/>
      <c r="F271" s="2">
        <v>4192649.53</v>
      </c>
      <c r="G271" s="2">
        <v>49592854.420000002</v>
      </c>
      <c r="H271" s="2">
        <v>157524.09</v>
      </c>
      <c r="I271" s="2">
        <v>90673102.5</v>
      </c>
      <c r="J271" s="2">
        <v>24621377.010000002</v>
      </c>
      <c r="K271" s="2">
        <v>677742.74</v>
      </c>
      <c r="L271" s="2">
        <v>104322.33</v>
      </c>
      <c r="M271" s="2"/>
      <c r="N271" s="2" t="e">
        <f>B271-Levantamento!#REF!</f>
        <v>#REF!</v>
      </c>
    </row>
    <row r="272" spans="1:14" hidden="1" x14ac:dyDescent="0.25">
      <c r="A272" t="s">
        <v>440</v>
      </c>
      <c r="B272" s="2">
        <f t="shared" si="4"/>
        <v>56654588.619999997</v>
      </c>
      <c r="C272" s="2">
        <v>18466722.010000002</v>
      </c>
      <c r="D272" s="2">
        <v>894986.74</v>
      </c>
      <c r="E272" s="2">
        <v>0</v>
      </c>
      <c r="F272" s="2">
        <v>333490.56</v>
      </c>
      <c r="G272" s="2">
        <v>17503360.370000001</v>
      </c>
      <c r="H272" s="2">
        <v>1350036.36</v>
      </c>
      <c r="I272" s="2">
        <v>16331229.57</v>
      </c>
      <c r="J272" s="2">
        <v>1643230.91</v>
      </c>
      <c r="K272" s="2">
        <v>103074.97</v>
      </c>
      <c r="L272" s="2">
        <v>28457.13</v>
      </c>
      <c r="M272" s="2"/>
      <c r="N272" s="2" t="e">
        <f>B272-Levantamento!#REF!</f>
        <v>#REF!</v>
      </c>
    </row>
    <row r="273" spans="1:14" hidden="1" x14ac:dyDescent="0.25">
      <c r="A273" t="s">
        <v>463</v>
      </c>
      <c r="B273" s="2">
        <f t="shared" si="4"/>
        <v>53913039.260000005</v>
      </c>
      <c r="C273" s="2">
        <v>14799450.439999999</v>
      </c>
      <c r="D273" s="2">
        <v>1918041.01</v>
      </c>
      <c r="E273" s="2">
        <v>11072.64</v>
      </c>
      <c r="F273" s="2">
        <v>1567397.96</v>
      </c>
      <c r="G273" s="2">
        <v>17503360.370000001</v>
      </c>
      <c r="H273" s="2">
        <v>249035.57</v>
      </c>
      <c r="I273" s="2">
        <v>15909846.77</v>
      </c>
      <c r="J273" s="2">
        <v>1806361.83</v>
      </c>
      <c r="K273" s="2">
        <v>121020.93</v>
      </c>
      <c r="L273" s="2">
        <v>27451.74</v>
      </c>
      <c r="M273" s="2"/>
      <c r="N273" s="2" t="e">
        <f>B273-Levantamento!#REF!</f>
        <v>#REF!</v>
      </c>
    </row>
    <row r="274" spans="1:14" hidden="1" x14ac:dyDescent="0.25">
      <c r="A274" t="s">
        <v>129</v>
      </c>
      <c r="B274" s="2">
        <f t="shared" si="4"/>
        <v>14977848.609999998</v>
      </c>
      <c r="C274" s="2">
        <v>1011758.02</v>
      </c>
      <c r="D274" s="2">
        <v>46858.77</v>
      </c>
      <c r="E274" s="2"/>
      <c r="F274" s="2"/>
      <c r="G274" s="2">
        <v>8957169.9299999997</v>
      </c>
      <c r="H274" s="2">
        <v>97729.18</v>
      </c>
      <c r="I274" s="2">
        <v>4351801.54</v>
      </c>
      <c r="J274" s="2">
        <v>475822.41</v>
      </c>
      <c r="K274" s="2">
        <v>30263.39</v>
      </c>
      <c r="L274" s="2">
        <v>6445.37</v>
      </c>
      <c r="M274" s="2"/>
      <c r="N274" s="2" t="e">
        <f>B274-Levantamento!#REF!</f>
        <v>#REF!</v>
      </c>
    </row>
    <row r="275" spans="1:14" hidden="1" x14ac:dyDescent="0.25">
      <c r="A275" t="s">
        <v>105</v>
      </c>
      <c r="B275" s="2">
        <f t="shared" si="4"/>
        <v>16361286.839999998</v>
      </c>
      <c r="C275" s="2">
        <v>1349196.74</v>
      </c>
      <c r="D275" s="2">
        <v>113940.57</v>
      </c>
      <c r="E275" s="2">
        <v>199.62</v>
      </c>
      <c r="F275" s="2">
        <v>30607.67</v>
      </c>
      <c r="G275" s="2">
        <v>8432740.2699999996</v>
      </c>
      <c r="H275" s="2">
        <v>8473.01</v>
      </c>
      <c r="I275" s="2">
        <v>5437150.0099999998</v>
      </c>
      <c r="J275" s="2">
        <v>937440.7</v>
      </c>
      <c r="K275" s="2">
        <v>38250.76</v>
      </c>
      <c r="L275" s="2">
        <v>13287.49</v>
      </c>
      <c r="M275" s="2"/>
      <c r="N275" s="2" t="e">
        <f>B275-Levantamento!#REF!</f>
        <v>#REF!</v>
      </c>
    </row>
    <row r="276" spans="1:14" hidden="1" x14ac:dyDescent="0.25">
      <c r="A276" t="s">
        <v>603</v>
      </c>
      <c r="B276" s="2">
        <f t="shared" si="4"/>
        <v>465190705.37</v>
      </c>
      <c r="C276" s="2">
        <v>195689267.94</v>
      </c>
      <c r="D276" s="2">
        <v>6520309.1600000001</v>
      </c>
      <c r="E276" s="2">
        <v>4607.45</v>
      </c>
      <c r="F276" s="2">
        <v>5617514.4100000001</v>
      </c>
      <c r="G276" s="2">
        <v>72336486.030000001</v>
      </c>
      <c r="H276" s="2">
        <v>782986.09</v>
      </c>
      <c r="I276" s="2">
        <v>145642087.75</v>
      </c>
      <c r="J276" s="2">
        <v>37351424.100000001</v>
      </c>
      <c r="K276" s="2">
        <v>1098579.3700000001</v>
      </c>
      <c r="L276" s="2">
        <v>147443.07</v>
      </c>
      <c r="M276" s="2"/>
      <c r="N276" s="2" t="e">
        <f>B276-Levantamento!#REF!</f>
        <v>#REF!</v>
      </c>
    </row>
    <row r="277" spans="1:14" hidden="1" x14ac:dyDescent="0.25">
      <c r="A277" t="s">
        <v>510</v>
      </c>
      <c r="B277" s="2">
        <f t="shared" si="4"/>
        <v>250085441.10999995</v>
      </c>
      <c r="C277" s="2">
        <v>84599418.349999994</v>
      </c>
      <c r="D277" s="2">
        <v>12020140.58</v>
      </c>
      <c r="E277" s="2">
        <v>10156.6</v>
      </c>
      <c r="F277" s="2">
        <v>2663827.17</v>
      </c>
      <c r="G277" s="2">
        <v>32089494.030000001</v>
      </c>
      <c r="H277" s="2">
        <v>95444.97</v>
      </c>
      <c r="I277" s="2">
        <v>104981212.14</v>
      </c>
      <c r="J277" s="2">
        <v>12782233.91</v>
      </c>
      <c r="K277" s="2">
        <v>783041.23</v>
      </c>
      <c r="L277" s="2">
        <v>60472.13</v>
      </c>
      <c r="M277" s="2"/>
      <c r="N277" s="2" t="e">
        <f>B277-Levantamento!#REF!</f>
        <v>#REF!</v>
      </c>
    </row>
    <row r="278" spans="1:14" hidden="1" x14ac:dyDescent="0.25">
      <c r="A278" t="s">
        <v>306</v>
      </c>
      <c r="B278" s="2">
        <f t="shared" si="4"/>
        <v>87097059.170000002</v>
      </c>
      <c r="C278" s="2">
        <v>19451858.239999998</v>
      </c>
      <c r="D278" s="2">
        <v>766308.11</v>
      </c>
      <c r="E278" s="2">
        <v>2705.62</v>
      </c>
      <c r="F278" s="2">
        <v>1488603.1</v>
      </c>
      <c r="G278" s="2">
        <v>26255040.539999999</v>
      </c>
      <c r="H278" s="2">
        <v>888516.01</v>
      </c>
      <c r="I278" s="2">
        <v>30803008.050000001</v>
      </c>
      <c r="J278" s="2">
        <v>7164778.5</v>
      </c>
      <c r="K278" s="2">
        <v>229215</v>
      </c>
      <c r="L278" s="2">
        <v>47026</v>
      </c>
      <c r="M278" s="2"/>
      <c r="N278" s="2" t="e">
        <f>B278-Levantamento!#REF!</f>
        <v>#REF!</v>
      </c>
    </row>
    <row r="279" spans="1:14" hidden="1" x14ac:dyDescent="0.25">
      <c r="A279" t="s">
        <v>186</v>
      </c>
      <c r="B279" s="2">
        <f t="shared" si="4"/>
        <v>21132865.979999997</v>
      </c>
      <c r="C279" s="2">
        <v>2202440.44</v>
      </c>
      <c r="D279" s="2">
        <v>230519.14</v>
      </c>
      <c r="E279" s="2"/>
      <c r="F279" s="2">
        <v>128418.8</v>
      </c>
      <c r="G279" s="2">
        <v>8751675.1600000001</v>
      </c>
      <c r="H279" s="2">
        <v>1015569.68</v>
      </c>
      <c r="I279" s="2">
        <v>7932735.6200000001</v>
      </c>
      <c r="J279" s="2">
        <v>799388.52</v>
      </c>
      <c r="K279" s="2">
        <v>59165.31</v>
      </c>
      <c r="L279" s="2">
        <v>12953.31</v>
      </c>
      <c r="M279" s="2"/>
      <c r="N279" s="2" t="e">
        <f>B279-Levantamento!#REF!</f>
        <v>#REF!</v>
      </c>
    </row>
    <row r="280" spans="1:14" hidden="1" x14ac:dyDescent="0.25">
      <c r="A280" t="s">
        <v>465</v>
      </c>
      <c r="B280" s="2">
        <f t="shared" si="4"/>
        <v>193677911.73999998</v>
      </c>
      <c r="C280" s="2">
        <v>72647311.629999995</v>
      </c>
      <c r="D280" s="2">
        <v>4152439.74</v>
      </c>
      <c r="E280" s="2"/>
      <c r="F280" s="2">
        <v>3356308.2</v>
      </c>
      <c r="G280" s="2">
        <v>37923947.469999999</v>
      </c>
      <c r="H280" s="2">
        <v>2128116.13</v>
      </c>
      <c r="I280" s="2">
        <v>57197000.359999999</v>
      </c>
      <c r="J280" s="2">
        <v>15744101.039999999</v>
      </c>
      <c r="K280" s="2">
        <v>454169.74</v>
      </c>
      <c r="L280" s="2">
        <v>57418.18</v>
      </c>
      <c r="M280" s="2">
        <v>17099.25</v>
      </c>
      <c r="N280" s="2" t="e">
        <f>B280-Levantamento!#REF!</f>
        <v>#REF!</v>
      </c>
    </row>
    <row r="281" spans="1:14" hidden="1" x14ac:dyDescent="0.25">
      <c r="A281" t="s">
        <v>484</v>
      </c>
      <c r="B281" s="2">
        <f t="shared" si="4"/>
        <v>561393254.43999994</v>
      </c>
      <c r="C281" s="2">
        <v>160668361.43000001</v>
      </c>
      <c r="D281" s="2">
        <v>11928388.52</v>
      </c>
      <c r="E281" s="2">
        <v>175444.47</v>
      </c>
      <c r="F281" s="2">
        <v>16843.849999999999</v>
      </c>
      <c r="G281" s="2">
        <v>72336466.049999997</v>
      </c>
      <c r="H281" s="2">
        <v>156588.26</v>
      </c>
      <c r="I281" s="2">
        <v>278406018.54000002</v>
      </c>
      <c r="J281" s="2">
        <v>35452977.93</v>
      </c>
      <c r="K281" s="2">
        <v>2081267</v>
      </c>
      <c r="L281" s="2">
        <v>170898.39</v>
      </c>
      <c r="M281" s="2"/>
      <c r="N281" s="2" t="e">
        <f>B281-Levantamento!#REF!</f>
        <v>#REF!</v>
      </c>
    </row>
    <row r="282" spans="1:14" hidden="1" x14ac:dyDescent="0.25">
      <c r="A282" t="s">
        <v>278</v>
      </c>
      <c r="B282" s="2">
        <f t="shared" si="4"/>
        <v>22730786.099999994</v>
      </c>
      <c r="C282" s="2">
        <v>2142814.9</v>
      </c>
      <c r="D282" s="2">
        <v>854493.25</v>
      </c>
      <c r="E282" s="2">
        <v>1021.66</v>
      </c>
      <c r="F282" s="2">
        <v>505402.38</v>
      </c>
      <c r="G282" s="2">
        <v>8751680.1600000001</v>
      </c>
      <c r="H282" s="2">
        <v>146358.12</v>
      </c>
      <c r="I282" s="2">
        <v>9173581.9399999995</v>
      </c>
      <c r="J282" s="2">
        <v>1087698.81</v>
      </c>
      <c r="K282" s="2">
        <v>54813.88</v>
      </c>
      <c r="L282" s="2">
        <v>12921</v>
      </c>
      <c r="M282" s="2"/>
      <c r="N282" s="2" t="e">
        <f>B282-Levantamento!#REF!</f>
        <v>#REF!</v>
      </c>
    </row>
    <row r="283" spans="1:14" hidden="1" x14ac:dyDescent="0.25">
      <c r="A283" t="s">
        <v>232</v>
      </c>
      <c r="B283" s="2">
        <f t="shared" si="4"/>
        <v>34509205.880000003</v>
      </c>
      <c r="C283" s="2">
        <v>5010363.32</v>
      </c>
      <c r="D283" s="2">
        <v>397544.05</v>
      </c>
      <c r="E283" s="2"/>
      <c r="F283" s="2">
        <v>17734.48</v>
      </c>
      <c r="G283" s="2">
        <v>17503360.370000001</v>
      </c>
      <c r="H283" s="2">
        <v>109823.41</v>
      </c>
      <c r="I283" s="2">
        <v>9604739.4000000004</v>
      </c>
      <c r="J283" s="2">
        <v>1763856.97</v>
      </c>
      <c r="K283" s="2">
        <v>71745.36</v>
      </c>
      <c r="L283" s="2">
        <v>30038.52</v>
      </c>
      <c r="M283" s="2"/>
      <c r="N283" s="2" t="e">
        <f>B283-Levantamento!#REF!</f>
        <v>#REF!</v>
      </c>
    </row>
    <row r="284" spans="1:14" hidden="1" x14ac:dyDescent="0.25">
      <c r="A284" t="s">
        <v>574</v>
      </c>
      <c r="B284" s="2">
        <f t="shared" si="4"/>
        <v>312259509.06999993</v>
      </c>
      <c r="C284" s="2">
        <v>60982350.149999999</v>
      </c>
      <c r="D284" s="2">
        <v>8924197.5700000003</v>
      </c>
      <c r="E284" s="2">
        <v>53483.59</v>
      </c>
      <c r="F284" s="2">
        <v>2592852.19</v>
      </c>
      <c r="G284" s="2">
        <v>32089494.030000001</v>
      </c>
      <c r="H284" s="2">
        <v>-3062109.93</v>
      </c>
      <c r="I284" s="2">
        <v>198094799.06</v>
      </c>
      <c r="J284" s="2">
        <v>11036904.630000001</v>
      </c>
      <c r="K284" s="2">
        <v>1515294.38</v>
      </c>
      <c r="L284" s="2">
        <v>32243.4</v>
      </c>
      <c r="M284" s="2"/>
      <c r="N284" s="2" t="e">
        <f>B284-Levantamento!#REF!</f>
        <v>#REF!</v>
      </c>
    </row>
    <row r="285" spans="1:14" hidden="1" x14ac:dyDescent="0.25">
      <c r="A285" t="s">
        <v>563</v>
      </c>
      <c r="B285" s="2">
        <f t="shared" si="4"/>
        <v>95769375.659999996</v>
      </c>
      <c r="C285" s="2">
        <v>30873500.149999999</v>
      </c>
      <c r="D285" s="2">
        <v>1508605.2</v>
      </c>
      <c r="E285" s="2"/>
      <c r="F285" s="2"/>
      <c r="G285" s="2">
        <v>29172267.300000001</v>
      </c>
      <c r="H285" s="2">
        <v>156977.65</v>
      </c>
      <c r="I285" s="2">
        <v>23764985.93</v>
      </c>
      <c r="J285" s="2">
        <v>10109612.699999999</v>
      </c>
      <c r="K285" s="2">
        <v>130018.97</v>
      </c>
      <c r="L285" s="2">
        <v>53407.76</v>
      </c>
      <c r="M285" s="2"/>
      <c r="N285" s="2" t="e">
        <f>B285-Levantamento!#REF!</f>
        <v>#REF!</v>
      </c>
    </row>
    <row r="286" spans="1:14" hidden="1" x14ac:dyDescent="0.25">
      <c r="A286" t="s">
        <v>286</v>
      </c>
      <c r="B286" s="2">
        <f t="shared" si="4"/>
        <v>24038965.249999996</v>
      </c>
      <c r="C286" s="2">
        <v>5269045.5599999996</v>
      </c>
      <c r="D286" s="2">
        <v>97889.69</v>
      </c>
      <c r="E286" s="2"/>
      <c r="F286" s="2"/>
      <c r="G286" s="2">
        <v>8751680.1600000001</v>
      </c>
      <c r="H286" s="2">
        <v>20438.59</v>
      </c>
      <c r="I286" s="2">
        <v>9072435.7599999998</v>
      </c>
      <c r="J286" s="2">
        <v>746914.24</v>
      </c>
      <c r="K286" s="2">
        <v>67811.56</v>
      </c>
      <c r="L286" s="2">
        <v>12749.69</v>
      </c>
      <c r="M286" s="2"/>
      <c r="N286" s="2" t="e">
        <f>B286-Levantamento!#REF!</f>
        <v>#REF!</v>
      </c>
    </row>
    <row r="287" spans="1:14" hidden="1" x14ac:dyDescent="0.25">
      <c r="A287" t="s">
        <v>450</v>
      </c>
      <c r="B287" s="2">
        <f t="shared" si="4"/>
        <v>220401149.53</v>
      </c>
      <c r="C287" s="2">
        <v>75969867.75</v>
      </c>
      <c r="D287" s="2">
        <v>4389302.47</v>
      </c>
      <c r="E287" s="2"/>
      <c r="F287" s="2">
        <v>4803197.1100000003</v>
      </c>
      <c r="G287" s="2">
        <v>49592854.420000002</v>
      </c>
      <c r="H287" s="2"/>
      <c r="I287" s="2">
        <v>69555259.810000002</v>
      </c>
      <c r="J287" s="2">
        <v>15449878.48</v>
      </c>
      <c r="K287" s="2">
        <v>534623.56000000006</v>
      </c>
      <c r="L287" s="2">
        <v>106165.93</v>
      </c>
      <c r="M287" s="2"/>
      <c r="N287" s="2" t="e">
        <f>B287-Levantamento!#REF!</f>
        <v>#REF!</v>
      </c>
    </row>
    <row r="288" spans="1:14" hidden="1" x14ac:dyDescent="0.25">
      <c r="A288" t="s">
        <v>434</v>
      </c>
      <c r="B288" s="2">
        <f t="shared" si="4"/>
        <v>90292711.74000001</v>
      </c>
      <c r="C288" s="2">
        <v>18406273.73</v>
      </c>
      <c r="D288" s="2">
        <v>1249446.21</v>
      </c>
      <c r="E288" s="2">
        <v>3659.81</v>
      </c>
      <c r="F288" s="2">
        <v>1205657.9099999999</v>
      </c>
      <c r="G288" s="2">
        <v>26255040.539999999</v>
      </c>
      <c r="H288" s="2">
        <v>986736.93</v>
      </c>
      <c r="I288" s="2">
        <v>35533738.450000003</v>
      </c>
      <c r="J288" s="2">
        <v>6327208.9900000002</v>
      </c>
      <c r="K288" s="2">
        <v>277201.49</v>
      </c>
      <c r="L288" s="2">
        <v>47747.68</v>
      </c>
      <c r="M288" s="2"/>
      <c r="N288" s="2" t="e">
        <f>B288-Levantamento!#REF!</f>
        <v>#REF!</v>
      </c>
    </row>
    <row r="289" spans="1:14" hidden="1" x14ac:dyDescent="0.25">
      <c r="A289" t="s">
        <v>566</v>
      </c>
      <c r="B289" s="2">
        <f t="shared" si="4"/>
        <v>95035224.829999998</v>
      </c>
      <c r="C289" s="2">
        <v>36404524.259999998</v>
      </c>
      <c r="D289" s="2">
        <v>1299087.18</v>
      </c>
      <c r="E289" s="2">
        <v>66131.850000000006</v>
      </c>
      <c r="F289" s="2">
        <v>2107015.08</v>
      </c>
      <c r="G289" s="2">
        <v>20420587.09</v>
      </c>
      <c r="H289" s="2">
        <v>118418.93</v>
      </c>
      <c r="I289" s="2">
        <v>29721796.27</v>
      </c>
      <c r="J289" s="2">
        <v>4640755</v>
      </c>
      <c r="K289" s="2">
        <v>221624.15</v>
      </c>
      <c r="L289" s="2">
        <v>35285.019999999997</v>
      </c>
      <c r="M289" s="2"/>
      <c r="N289" s="2" t="e">
        <f>B289-Levantamento!#REF!</f>
        <v>#REF!</v>
      </c>
    </row>
    <row r="290" spans="1:14" hidden="1" x14ac:dyDescent="0.25">
      <c r="A290" t="s">
        <v>599</v>
      </c>
      <c r="B290" s="2">
        <f t="shared" si="4"/>
        <v>281763026.66000003</v>
      </c>
      <c r="C290" s="2">
        <v>83525539.290000007</v>
      </c>
      <c r="D290" s="2">
        <v>19809000.670000002</v>
      </c>
      <c r="E290" s="2"/>
      <c r="F290" s="2">
        <v>7305265.3799999999</v>
      </c>
      <c r="G290" s="2">
        <v>69419239.310000002</v>
      </c>
      <c r="H290" s="2">
        <v>1236074.43</v>
      </c>
      <c r="I290" s="2">
        <v>73974638.920000002</v>
      </c>
      <c r="J290" s="2">
        <v>25805854.25</v>
      </c>
      <c r="K290" s="2">
        <v>552723.80000000005</v>
      </c>
      <c r="L290" s="2">
        <v>134690.60999999999</v>
      </c>
      <c r="M290" s="2"/>
      <c r="N290" s="2" t="e">
        <f>B290-Levantamento!#REF!</f>
        <v>#REF!</v>
      </c>
    </row>
    <row r="291" spans="1:14" hidden="1" x14ac:dyDescent="0.25">
      <c r="A291" t="s">
        <v>39</v>
      </c>
      <c r="B291" s="2">
        <f t="shared" si="4"/>
        <v>14844057.25</v>
      </c>
      <c r="C291" s="2">
        <v>762929.18</v>
      </c>
      <c r="D291" s="2">
        <v>95492.33</v>
      </c>
      <c r="E291" s="2"/>
      <c r="F291" s="2"/>
      <c r="G291" s="2">
        <v>8751680.1600000001</v>
      </c>
      <c r="H291" s="2">
        <v>88508.4</v>
      </c>
      <c r="I291" s="2">
        <v>4710740.0599999996</v>
      </c>
      <c r="J291" s="2">
        <v>388011.72</v>
      </c>
      <c r="K291" s="2">
        <v>35208.44</v>
      </c>
      <c r="L291" s="2">
        <v>11486.96</v>
      </c>
      <c r="M291" s="2"/>
      <c r="N291" s="2" t="e">
        <f>B291-Levantamento!#REF!</f>
        <v>#REF!</v>
      </c>
    </row>
    <row r="292" spans="1:14" hidden="1" x14ac:dyDescent="0.25">
      <c r="A292" t="s">
        <v>323</v>
      </c>
      <c r="B292" s="2">
        <f t="shared" si="4"/>
        <v>26952473.849999998</v>
      </c>
      <c r="C292" s="2">
        <v>4948270.59</v>
      </c>
      <c r="D292" s="2">
        <v>1083231.21</v>
      </c>
      <c r="E292" s="2"/>
      <c r="F292" s="2">
        <v>675142.61</v>
      </c>
      <c r="G292" s="2">
        <v>11668906.92</v>
      </c>
      <c r="H292" s="2">
        <v>92706.42</v>
      </c>
      <c r="I292" s="2">
        <v>6828233.2699999996</v>
      </c>
      <c r="J292" s="2">
        <v>1586186.68</v>
      </c>
      <c r="K292" s="2">
        <v>51028.91</v>
      </c>
      <c r="L292" s="2">
        <v>18767.240000000002</v>
      </c>
      <c r="M292" s="2"/>
      <c r="N292" s="2" t="e">
        <f>B292-Levantamento!#REF!</f>
        <v>#REF!</v>
      </c>
    </row>
    <row r="293" spans="1:14" hidden="1" x14ac:dyDescent="0.25">
      <c r="A293" t="s">
        <v>69</v>
      </c>
      <c r="B293" s="2">
        <f t="shared" si="4"/>
        <v>18305857.009999998</v>
      </c>
      <c r="C293" s="2">
        <v>1049877.56</v>
      </c>
      <c r="D293" s="2">
        <v>13137.98</v>
      </c>
      <c r="E293" s="2"/>
      <c r="F293" s="2">
        <v>58260.1</v>
      </c>
      <c r="G293" s="2">
        <v>8751680.1600000001</v>
      </c>
      <c r="H293" s="2">
        <v>132640.78</v>
      </c>
      <c r="I293" s="2">
        <v>7797308.0899999999</v>
      </c>
      <c r="J293" s="2">
        <v>432692.06</v>
      </c>
      <c r="K293" s="2">
        <v>58263.33</v>
      </c>
      <c r="L293" s="2">
        <v>11996.95</v>
      </c>
      <c r="M293" s="2"/>
      <c r="N293" s="2" t="e">
        <f>B293-Levantamento!#REF!</f>
        <v>#REF!</v>
      </c>
    </row>
    <row r="294" spans="1:14" hidden="1" x14ac:dyDescent="0.25">
      <c r="A294" t="s">
        <v>470</v>
      </c>
      <c r="B294" s="2">
        <f t="shared" si="4"/>
        <v>87862886.789999992</v>
      </c>
      <c r="C294" s="2">
        <v>16831488.010000002</v>
      </c>
      <c r="D294" s="2">
        <v>5240738.62</v>
      </c>
      <c r="E294" s="2"/>
      <c r="F294" s="2"/>
      <c r="G294" s="2">
        <v>23337813.850000001</v>
      </c>
      <c r="H294" s="2">
        <v>835428.75</v>
      </c>
      <c r="I294" s="2">
        <v>34720132.619999997</v>
      </c>
      <c r="J294" s="2">
        <v>6596477.2699999996</v>
      </c>
      <c r="K294" s="2">
        <v>259190.47</v>
      </c>
      <c r="L294" s="2">
        <v>41617.199999999997</v>
      </c>
      <c r="M294" s="2"/>
      <c r="N294" s="2" t="e">
        <f>B294-Levantamento!#REF!</f>
        <v>#REF!</v>
      </c>
    </row>
    <row r="295" spans="1:14" hidden="1" x14ac:dyDescent="0.25">
      <c r="A295" t="s">
        <v>95</v>
      </c>
      <c r="B295" s="2">
        <f t="shared" si="4"/>
        <v>13653614.67</v>
      </c>
      <c r="C295" s="2">
        <v>1072401.72</v>
      </c>
      <c r="D295" s="2">
        <v>118578.43</v>
      </c>
      <c r="E295" s="2"/>
      <c r="F295" s="2"/>
      <c r="G295" s="2">
        <v>8748136.5199999996</v>
      </c>
      <c r="H295" s="2">
        <v>229062.1</v>
      </c>
      <c r="I295" s="2">
        <v>3029069.56</v>
      </c>
      <c r="J295" s="2">
        <v>421653.24</v>
      </c>
      <c r="K295" s="2">
        <v>22613.52</v>
      </c>
      <c r="L295" s="2">
        <v>12099.58</v>
      </c>
      <c r="M295" s="2"/>
      <c r="N295" s="2" t="e">
        <f>B295-Levantamento!#REF!</f>
        <v>#REF!</v>
      </c>
    </row>
    <row r="296" spans="1:14" hidden="1" x14ac:dyDescent="0.25">
      <c r="A296" t="s">
        <v>174</v>
      </c>
      <c r="B296" s="2">
        <f t="shared" si="4"/>
        <v>15088177.029999999</v>
      </c>
      <c r="C296" s="2">
        <v>1448909.17</v>
      </c>
      <c r="D296" s="2">
        <v>170555.3</v>
      </c>
      <c r="E296" s="2"/>
      <c r="F296" s="2">
        <v>87711.89</v>
      </c>
      <c r="G296" s="2">
        <v>8751680.1600000001</v>
      </c>
      <c r="H296" s="2">
        <v>31027.11</v>
      </c>
      <c r="I296" s="2">
        <v>4069606.05</v>
      </c>
      <c r="J296" s="2">
        <v>486768.34</v>
      </c>
      <c r="K296" s="2">
        <v>30396.16</v>
      </c>
      <c r="L296" s="2">
        <v>11522.85</v>
      </c>
      <c r="M296" s="2"/>
      <c r="N296" s="2" t="e">
        <f>B296-Levantamento!#REF!</f>
        <v>#REF!</v>
      </c>
    </row>
    <row r="297" spans="1:14" hidden="1" x14ac:dyDescent="0.25">
      <c r="A297" t="s">
        <v>638</v>
      </c>
      <c r="B297" s="2">
        <f t="shared" si="4"/>
        <v>1638622710.02</v>
      </c>
      <c r="C297" s="2">
        <v>661227354.78999996</v>
      </c>
      <c r="D297" s="2">
        <v>73906874.799999997</v>
      </c>
      <c r="E297" s="2"/>
      <c r="F297" s="2">
        <v>26580787.309999999</v>
      </c>
      <c r="G297" s="2">
        <v>72336466.030000001</v>
      </c>
      <c r="H297" s="2">
        <v>189801.28</v>
      </c>
      <c r="I297" s="2">
        <v>682620451.65999997</v>
      </c>
      <c r="J297" s="2">
        <v>116432544.20999999</v>
      </c>
      <c r="K297" s="2">
        <v>5086231.6399999997</v>
      </c>
      <c r="L297" s="2">
        <v>242198.3</v>
      </c>
      <c r="M297" s="2"/>
      <c r="N297" s="2" t="e">
        <f>B297-Levantamento!#REF!</f>
        <v>#REF!</v>
      </c>
    </row>
    <row r="298" spans="1:14" hidden="1" x14ac:dyDescent="0.25">
      <c r="A298" t="s">
        <v>482</v>
      </c>
      <c r="B298" s="2">
        <f t="shared" si="4"/>
        <v>52335532.589999996</v>
      </c>
      <c r="C298" s="2">
        <v>8965194.7100000009</v>
      </c>
      <c r="D298" s="2">
        <v>406958.94</v>
      </c>
      <c r="E298" s="2">
        <v>422.49</v>
      </c>
      <c r="F298" s="2">
        <v>389115.01</v>
      </c>
      <c r="G298" s="2">
        <v>17503360.370000001</v>
      </c>
      <c r="H298" s="2">
        <v>433188.77</v>
      </c>
      <c r="I298" s="2">
        <v>21345934.260000002</v>
      </c>
      <c r="J298" s="2">
        <v>3103235.84</v>
      </c>
      <c r="K298" s="2">
        <v>159615.66</v>
      </c>
      <c r="L298" s="2">
        <v>28506.54</v>
      </c>
      <c r="M298" s="2"/>
      <c r="N298" s="2" t="e">
        <f>B298-Levantamento!#REF!</f>
        <v>#REF!</v>
      </c>
    </row>
    <row r="299" spans="1:14" hidden="1" x14ac:dyDescent="0.25">
      <c r="A299" t="s">
        <v>160</v>
      </c>
      <c r="B299" s="2">
        <f t="shared" si="4"/>
        <v>33738662.190000005</v>
      </c>
      <c r="C299" s="2">
        <v>4543783.3</v>
      </c>
      <c r="D299" s="2">
        <v>436417.95</v>
      </c>
      <c r="E299" s="2">
        <v>1168.01</v>
      </c>
      <c r="F299" s="2">
        <v>8391.08</v>
      </c>
      <c r="G299" s="2">
        <v>17919236.870000001</v>
      </c>
      <c r="H299" s="2">
        <v>23429.25</v>
      </c>
      <c r="I299" s="2">
        <v>9339297.3000000007</v>
      </c>
      <c r="J299" s="2">
        <v>1357635.43</v>
      </c>
      <c r="K299" s="2">
        <v>81342.990000000005</v>
      </c>
      <c r="L299" s="2">
        <v>27960.01</v>
      </c>
      <c r="M299" s="2"/>
      <c r="N299" s="2" t="e">
        <f>B299-Levantamento!#REF!</f>
        <v>#REF!</v>
      </c>
    </row>
    <row r="300" spans="1:14" hidden="1" x14ac:dyDescent="0.25">
      <c r="A300" t="s">
        <v>391</v>
      </c>
      <c r="B300" s="2">
        <f t="shared" si="4"/>
        <v>51364157.789999999</v>
      </c>
      <c r="C300" s="2">
        <v>10991789.199999999</v>
      </c>
      <c r="D300" s="2">
        <v>2787309.85</v>
      </c>
      <c r="E300" s="2"/>
      <c r="F300" s="2">
        <v>512811.21</v>
      </c>
      <c r="G300" s="2">
        <v>23337813.850000001</v>
      </c>
      <c r="H300" s="2">
        <v>69573.11</v>
      </c>
      <c r="I300" s="2">
        <v>10915203.01</v>
      </c>
      <c r="J300" s="2">
        <v>2628634.31</v>
      </c>
      <c r="K300" s="2">
        <v>81488.77</v>
      </c>
      <c r="L300" s="2">
        <v>39534.480000000003</v>
      </c>
      <c r="M300" s="2"/>
      <c r="N300" s="2" t="e">
        <f>B300-Levantamento!#REF!</f>
        <v>#REF!</v>
      </c>
    </row>
    <row r="301" spans="1:14" hidden="1" x14ac:dyDescent="0.25">
      <c r="A301" t="s">
        <v>86</v>
      </c>
      <c r="B301" s="2">
        <f t="shared" si="4"/>
        <v>13932697.790000001</v>
      </c>
      <c r="C301" s="2">
        <v>777389.5</v>
      </c>
      <c r="D301" s="2">
        <v>112922.39</v>
      </c>
      <c r="E301" s="2"/>
      <c r="F301" s="2"/>
      <c r="G301" s="2">
        <v>8751680.1600000001</v>
      </c>
      <c r="H301" s="2">
        <v>14622.44</v>
      </c>
      <c r="I301" s="2">
        <v>3707737.45</v>
      </c>
      <c r="J301" s="2">
        <v>528424.24</v>
      </c>
      <c r="K301" s="2">
        <v>27698.1</v>
      </c>
      <c r="L301" s="2">
        <v>12223.51</v>
      </c>
      <c r="M301" s="2"/>
      <c r="N301" s="2" t="e">
        <f>B301-Levantamento!#REF!</f>
        <v>#REF!</v>
      </c>
    </row>
    <row r="302" spans="1:14" hidden="1" x14ac:dyDescent="0.25">
      <c r="A302" t="s">
        <v>461</v>
      </c>
      <c r="B302" s="2">
        <f t="shared" si="4"/>
        <v>66750564.270000003</v>
      </c>
      <c r="C302" s="2">
        <v>12180540.539999999</v>
      </c>
      <c r="D302" s="2">
        <v>4054855.71</v>
      </c>
      <c r="E302" s="2">
        <v>80483.399999999994</v>
      </c>
      <c r="F302" s="2">
        <v>1742590.65</v>
      </c>
      <c r="G302" s="2">
        <v>20420587.09</v>
      </c>
      <c r="H302" s="2">
        <v>321561.69</v>
      </c>
      <c r="I302" s="2">
        <v>22614803.120000001</v>
      </c>
      <c r="J302" s="2">
        <v>5131305.66</v>
      </c>
      <c r="K302" s="2">
        <v>168919.07</v>
      </c>
      <c r="L302" s="2">
        <v>34917.339999999997</v>
      </c>
      <c r="M302" s="2"/>
      <c r="N302" s="2" t="e">
        <f>B302-Levantamento!#REF!</f>
        <v>#REF!</v>
      </c>
    </row>
    <row r="303" spans="1:14" hidden="1" x14ac:dyDescent="0.25">
      <c r="A303" t="s">
        <v>230</v>
      </c>
      <c r="B303" s="2">
        <f t="shared" si="4"/>
        <v>24932343.460000005</v>
      </c>
      <c r="C303" s="2">
        <v>2484019.66</v>
      </c>
      <c r="D303" s="2">
        <v>94658.65</v>
      </c>
      <c r="E303" s="2"/>
      <c r="F303" s="2"/>
      <c r="G303" s="2">
        <v>11668906.92</v>
      </c>
      <c r="H303" s="2">
        <v>842506.45</v>
      </c>
      <c r="I303" s="2">
        <v>9196515.3800000008</v>
      </c>
      <c r="J303" s="2">
        <v>558907.05000000005</v>
      </c>
      <c r="K303" s="2">
        <v>68694.98</v>
      </c>
      <c r="L303" s="2">
        <v>18134.37</v>
      </c>
      <c r="M303" s="2"/>
      <c r="N303" s="2" t="e">
        <f>B303-Levantamento!#REF!</f>
        <v>#REF!</v>
      </c>
    </row>
    <row r="304" spans="1:14" hidden="1" x14ac:dyDescent="0.25">
      <c r="A304" t="s">
        <v>293</v>
      </c>
      <c r="B304" s="2">
        <f t="shared" si="4"/>
        <v>18036458.129999999</v>
      </c>
      <c r="C304" s="2">
        <v>3117013.01</v>
      </c>
      <c r="D304" s="2">
        <v>151505.53</v>
      </c>
      <c r="E304" s="2"/>
      <c r="F304" s="2"/>
      <c r="G304" s="2">
        <v>8751692.6600000001</v>
      </c>
      <c r="H304" s="2">
        <v>33135.57</v>
      </c>
      <c r="I304" s="2">
        <v>5369644.0099999998</v>
      </c>
      <c r="J304" s="2">
        <v>560289.02</v>
      </c>
      <c r="K304" s="2">
        <v>40120.99</v>
      </c>
      <c r="L304" s="2">
        <v>13057.34</v>
      </c>
      <c r="M304" s="2"/>
      <c r="N304" s="2" t="e">
        <f>B304-Levantamento!#REF!</f>
        <v>#REF!</v>
      </c>
    </row>
    <row r="305" spans="1:14" hidden="1" x14ac:dyDescent="0.25">
      <c r="A305" t="s">
        <v>582</v>
      </c>
      <c r="B305" s="2">
        <f t="shared" si="4"/>
        <v>207703155.43999997</v>
      </c>
      <c r="C305" s="2">
        <v>84756626.469999999</v>
      </c>
      <c r="D305" s="2">
        <v>2414003.41</v>
      </c>
      <c r="E305" s="2">
        <v>44161.86</v>
      </c>
      <c r="F305" s="2">
        <v>3770515.96</v>
      </c>
      <c r="G305" s="2">
        <v>45757812.640000001</v>
      </c>
      <c r="H305" s="2">
        <v>857530.18</v>
      </c>
      <c r="I305" s="2">
        <v>53928294.590000004</v>
      </c>
      <c r="J305" s="2">
        <v>15684828.720000001</v>
      </c>
      <c r="K305" s="2">
        <v>396452.82</v>
      </c>
      <c r="L305" s="2">
        <v>92928.79</v>
      </c>
      <c r="M305" s="2"/>
      <c r="N305" s="2" t="e">
        <f>B305-Levantamento!#REF!</f>
        <v>#REF!</v>
      </c>
    </row>
    <row r="306" spans="1:14" hidden="1" x14ac:dyDescent="0.25">
      <c r="A306" t="s">
        <v>516</v>
      </c>
      <c r="B306" s="2">
        <f t="shared" si="4"/>
        <v>153043117.55000004</v>
      </c>
      <c r="C306" s="2">
        <v>34769384.420000002</v>
      </c>
      <c r="D306" s="2">
        <v>3367484.86</v>
      </c>
      <c r="E306" s="2">
        <v>12329.16</v>
      </c>
      <c r="F306" s="2">
        <v>2404038.67</v>
      </c>
      <c r="G306" s="2">
        <v>35006720.75</v>
      </c>
      <c r="H306" s="2">
        <v>1378166.61</v>
      </c>
      <c r="I306" s="2">
        <v>63667335.490000002</v>
      </c>
      <c r="J306" s="2">
        <v>11894121.18</v>
      </c>
      <c r="K306" s="2">
        <v>476044.58</v>
      </c>
      <c r="L306" s="2">
        <v>67491.83</v>
      </c>
      <c r="M306" s="2"/>
      <c r="N306" s="2" t="e">
        <f>B306-Levantamento!#REF!</f>
        <v>#REF!</v>
      </c>
    </row>
    <row r="307" spans="1:14" hidden="1" x14ac:dyDescent="0.25">
      <c r="A307" t="s">
        <v>561</v>
      </c>
      <c r="B307" s="2">
        <f t="shared" si="4"/>
        <v>660976195.70999992</v>
      </c>
      <c r="C307" s="2">
        <v>256595432.52000001</v>
      </c>
      <c r="D307" s="2">
        <v>25024336.43</v>
      </c>
      <c r="E307" s="2">
        <v>360403.68</v>
      </c>
      <c r="F307" s="2"/>
      <c r="G307" s="2">
        <v>72336466.030000001</v>
      </c>
      <c r="H307" s="2">
        <v>1158148.33</v>
      </c>
      <c r="I307" s="2">
        <v>241789632.31</v>
      </c>
      <c r="J307" s="2">
        <v>61703023.850000001</v>
      </c>
      <c r="K307" s="2">
        <v>1805426.61</v>
      </c>
      <c r="L307" s="2">
        <v>198993.29</v>
      </c>
      <c r="M307" s="2">
        <v>4332.66</v>
      </c>
      <c r="N307" s="2" t="e">
        <f>B307-Levantamento!#REF!</f>
        <v>#REF!</v>
      </c>
    </row>
    <row r="308" spans="1:14" hidden="1" x14ac:dyDescent="0.25">
      <c r="A308" t="s">
        <v>438</v>
      </c>
      <c r="B308" s="2">
        <f t="shared" si="4"/>
        <v>19297027.639999997</v>
      </c>
      <c r="C308" s="2">
        <v>4494866.22</v>
      </c>
      <c r="D308" s="2">
        <v>443782.04</v>
      </c>
      <c r="E308" s="2"/>
      <c r="F308" s="2"/>
      <c r="G308" s="2">
        <v>8751680.1600000001</v>
      </c>
      <c r="H308" s="2">
        <v>6205.62</v>
      </c>
      <c r="I308" s="2">
        <v>4363297.43</v>
      </c>
      <c r="J308" s="2">
        <v>1191797.43</v>
      </c>
      <c r="K308" s="2">
        <v>32104.66</v>
      </c>
      <c r="L308" s="2">
        <v>13294.08</v>
      </c>
      <c r="M308" s="2"/>
      <c r="N308" s="2" t="e">
        <f>B308-Levantamento!#REF!</f>
        <v>#REF!</v>
      </c>
    </row>
    <row r="309" spans="1:14" hidden="1" x14ac:dyDescent="0.25">
      <c r="A309" t="s">
        <v>462</v>
      </c>
      <c r="B309" s="2">
        <f t="shared" si="4"/>
        <v>165993871.56999999</v>
      </c>
      <c r="C309" s="2">
        <v>33251168.449999999</v>
      </c>
      <c r="D309" s="2">
        <v>11851353.619999999</v>
      </c>
      <c r="E309" s="2">
        <v>113983.41</v>
      </c>
      <c r="F309" s="2">
        <v>1394162.71</v>
      </c>
      <c r="G309" s="2">
        <v>37923947.469999999</v>
      </c>
      <c r="H309" s="2">
        <v>768832.8</v>
      </c>
      <c r="I309" s="2">
        <v>63246778.390000001</v>
      </c>
      <c r="J309" s="2">
        <v>16896214.84</v>
      </c>
      <c r="K309" s="2">
        <v>472695.14</v>
      </c>
      <c r="L309" s="2">
        <v>74734.740000000005</v>
      </c>
      <c r="M309" s="2"/>
      <c r="N309" s="2" t="e">
        <f>B309-Levantamento!#REF!</f>
        <v>#REF!</v>
      </c>
    </row>
    <row r="310" spans="1:14" hidden="1" x14ac:dyDescent="0.25">
      <c r="A310" t="s">
        <v>418</v>
      </c>
      <c r="B310" s="2">
        <f t="shared" si="4"/>
        <v>150787480.17000002</v>
      </c>
      <c r="C310" s="2">
        <v>44372079.299999997</v>
      </c>
      <c r="D310" s="2">
        <v>5027732.57</v>
      </c>
      <c r="E310" s="2">
        <v>5341111.78</v>
      </c>
      <c r="F310" s="2"/>
      <c r="G310" s="2">
        <v>40841174.200000003</v>
      </c>
      <c r="H310" s="2">
        <v>588658.42000000004</v>
      </c>
      <c r="I310" s="2">
        <v>42318450.259999998</v>
      </c>
      <c r="J310" s="2">
        <v>11918082.08</v>
      </c>
      <c r="K310" s="2">
        <v>297636.05</v>
      </c>
      <c r="L310" s="2">
        <v>82555.509999999995</v>
      </c>
      <c r="M310" s="2"/>
      <c r="N310" s="2" t="e">
        <f>B310-Levantamento!#REF!</f>
        <v>#REF!</v>
      </c>
    </row>
    <row r="311" spans="1:14" hidden="1" x14ac:dyDescent="0.25">
      <c r="A311" t="s">
        <v>125</v>
      </c>
      <c r="B311" s="2">
        <f t="shared" si="4"/>
        <v>13197246.369999999</v>
      </c>
      <c r="C311" s="2">
        <v>1143519.33</v>
      </c>
      <c r="D311" s="2">
        <v>21339.93</v>
      </c>
      <c r="E311" s="2"/>
      <c r="F311" s="2"/>
      <c r="G311" s="2">
        <v>8751680.1600000001</v>
      </c>
      <c r="H311" s="2">
        <v>77892.240000000005</v>
      </c>
      <c r="I311" s="2">
        <v>2955576.67</v>
      </c>
      <c r="J311" s="2">
        <v>211384.53</v>
      </c>
      <c r="K311" s="2">
        <v>19652.61</v>
      </c>
      <c r="L311" s="2">
        <v>16200.9</v>
      </c>
      <c r="M311" s="2"/>
      <c r="N311" s="2" t="e">
        <f>B311-Levantamento!#REF!</f>
        <v>#REF!</v>
      </c>
    </row>
    <row r="312" spans="1:14" hidden="1" x14ac:dyDescent="0.25">
      <c r="A312" t="s">
        <v>311</v>
      </c>
      <c r="B312" s="2">
        <f t="shared" si="4"/>
        <v>386302088.94999999</v>
      </c>
      <c r="C312" s="2">
        <v>60363388.659999996</v>
      </c>
      <c r="D312" s="2">
        <v>4638372.95</v>
      </c>
      <c r="E312" s="2"/>
      <c r="F312" s="2"/>
      <c r="G312" s="2">
        <v>29172267.300000001</v>
      </c>
      <c r="H312" s="2">
        <v>22746.94</v>
      </c>
      <c r="I312" s="2">
        <v>280395668.64999998</v>
      </c>
      <c r="J312" s="2">
        <v>9559754.9800000004</v>
      </c>
      <c r="K312" s="2">
        <v>2097354.27</v>
      </c>
      <c r="L312" s="2">
        <v>52535.199999999997</v>
      </c>
      <c r="M312" s="2"/>
      <c r="N312" s="2" t="e">
        <f>B312-Levantamento!#REF!</f>
        <v>#REF!</v>
      </c>
    </row>
    <row r="313" spans="1:14" hidden="1" x14ac:dyDescent="0.25">
      <c r="A313" t="s">
        <v>366</v>
      </c>
      <c r="B313" s="2">
        <f t="shared" si="4"/>
        <v>42021342.20000001</v>
      </c>
      <c r="C313" s="2">
        <v>8182641.21</v>
      </c>
      <c r="D313" s="2">
        <v>526193.31000000006</v>
      </c>
      <c r="E313" s="2">
        <v>24062.7</v>
      </c>
      <c r="F313" s="2">
        <v>950194.69</v>
      </c>
      <c r="G313" s="2">
        <v>17503360.370000001</v>
      </c>
      <c r="H313" s="2">
        <v>140455.71</v>
      </c>
      <c r="I313" s="2">
        <v>11789642.130000001</v>
      </c>
      <c r="J313" s="2">
        <v>2787822.29</v>
      </c>
      <c r="K313" s="2">
        <v>88032.95</v>
      </c>
      <c r="L313" s="2">
        <v>28936.84</v>
      </c>
      <c r="M313" s="2"/>
      <c r="N313" s="2" t="e">
        <f>B313-Levantamento!#REF!</f>
        <v>#REF!</v>
      </c>
    </row>
    <row r="314" spans="1:14" hidden="1" x14ac:dyDescent="0.25">
      <c r="A314" t="s">
        <v>133</v>
      </c>
      <c r="B314" s="2">
        <f t="shared" si="4"/>
        <v>13862364.439999998</v>
      </c>
      <c r="C314" s="2">
        <v>582864.18000000005</v>
      </c>
      <c r="D314" s="2">
        <v>54480.03</v>
      </c>
      <c r="E314" s="2"/>
      <c r="F314" s="2">
        <v>32242.639999999999</v>
      </c>
      <c r="G314" s="2">
        <v>8410968.3699999992</v>
      </c>
      <c r="H314" s="2">
        <v>73254.92</v>
      </c>
      <c r="I314" s="2">
        <v>4378950.0199999996</v>
      </c>
      <c r="J314" s="2">
        <v>285738.11</v>
      </c>
      <c r="K314" s="2">
        <v>32694.560000000001</v>
      </c>
      <c r="L314" s="2">
        <v>11171.61</v>
      </c>
      <c r="M314" s="2"/>
      <c r="N314" s="2" t="e">
        <f>B314-Levantamento!#REF!</f>
        <v>#REF!</v>
      </c>
    </row>
    <row r="315" spans="1:14" hidden="1" x14ac:dyDescent="0.25">
      <c r="A315" t="s">
        <v>195</v>
      </c>
      <c r="B315" s="2">
        <f t="shared" si="4"/>
        <v>64234850.159999996</v>
      </c>
      <c r="C315" s="2">
        <v>7223917.9299999997</v>
      </c>
      <c r="D315" s="2">
        <v>596847.55000000005</v>
      </c>
      <c r="E315" s="2"/>
      <c r="F315" s="2">
        <v>414181.86</v>
      </c>
      <c r="G315" s="2">
        <v>14586133.619999999</v>
      </c>
      <c r="H315" s="2">
        <v>1366313.47</v>
      </c>
      <c r="I315" s="2">
        <v>37799166.649999999</v>
      </c>
      <c r="J315" s="2">
        <v>1932163.41</v>
      </c>
      <c r="K315" s="2">
        <v>293441.59999999998</v>
      </c>
      <c r="L315" s="2">
        <v>22684.07</v>
      </c>
      <c r="M315" s="2"/>
      <c r="N315" s="2" t="e">
        <f>B315-Levantamento!#REF!</f>
        <v>#REF!</v>
      </c>
    </row>
    <row r="316" spans="1:14" hidden="1" x14ac:dyDescent="0.25">
      <c r="A316" t="s">
        <v>20</v>
      </c>
      <c r="B316" s="2">
        <f t="shared" si="4"/>
        <v>13860735.789999999</v>
      </c>
      <c r="C316" s="2">
        <v>651708.9</v>
      </c>
      <c r="D316" s="2">
        <v>67839.039999999994</v>
      </c>
      <c r="E316" s="2"/>
      <c r="F316" s="2"/>
      <c r="G316" s="2">
        <v>8751680.1600000001</v>
      </c>
      <c r="H316" s="2">
        <v>46722.48</v>
      </c>
      <c r="I316" s="2">
        <v>3777162.77</v>
      </c>
      <c r="J316" s="2">
        <v>524913.43999999994</v>
      </c>
      <c r="K316" s="2">
        <v>28241.62</v>
      </c>
      <c r="L316" s="2">
        <v>12467.38</v>
      </c>
      <c r="M316" s="2"/>
      <c r="N316" s="2" t="e">
        <f>B316-Levantamento!#REF!</f>
        <v>#REF!</v>
      </c>
    </row>
    <row r="317" spans="1:14" hidden="1" x14ac:dyDescent="0.25">
      <c r="A317" t="s">
        <v>32</v>
      </c>
      <c r="B317" s="2">
        <f t="shared" si="4"/>
        <v>13666437.709999999</v>
      </c>
      <c r="C317" s="2">
        <v>568513.67000000004</v>
      </c>
      <c r="D317" s="2">
        <v>164430.64000000001</v>
      </c>
      <c r="E317" s="2"/>
      <c r="F317" s="2">
        <v>217233.38</v>
      </c>
      <c r="G317" s="2">
        <v>8751680.1600000001</v>
      </c>
      <c r="H317" s="2">
        <v>111570.93</v>
      </c>
      <c r="I317" s="2">
        <v>3448224.62</v>
      </c>
      <c r="J317" s="2">
        <v>367009.83</v>
      </c>
      <c r="K317" s="2">
        <v>25742.13</v>
      </c>
      <c r="L317" s="2">
        <v>12032.35</v>
      </c>
      <c r="M317" s="2"/>
      <c r="N317" s="2" t="e">
        <f>B317-Levantamento!#REF!</f>
        <v>#REF!</v>
      </c>
    </row>
    <row r="318" spans="1:14" hidden="1" x14ac:dyDescent="0.25">
      <c r="A318" t="s">
        <v>42</v>
      </c>
      <c r="B318" s="2">
        <f t="shared" si="4"/>
        <v>16292376.420000002</v>
      </c>
      <c r="C318" s="2">
        <v>457337.82</v>
      </c>
      <c r="D318" s="2">
        <v>48968.81</v>
      </c>
      <c r="E318" s="2"/>
      <c r="F318" s="2"/>
      <c r="G318" s="2">
        <v>8751680.1600000001</v>
      </c>
      <c r="H318" s="2">
        <v>140241.57999999999</v>
      </c>
      <c r="I318" s="2">
        <v>6505679.5700000003</v>
      </c>
      <c r="J318" s="2">
        <v>328584.26</v>
      </c>
      <c r="K318" s="2">
        <v>48594.38</v>
      </c>
      <c r="L318" s="2">
        <v>11289.84</v>
      </c>
      <c r="M318" s="2"/>
      <c r="N318" s="2" t="e">
        <f>B318-Levantamento!#REF!</f>
        <v>#REF!</v>
      </c>
    </row>
    <row r="319" spans="1:14" hidden="1" x14ac:dyDescent="0.25">
      <c r="A319" t="s">
        <v>181</v>
      </c>
      <c r="B319" s="2">
        <f t="shared" si="4"/>
        <v>44719990.199999996</v>
      </c>
      <c r="C319" s="2">
        <v>3874301.04</v>
      </c>
      <c r="D319" s="2">
        <v>315837.28999999998</v>
      </c>
      <c r="E319" s="2">
        <v>6582.8</v>
      </c>
      <c r="F319" s="2">
        <v>901995.71</v>
      </c>
      <c r="G319" s="2">
        <v>17503360.370000001</v>
      </c>
      <c r="H319" s="2">
        <v>733266.9</v>
      </c>
      <c r="I319" s="2">
        <v>18913834.190000001</v>
      </c>
      <c r="J319" s="2">
        <v>2300555.0499999998</v>
      </c>
      <c r="K319" s="2">
        <v>143058.92000000001</v>
      </c>
      <c r="L319" s="2">
        <v>27197.93</v>
      </c>
      <c r="M319" s="2"/>
      <c r="N319" s="2" t="e">
        <f>B319-Levantamento!#REF!</f>
        <v>#REF!</v>
      </c>
    </row>
    <row r="320" spans="1:14" hidden="1" x14ac:dyDescent="0.25">
      <c r="A320" t="s">
        <v>358</v>
      </c>
      <c r="B320" s="2">
        <f t="shared" si="4"/>
        <v>19640825.720000003</v>
      </c>
      <c r="C320" s="2">
        <v>3152123.61</v>
      </c>
      <c r="D320" s="2">
        <v>142025.26</v>
      </c>
      <c r="E320" s="2"/>
      <c r="F320" s="2"/>
      <c r="G320" s="2">
        <v>8751680.1600000001</v>
      </c>
      <c r="H320" s="2">
        <v>188621.74</v>
      </c>
      <c r="I320" s="2">
        <v>6202214.9299999997</v>
      </c>
      <c r="J320" s="2">
        <v>1144397.6100000001</v>
      </c>
      <c r="K320" s="2">
        <v>46346.8</v>
      </c>
      <c r="L320" s="2">
        <v>13415.61</v>
      </c>
      <c r="M320" s="2"/>
      <c r="N320" s="2" t="e">
        <f>B320-Levantamento!#REF!</f>
        <v>#REF!</v>
      </c>
    </row>
    <row r="321" spans="1:14" hidden="1" x14ac:dyDescent="0.25">
      <c r="A321" t="s">
        <v>40</v>
      </c>
      <c r="B321" s="2">
        <f t="shared" si="4"/>
        <v>16118906.279999999</v>
      </c>
      <c r="C321" s="2">
        <v>720935.12</v>
      </c>
      <c r="D321" s="2">
        <v>48920.5</v>
      </c>
      <c r="E321" s="2"/>
      <c r="F321" s="2"/>
      <c r="G321" s="2">
        <v>8751680.1600000001</v>
      </c>
      <c r="H321" s="2">
        <v>287279.63</v>
      </c>
      <c r="I321" s="2">
        <v>5824100.7599999998</v>
      </c>
      <c r="J321" s="2">
        <v>430825.77</v>
      </c>
      <c r="K321" s="2">
        <v>43467.09</v>
      </c>
      <c r="L321" s="2">
        <v>11697.25</v>
      </c>
      <c r="M321" s="2"/>
      <c r="N321" s="2" t="e">
        <f>B321-Levantamento!#REF!</f>
        <v>#REF!</v>
      </c>
    </row>
    <row r="322" spans="1:14" hidden="1" x14ac:dyDescent="0.25">
      <c r="A322" t="s">
        <v>77</v>
      </c>
      <c r="B322" s="2">
        <f t="shared" si="4"/>
        <v>17328727.159999996</v>
      </c>
      <c r="C322" s="2">
        <v>1343778.32</v>
      </c>
      <c r="D322" s="2">
        <v>45128.57</v>
      </c>
      <c r="E322" s="2"/>
      <c r="F322" s="2">
        <v>26308.080000000002</v>
      </c>
      <c r="G322" s="2">
        <v>8740514.2799999993</v>
      </c>
      <c r="H322" s="2">
        <v>675297.82</v>
      </c>
      <c r="I322" s="2">
        <v>5981537.6299999999</v>
      </c>
      <c r="J322" s="2">
        <v>482773.65</v>
      </c>
      <c r="K322" s="2">
        <v>21911.68</v>
      </c>
      <c r="L322" s="2">
        <v>11477.13</v>
      </c>
      <c r="M322" s="2"/>
      <c r="N322" s="2" t="e">
        <f>B322-Levantamento!#REF!</f>
        <v>#REF!</v>
      </c>
    </row>
    <row r="323" spans="1:14" hidden="1" x14ac:dyDescent="0.25">
      <c r="A323" t="s">
        <v>385</v>
      </c>
      <c r="B323" s="2">
        <f t="shared" ref="B323:B386" si="5">SUM(C323:M323)</f>
        <v>105393469.39</v>
      </c>
      <c r="C323" s="2">
        <v>26707261.440000001</v>
      </c>
      <c r="D323" s="2">
        <v>6473510.6399999997</v>
      </c>
      <c r="E323" s="2"/>
      <c r="F323" s="2">
        <v>3527223.39</v>
      </c>
      <c r="G323" s="2">
        <v>29172288.469999999</v>
      </c>
      <c r="H323" s="2">
        <v>587648.88</v>
      </c>
      <c r="I323" s="2">
        <v>31874219.140000001</v>
      </c>
      <c r="J323" s="2">
        <v>6642629.1200000001</v>
      </c>
      <c r="K323" s="2">
        <v>356204.57</v>
      </c>
      <c r="L323" s="2">
        <v>52483.74</v>
      </c>
      <c r="M323" s="2"/>
      <c r="N323" s="2" t="e">
        <f>B323-Levantamento!#REF!</f>
        <v>#REF!</v>
      </c>
    </row>
    <row r="324" spans="1:14" hidden="1" x14ac:dyDescent="0.25">
      <c r="A324" t="s">
        <v>530</v>
      </c>
      <c r="B324" s="2">
        <f t="shared" si="5"/>
        <v>183113971.08000001</v>
      </c>
      <c r="C324" s="2">
        <v>68845395.909999996</v>
      </c>
      <c r="D324" s="2">
        <v>19167708.23</v>
      </c>
      <c r="E324" s="2">
        <v>3087.37</v>
      </c>
      <c r="F324" s="2">
        <v>4798557.87</v>
      </c>
      <c r="G324" s="2">
        <v>43757965.579999998</v>
      </c>
      <c r="H324" s="2">
        <v>122532.9</v>
      </c>
      <c r="I324" s="2">
        <v>33737904.060000002</v>
      </c>
      <c r="J324" s="2">
        <v>12339371.33</v>
      </c>
      <c r="K324" s="2">
        <v>252131.39</v>
      </c>
      <c r="L324" s="2">
        <v>89316.44</v>
      </c>
      <c r="M324" s="2"/>
      <c r="N324" s="2" t="e">
        <f>B324-Levantamento!#REF!</f>
        <v>#REF!</v>
      </c>
    </row>
    <row r="325" spans="1:14" hidden="1" x14ac:dyDescent="0.25">
      <c r="A325" t="s">
        <v>312</v>
      </c>
      <c r="B325" s="2">
        <f t="shared" si="5"/>
        <v>21051444.040000003</v>
      </c>
      <c r="C325" s="2">
        <v>3383582.74</v>
      </c>
      <c r="D325" s="2">
        <v>219956.6</v>
      </c>
      <c r="E325" s="2">
        <v>779.33</v>
      </c>
      <c r="F325" s="2">
        <v>148248.26</v>
      </c>
      <c r="G325" s="2">
        <v>8751680.1600000001</v>
      </c>
      <c r="H325" s="2">
        <v>165523.81</v>
      </c>
      <c r="I325" s="2">
        <v>6955771.4500000002</v>
      </c>
      <c r="J325" s="2">
        <v>1359895.91</v>
      </c>
      <c r="K325" s="2">
        <v>51938.34</v>
      </c>
      <c r="L325" s="2">
        <v>14067.44</v>
      </c>
      <c r="M325" s="2"/>
      <c r="N325" s="2" t="e">
        <f>B325-Levantamento!#REF!</f>
        <v>#REF!</v>
      </c>
    </row>
    <row r="326" spans="1:14" hidden="1" x14ac:dyDescent="0.25">
      <c r="A326" t="s">
        <v>53</v>
      </c>
      <c r="B326" s="2">
        <f t="shared" si="5"/>
        <v>10667295.290000001</v>
      </c>
      <c r="C326" s="2">
        <v>641784.82999999996</v>
      </c>
      <c r="D326" s="2">
        <v>21706.66</v>
      </c>
      <c r="E326" s="2"/>
      <c r="F326" s="2"/>
      <c r="G326" s="2">
        <v>4520522.16</v>
      </c>
      <c r="H326" s="2">
        <v>463570.96</v>
      </c>
      <c r="I326" s="2">
        <v>4803916.46</v>
      </c>
      <c r="J326" s="2">
        <v>170925.9</v>
      </c>
      <c r="K326" s="2">
        <v>35447.26</v>
      </c>
      <c r="L326" s="2">
        <v>9421.06</v>
      </c>
      <c r="M326" s="2"/>
      <c r="N326" s="2" t="e">
        <f>B326-Levantamento!#REF!</f>
        <v>#REF!</v>
      </c>
    </row>
    <row r="327" spans="1:14" hidden="1" x14ac:dyDescent="0.25">
      <c r="A327" t="s">
        <v>307</v>
      </c>
      <c r="B327" s="2">
        <f t="shared" si="5"/>
        <v>43490325.939999998</v>
      </c>
      <c r="C327" s="2">
        <v>4499905.34</v>
      </c>
      <c r="D327" s="2">
        <v>619977.62</v>
      </c>
      <c r="E327" s="2"/>
      <c r="F327" s="2">
        <v>337640.72</v>
      </c>
      <c r="G327" s="2">
        <v>14586133.619999999</v>
      </c>
      <c r="H327" s="2">
        <v>993203.49</v>
      </c>
      <c r="I327" s="2">
        <v>20618551.899999999</v>
      </c>
      <c r="J327" s="2">
        <v>1668714.22</v>
      </c>
      <c r="K327" s="2">
        <v>143646.39000000001</v>
      </c>
      <c r="L327" s="2">
        <v>22552.639999999999</v>
      </c>
      <c r="M327" s="2"/>
      <c r="N327" s="2" t="e">
        <f>B327-Levantamento!#REF!</f>
        <v>#REF!</v>
      </c>
    </row>
    <row r="328" spans="1:14" hidden="1" x14ac:dyDescent="0.25">
      <c r="A328" t="s">
        <v>110</v>
      </c>
      <c r="B328" s="2">
        <f t="shared" si="5"/>
        <v>18560695.859999999</v>
      </c>
      <c r="C328" s="2">
        <v>1283826.0900000001</v>
      </c>
      <c r="D328" s="2">
        <v>6007.75</v>
      </c>
      <c r="E328" s="2">
        <v>454.23</v>
      </c>
      <c r="F328" s="2">
        <v>168609.24</v>
      </c>
      <c r="G328" s="2">
        <v>8751703</v>
      </c>
      <c r="H328" s="2">
        <v>111193.44</v>
      </c>
      <c r="I328" s="2">
        <v>7536876.8099999996</v>
      </c>
      <c r="J328" s="2">
        <v>637400.18999999994</v>
      </c>
      <c r="K328" s="2">
        <v>53221.71</v>
      </c>
      <c r="L328" s="2">
        <v>11403.4</v>
      </c>
      <c r="M328" s="2"/>
      <c r="N328" s="2" t="e">
        <f>B328-Levantamento!#REF!</f>
        <v>#REF!</v>
      </c>
    </row>
    <row r="329" spans="1:14" hidden="1" x14ac:dyDescent="0.25">
      <c r="A329" t="s">
        <v>21</v>
      </c>
      <c r="B329" s="2">
        <f t="shared" si="5"/>
        <v>13096675.709999997</v>
      </c>
      <c r="C329" s="2">
        <v>396180.66</v>
      </c>
      <c r="D329" s="2">
        <v>44947.37</v>
      </c>
      <c r="E329" s="2"/>
      <c r="F329" s="2"/>
      <c r="G329" s="2">
        <v>8751679.5299999993</v>
      </c>
      <c r="H329" s="2">
        <v>40706.400000000001</v>
      </c>
      <c r="I329" s="2">
        <v>3442458.52</v>
      </c>
      <c r="J329" s="2">
        <v>383149.18</v>
      </c>
      <c r="K329" s="2">
        <v>25714.36</v>
      </c>
      <c r="L329" s="2">
        <v>11839.69</v>
      </c>
      <c r="M329" s="2"/>
      <c r="N329" s="2" t="e">
        <f>B329-Levantamento!#REF!</f>
        <v>#REF!</v>
      </c>
    </row>
    <row r="330" spans="1:14" hidden="1" x14ac:dyDescent="0.25">
      <c r="A330" t="s">
        <v>612</v>
      </c>
      <c r="B330" s="2">
        <f t="shared" si="5"/>
        <v>485094035.87</v>
      </c>
      <c r="C330" s="2">
        <v>200511619.44</v>
      </c>
      <c r="D330" s="2">
        <v>17870957.559999999</v>
      </c>
      <c r="E330" s="2">
        <v>3049532.38</v>
      </c>
      <c r="F330" s="2">
        <v>3358678.34</v>
      </c>
      <c r="G330" s="2">
        <v>72336466.030000001</v>
      </c>
      <c r="H330" s="2">
        <v>1274093.18</v>
      </c>
      <c r="I330" s="2">
        <v>137512421.69</v>
      </c>
      <c r="J330" s="2">
        <v>47980344.689999998</v>
      </c>
      <c r="K330" s="2">
        <v>1026930.34</v>
      </c>
      <c r="L330" s="2">
        <v>172992.22</v>
      </c>
      <c r="M330" s="2"/>
      <c r="N330" s="2" t="e">
        <f>B330-Levantamento!#REF!</f>
        <v>#REF!</v>
      </c>
    </row>
    <row r="331" spans="1:14" hidden="1" x14ac:dyDescent="0.25">
      <c r="A331" t="s">
        <v>28</v>
      </c>
      <c r="B331" s="2">
        <f t="shared" si="5"/>
        <v>11961743.439999999</v>
      </c>
      <c r="C331" s="2">
        <v>369596.44</v>
      </c>
      <c r="D331" s="2">
        <v>46127.23</v>
      </c>
      <c r="E331" s="2">
        <v>69434.740000000005</v>
      </c>
      <c r="F331" s="2"/>
      <c r="G331" s="2">
        <v>8751680.1600000001</v>
      </c>
      <c r="H331" s="2">
        <v>32163.7</v>
      </c>
      <c r="I331" s="2">
        <v>2387981.88</v>
      </c>
      <c r="J331" s="2">
        <v>275508.31</v>
      </c>
      <c r="K331" s="2">
        <v>18179.57</v>
      </c>
      <c r="L331" s="2">
        <v>11071.41</v>
      </c>
      <c r="M331" s="2"/>
      <c r="N331" s="2" t="e">
        <f>B331-Levantamento!#REF!</f>
        <v>#REF!</v>
      </c>
    </row>
    <row r="332" spans="1:14" hidden="1" x14ac:dyDescent="0.25">
      <c r="A332" t="s">
        <v>389</v>
      </c>
      <c r="B332" s="2">
        <f t="shared" si="5"/>
        <v>54697607.919999994</v>
      </c>
      <c r="C332" s="2">
        <v>7825981.75</v>
      </c>
      <c r="D332" s="2">
        <v>243071.85</v>
      </c>
      <c r="E332" s="2"/>
      <c r="F332" s="2"/>
      <c r="G332" s="2">
        <v>20420587.09</v>
      </c>
      <c r="H332" s="2">
        <v>1109091.22</v>
      </c>
      <c r="I332" s="2">
        <v>21782258.629999999</v>
      </c>
      <c r="J332" s="2">
        <v>3119736</v>
      </c>
      <c r="K332" s="2">
        <v>162695.28</v>
      </c>
      <c r="L332" s="2">
        <v>34186.1</v>
      </c>
      <c r="M332" s="2"/>
      <c r="N332" s="2" t="e">
        <f>B332-Levantamento!#REF!</f>
        <v>#REF!</v>
      </c>
    </row>
    <row r="333" spans="1:14" hidden="1" x14ac:dyDescent="0.25">
      <c r="A333" t="s">
        <v>487</v>
      </c>
      <c r="B333" s="2">
        <f t="shared" si="5"/>
        <v>198952153.05000001</v>
      </c>
      <c r="C333" s="2">
        <v>42471159.189999998</v>
      </c>
      <c r="D333" s="2">
        <v>3097540.35</v>
      </c>
      <c r="E333" s="2"/>
      <c r="F333" s="2">
        <v>5380474.5300000003</v>
      </c>
      <c r="G333" s="2">
        <v>40841174.200000003</v>
      </c>
      <c r="H333" s="2">
        <v>1147089.26</v>
      </c>
      <c r="I333" s="2">
        <v>88804111.670000002</v>
      </c>
      <c r="J333" s="2">
        <v>16464641.130000001</v>
      </c>
      <c r="K333" s="2">
        <v>665756.42000000004</v>
      </c>
      <c r="L333" s="2">
        <v>80206.3</v>
      </c>
      <c r="M333" s="2"/>
      <c r="N333" s="2" t="e">
        <f>B333-Levantamento!#REF!</f>
        <v>#REF!</v>
      </c>
    </row>
    <row r="334" spans="1:14" hidden="1" x14ac:dyDescent="0.25">
      <c r="A334" t="s">
        <v>504</v>
      </c>
      <c r="B334" s="2">
        <f t="shared" si="5"/>
        <v>728619700.34000003</v>
      </c>
      <c r="C334" s="2">
        <v>224721018.80000001</v>
      </c>
      <c r="D334" s="2">
        <v>26943988.629999999</v>
      </c>
      <c r="E334" s="2">
        <v>63609.7</v>
      </c>
      <c r="F334" s="2">
        <v>17868471.800000001</v>
      </c>
      <c r="G334" s="2">
        <v>72336466.030000001</v>
      </c>
      <c r="H334" s="2">
        <v>594.1</v>
      </c>
      <c r="I334" s="2">
        <v>334854777.39999998</v>
      </c>
      <c r="J334" s="2">
        <v>49066536.909999996</v>
      </c>
      <c r="K334" s="2">
        <v>2501225.27</v>
      </c>
      <c r="L334" s="2">
        <v>263011.7</v>
      </c>
      <c r="M334" s="2"/>
      <c r="N334" s="2" t="e">
        <f>B334-Levantamento!#REF!</f>
        <v>#REF!</v>
      </c>
    </row>
    <row r="335" spans="1:14" hidden="1" x14ac:dyDescent="0.25">
      <c r="A335" t="s">
        <v>238</v>
      </c>
      <c r="B335" s="2">
        <f t="shared" si="5"/>
        <v>23463960.079999998</v>
      </c>
      <c r="C335" s="2">
        <v>2647459.25</v>
      </c>
      <c r="D335" s="2">
        <v>463514.72</v>
      </c>
      <c r="E335" s="2"/>
      <c r="F335" s="2"/>
      <c r="G335" s="2">
        <v>8751680.1600000001</v>
      </c>
      <c r="H335" s="2">
        <v>217753.42</v>
      </c>
      <c r="I335" s="2">
        <v>10478911.869999999</v>
      </c>
      <c r="J335" s="2">
        <v>814108.46</v>
      </c>
      <c r="K335" s="2">
        <v>78190.929999999993</v>
      </c>
      <c r="L335" s="2">
        <v>12341.27</v>
      </c>
      <c r="M335" s="2"/>
      <c r="N335" s="2" t="e">
        <f>B335-Levantamento!#REF!</f>
        <v>#REF!</v>
      </c>
    </row>
    <row r="336" spans="1:14" hidden="1" x14ac:dyDescent="0.25">
      <c r="A336" t="s">
        <v>189</v>
      </c>
      <c r="B336" s="2">
        <f t="shared" si="5"/>
        <v>22453467.09</v>
      </c>
      <c r="C336" s="2">
        <v>1810718.69</v>
      </c>
      <c r="D336" s="2">
        <v>142853.97</v>
      </c>
      <c r="E336" s="2"/>
      <c r="F336" s="2">
        <v>294828.93</v>
      </c>
      <c r="G336" s="2">
        <v>8751680.1600000001</v>
      </c>
      <c r="H336" s="2">
        <v>305358.96000000002</v>
      </c>
      <c r="I336" s="2">
        <v>10247853.439999999</v>
      </c>
      <c r="J336" s="2">
        <v>812045.94</v>
      </c>
      <c r="K336" s="2">
        <v>76370.8</v>
      </c>
      <c r="L336" s="2">
        <v>11756.2</v>
      </c>
      <c r="M336" s="2"/>
      <c r="N336" s="2" t="e">
        <f>B336-Levantamento!#REF!</f>
        <v>#REF!</v>
      </c>
    </row>
    <row r="337" spans="1:14" hidden="1" x14ac:dyDescent="0.25">
      <c r="A337" t="s">
        <v>13</v>
      </c>
      <c r="B337" s="2">
        <f t="shared" si="5"/>
        <v>13354419.17</v>
      </c>
      <c r="C337" s="2">
        <v>427930.24</v>
      </c>
      <c r="D337" s="2">
        <v>33541.97</v>
      </c>
      <c r="E337" s="2"/>
      <c r="F337" s="2">
        <v>141800.16</v>
      </c>
      <c r="G337" s="2">
        <v>8751680.1600000001</v>
      </c>
      <c r="H337" s="2">
        <v>100501.34</v>
      </c>
      <c r="I337" s="2">
        <v>3700151.15</v>
      </c>
      <c r="J337" s="2">
        <v>160187.84</v>
      </c>
      <c r="K337" s="2">
        <v>27637.75</v>
      </c>
      <c r="L337" s="2">
        <v>10988.56</v>
      </c>
      <c r="M337" s="2"/>
      <c r="N337" s="2" t="e">
        <f>B337-Levantamento!#REF!</f>
        <v>#REF!</v>
      </c>
    </row>
    <row r="338" spans="1:14" hidden="1" x14ac:dyDescent="0.25">
      <c r="A338" t="s">
        <v>200</v>
      </c>
      <c r="B338" s="2">
        <f t="shared" si="5"/>
        <v>59905337.880000003</v>
      </c>
      <c r="C338" s="2">
        <v>7289646.2000000002</v>
      </c>
      <c r="D338" s="2">
        <v>1147210.83</v>
      </c>
      <c r="E338" s="2"/>
      <c r="F338" s="2">
        <v>860817.41</v>
      </c>
      <c r="G338" s="2">
        <v>17503360.370000001</v>
      </c>
      <c r="H338" s="2">
        <v>1551164.07</v>
      </c>
      <c r="I338" s="2">
        <v>28943655.109999999</v>
      </c>
      <c r="J338" s="2">
        <v>2363834.17</v>
      </c>
      <c r="K338" s="2">
        <v>216516.19</v>
      </c>
      <c r="L338" s="2">
        <v>29133.53</v>
      </c>
      <c r="M338" s="2"/>
      <c r="N338" s="2" t="e">
        <f>B338-Levantamento!#REF!</f>
        <v>#REF!</v>
      </c>
    </row>
    <row r="339" spans="1:14" hidden="1" x14ac:dyDescent="0.25">
      <c r="A339" t="s">
        <v>259</v>
      </c>
      <c r="B339" s="2">
        <f t="shared" si="5"/>
        <v>23052087.489999995</v>
      </c>
      <c r="C339" s="2">
        <v>2896981.01</v>
      </c>
      <c r="D339" s="2">
        <v>159567.71</v>
      </c>
      <c r="E339" s="2"/>
      <c r="F339" s="2">
        <v>180011.56</v>
      </c>
      <c r="G339" s="2">
        <v>10742134.42</v>
      </c>
      <c r="H339" s="2">
        <v>257600.51</v>
      </c>
      <c r="I339" s="2">
        <v>7430595.3399999999</v>
      </c>
      <c r="J339" s="2">
        <v>1311008.81</v>
      </c>
      <c r="K339" s="2">
        <v>55496.52</v>
      </c>
      <c r="L339" s="2">
        <v>18691.61</v>
      </c>
      <c r="M339" s="2"/>
      <c r="N339" s="2" t="e">
        <f>B339-Levantamento!#REF!</f>
        <v>#REF!</v>
      </c>
    </row>
    <row r="340" spans="1:14" x14ac:dyDescent="0.25">
      <c r="A340" t="s">
        <v>338</v>
      </c>
      <c r="B340" s="2">
        <f t="shared" si="5"/>
        <v>41331843.57</v>
      </c>
      <c r="C340" s="2">
        <v>9486818.1899999995</v>
      </c>
      <c r="D340" s="2">
        <v>260151.06</v>
      </c>
      <c r="E340" s="2"/>
      <c r="F340" s="2">
        <v>415878.51</v>
      </c>
      <c r="G340" s="2">
        <v>17503360.370000001</v>
      </c>
      <c r="H340" s="2">
        <v>124049.46</v>
      </c>
      <c r="I340" s="2">
        <v>11696611.35</v>
      </c>
      <c r="J340" s="2">
        <v>1729251.01</v>
      </c>
      <c r="K340" s="2">
        <v>87349.47</v>
      </c>
      <c r="L340" s="2">
        <v>28374.15</v>
      </c>
      <c r="M340" s="2"/>
      <c r="N340" s="2" t="e">
        <f>B340-Levantamento!#REF!</f>
        <v>#REF!</v>
      </c>
    </row>
    <row r="341" spans="1:14" x14ac:dyDescent="0.25">
      <c r="A341" t="s">
        <v>84</v>
      </c>
      <c r="B341" s="2">
        <f t="shared" si="5"/>
        <v>15692752.640000001</v>
      </c>
      <c r="C341" s="2">
        <v>865332.5</v>
      </c>
      <c r="D341" s="2">
        <v>168770.9</v>
      </c>
      <c r="E341" s="2"/>
      <c r="F341" s="2"/>
      <c r="G341" s="2">
        <v>8751680.1600000001</v>
      </c>
      <c r="H341" s="2">
        <v>158160.06</v>
      </c>
      <c r="I341" s="2">
        <v>5339455.68</v>
      </c>
      <c r="J341" s="2">
        <v>358718.79</v>
      </c>
      <c r="K341" s="2">
        <v>39198.42</v>
      </c>
      <c r="L341" s="2">
        <v>11436.13</v>
      </c>
      <c r="M341" s="2"/>
      <c r="N341" s="2" t="e">
        <f>B341-Levantamento!#REF!</f>
        <v>#REF!</v>
      </c>
    </row>
    <row r="342" spans="1:14" hidden="1" x14ac:dyDescent="0.25">
      <c r="A342" t="s">
        <v>419</v>
      </c>
      <c r="B342" s="2">
        <f t="shared" si="5"/>
        <v>57135575.639999993</v>
      </c>
      <c r="C342" s="2">
        <v>9458995.1799999997</v>
      </c>
      <c r="D342" s="2">
        <v>550196.89</v>
      </c>
      <c r="E342" s="2"/>
      <c r="F342" s="2">
        <v>1088227.52</v>
      </c>
      <c r="G342" s="2">
        <v>20410917.09</v>
      </c>
      <c r="H342" s="2">
        <v>815967.68</v>
      </c>
      <c r="I342" s="2">
        <v>20362939.940000001</v>
      </c>
      <c r="J342" s="2">
        <v>4260794.28</v>
      </c>
      <c r="K342" s="2">
        <v>152108.12</v>
      </c>
      <c r="L342" s="2">
        <v>35428.94</v>
      </c>
      <c r="M342" s="2"/>
      <c r="N342" s="2" t="e">
        <f>B342-Levantamento!#REF!</f>
        <v>#REF!</v>
      </c>
    </row>
    <row r="343" spans="1:14" hidden="1" x14ac:dyDescent="0.25">
      <c r="A343" t="s">
        <v>396</v>
      </c>
      <c r="B343" s="2">
        <f t="shared" si="5"/>
        <v>49262332.259999998</v>
      </c>
      <c r="C343" s="2">
        <v>6061872.4900000002</v>
      </c>
      <c r="D343" s="2">
        <v>677167.56</v>
      </c>
      <c r="E343" s="2"/>
      <c r="F343" s="2">
        <v>191889.77</v>
      </c>
      <c r="G343" s="2">
        <v>17503360.370000001</v>
      </c>
      <c r="H343" s="2">
        <v>402881.52</v>
      </c>
      <c r="I343" s="2">
        <v>22736732.079999998</v>
      </c>
      <c r="J343" s="2">
        <v>1525074.82</v>
      </c>
      <c r="K343" s="2">
        <v>135745.74</v>
      </c>
      <c r="L343" s="2">
        <v>27607.91</v>
      </c>
      <c r="M343" s="2"/>
      <c r="N343" s="2" t="e">
        <f>B343-Levantamento!#REF!</f>
        <v>#REF!</v>
      </c>
    </row>
    <row r="344" spans="1:14" hidden="1" x14ac:dyDescent="0.25">
      <c r="A344" t="s">
        <v>632</v>
      </c>
      <c r="B344" s="2">
        <f t="shared" si="5"/>
        <v>136743139.44</v>
      </c>
      <c r="C344" s="2">
        <v>47209954.43</v>
      </c>
      <c r="D344" s="2">
        <v>9634350.3800000008</v>
      </c>
      <c r="E344" s="2"/>
      <c r="F344" s="2">
        <v>3306562.83</v>
      </c>
      <c r="G344" s="2">
        <v>32089494.030000001</v>
      </c>
      <c r="H344" s="2">
        <v>83070.28</v>
      </c>
      <c r="I344" s="2">
        <v>32399802.73</v>
      </c>
      <c r="J344" s="2">
        <v>11716911.26</v>
      </c>
      <c r="K344" s="2">
        <v>242246.25</v>
      </c>
      <c r="L344" s="2">
        <v>60747.25</v>
      </c>
      <c r="M344" s="2"/>
      <c r="N344" s="2" t="e">
        <f>B344-Levantamento!#REF!</f>
        <v>#REF!</v>
      </c>
    </row>
    <row r="345" spans="1:14" hidden="1" x14ac:dyDescent="0.25">
      <c r="A345" t="s">
        <v>72</v>
      </c>
      <c r="B345" s="2">
        <f t="shared" si="5"/>
        <v>14687720.84</v>
      </c>
      <c r="C345" s="2">
        <v>595043.43000000005</v>
      </c>
      <c r="D345" s="2">
        <v>147040.65</v>
      </c>
      <c r="E345" s="2">
        <v>5109.3599999999997</v>
      </c>
      <c r="F345" s="2"/>
      <c r="G345" s="2">
        <v>8751680.1600000001</v>
      </c>
      <c r="H345" s="2">
        <v>141515.15</v>
      </c>
      <c r="I345" s="2">
        <v>4547247.04</v>
      </c>
      <c r="J345" s="2">
        <v>454730.98</v>
      </c>
      <c r="K345" s="2">
        <v>33214.410000000003</v>
      </c>
      <c r="L345" s="2">
        <v>12139.66</v>
      </c>
      <c r="M345" s="2"/>
      <c r="N345" s="2" t="e">
        <f>B345-Levantamento!#REF!</f>
        <v>#REF!</v>
      </c>
    </row>
    <row r="346" spans="1:14" hidden="1" x14ac:dyDescent="0.25">
      <c r="A346" t="s">
        <v>587</v>
      </c>
      <c r="B346" s="2">
        <f t="shared" si="5"/>
        <v>117297964.40000001</v>
      </c>
      <c r="C346" s="2">
        <v>40033340.020000003</v>
      </c>
      <c r="D346" s="2">
        <v>2319419.12</v>
      </c>
      <c r="E346" s="2">
        <v>13120.07</v>
      </c>
      <c r="F346" s="2">
        <v>490531.78</v>
      </c>
      <c r="G346" s="2">
        <v>25828623.329999998</v>
      </c>
      <c r="H346" s="2">
        <v>485243.19</v>
      </c>
      <c r="I346" s="2">
        <v>37743112.270000003</v>
      </c>
      <c r="J346" s="2">
        <v>10054351.210000001</v>
      </c>
      <c r="K346" s="2">
        <v>278767.58</v>
      </c>
      <c r="L346" s="2">
        <v>51455.83</v>
      </c>
      <c r="M346" s="2"/>
      <c r="N346" s="2" t="e">
        <f>B346-Levantamento!#REF!</f>
        <v>#REF!</v>
      </c>
    </row>
    <row r="347" spans="1:14" hidden="1" x14ac:dyDescent="0.25">
      <c r="A347" t="s">
        <v>590</v>
      </c>
      <c r="B347" s="2">
        <f t="shared" si="5"/>
        <v>873876613.45999992</v>
      </c>
      <c r="C347" s="2">
        <v>433040799.22000003</v>
      </c>
      <c r="D347" s="2">
        <v>9484120.4399999995</v>
      </c>
      <c r="E347" s="2">
        <v>19025310.02</v>
      </c>
      <c r="F347" s="2"/>
      <c r="G347" s="2">
        <v>72336468.530000001</v>
      </c>
      <c r="H347" s="2">
        <v>288486.83</v>
      </c>
      <c r="I347" s="2">
        <v>258582797.93000001</v>
      </c>
      <c r="J347" s="2">
        <v>79045320.780000001</v>
      </c>
      <c r="K347" s="2">
        <v>1821206.53</v>
      </c>
      <c r="L347" s="2">
        <v>252103.18</v>
      </c>
      <c r="M347" s="2"/>
      <c r="N347" s="2" t="e">
        <f>B347-Levantamento!#REF!</f>
        <v>#REF!</v>
      </c>
    </row>
    <row r="348" spans="1:14" hidden="1" x14ac:dyDescent="0.25">
      <c r="A348" t="s">
        <v>547</v>
      </c>
      <c r="B348" s="2">
        <f t="shared" si="5"/>
        <v>313731846.66000003</v>
      </c>
      <c r="C348" s="2">
        <v>72716496.209999993</v>
      </c>
      <c r="D348" s="2">
        <v>9452099.6300000008</v>
      </c>
      <c r="E348" s="2">
        <v>177961.8</v>
      </c>
      <c r="F348" s="2">
        <v>6142361.3399999999</v>
      </c>
      <c r="G348" s="2">
        <v>69419239.239999995</v>
      </c>
      <c r="H348" s="2">
        <v>504709.74</v>
      </c>
      <c r="I348" s="2">
        <v>126294643.48999999</v>
      </c>
      <c r="J348" s="2">
        <v>27950174.539999999</v>
      </c>
      <c r="K348" s="2">
        <v>938450.7</v>
      </c>
      <c r="L348" s="2">
        <v>135709.97</v>
      </c>
      <c r="M348" s="2"/>
      <c r="N348" s="2" t="e">
        <f>B348-Levantamento!#REF!</f>
        <v>#REF!</v>
      </c>
    </row>
    <row r="349" spans="1:14" hidden="1" x14ac:dyDescent="0.25">
      <c r="A349" t="s">
        <v>600</v>
      </c>
      <c r="B349" s="2">
        <f t="shared" si="5"/>
        <v>291333157.90000004</v>
      </c>
      <c r="C349" s="2">
        <v>109838568.44</v>
      </c>
      <c r="D349" s="2">
        <v>12403878.880000001</v>
      </c>
      <c r="E349" s="2">
        <v>49718.91</v>
      </c>
      <c r="F349" s="2">
        <v>10455752.26</v>
      </c>
      <c r="G349" s="2">
        <v>43758400.93</v>
      </c>
      <c r="H349" s="2">
        <v>712719.02</v>
      </c>
      <c r="I349" s="2">
        <v>92767088.989999995</v>
      </c>
      <c r="J349" s="2">
        <v>20653891.100000001</v>
      </c>
      <c r="K349" s="2">
        <v>693139.37</v>
      </c>
      <c r="L349" s="2"/>
      <c r="M349" s="2"/>
      <c r="N349" s="2" t="e">
        <f>B349-Levantamento!#REF!</f>
        <v>#REF!</v>
      </c>
    </row>
    <row r="350" spans="1:14" hidden="1" x14ac:dyDescent="0.25">
      <c r="A350" t="s">
        <v>163</v>
      </c>
      <c r="B350" s="2">
        <f t="shared" si="5"/>
        <v>14769738.42</v>
      </c>
      <c r="C350" s="2">
        <v>1617933.74</v>
      </c>
      <c r="D350" s="2">
        <v>165466.54999999999</v>
      </c>
      <c r="E350" s="2"/>
      <c r="F350" s="2">
        <v>51083.360000000001</v>
      </c>
      <c r="G350" s="2">
        <v>8751680.1600000001</v>
      </c>
      <c r="H350" s="2">
        <v>135664.03</v>
      </c>
      <c r="I350" s="2">
        <v>3681854.08</v>
      </c>
      <c r="J350" s="2">
        <v>327255.86</v>
      </c>
      <c r="K350" s="2">
        <v>27200.06</v>
      </c>
      <c r="L350" s="2">
        <v>11600.58</v>
      </c>
      <c r="M350" s="2"/>
      <c r="N350" s="2" t="e">
        <f>B350-Levantamento!#REF!</f>
        <v>#REF!</v>
      </c>
    </row>
    <row r="351" spans="1:14" hidden="1" x14ac:dyDescent="0.25">
      <c r="A351" t="s">
        <v>83</v>
      </c>
      <c r="B351" s="2">
        <f t="shared" si="5"/>
        <v>16526723.310000001</v>
      </c>
      <c r="C351" s="2">
        <v>1515200.26</v>
      </c>
      <c r="D351" s="2">
        <v>48187.25</v>
      </c>
      <c r="E351" s="2"/>
      <c r="F351" s="2">
        <v>82689.429999999993</v>
      </c>
      <c r="G351" s="2">
        <v>8751680.1600000001</v>
      </c>
      <c r="H351" s="2">
        <v>83882.429999999993</v>
      </c>
      <c r="I351" s="2">
        <v>5665652.3300000001</v>
      </c>
      <c r="J351" s="2">
        <v>322810.59000000003</v>
      </c>
      <c r="K351" s="2">
        <v>45501.46</v>
      </c>
      <c r="L351" s="2">
        <v>11119.4</v>
      </c>
      <c r="M351" s="2"/>
      <c r="N351" s="2" t="e">
        <f>B351-Levantamento!#REF!</f>
        <v>#REF!</v>
      </c>
    </row>
    <row r="352" spans="1:14" hidden="1" x14ac:dyDescent="0.25">
      <c r="A352" t="s">
        <v>537</v>
      </c>
      <c r="B352" s="2">
        <f t="shared" si="5"/>
        <v>155312729.01000005</v>
      </c>
      <c r="C352" s="2">
        <v>74391630.219999999</v>
      </c>
      <c r="D352" s="2">
        <v>16814245.399999999</v>
      </c>
      <c r="E352" s="2">
        <v>668532.55000000005</v>
      </c>
      <c r="F352" s="2">
        <v>9001835.2899999991</v>
      </c>
      <c r="G352" s="2">
        <v>32089494.030000001</v>
      </c>
      <c r="H352" s="2">
        <v>5477.7</v>
      </c>
      <c r="I352" s="2">
        <v>17060142.039999999</v>
      </c>
      <c r="J352" s="2">
        <v>5097013.46</v>
      </c>
      <c r="K352" s="2">
        <v>125203.61</v>
      </c>
      <c r="L352" s="2">
        <v>59154.71</v>
      </c>
      <c r="M352" s="2"/>
      <c r="N352" s="2" t="e">
        <f>B352-Levantamento!#REF!</f>
        <v>#REF!</v>
      </c>
    </row>
    <row r="353" spans="1:14" hidden="1" x14ac:dyDescent="0.25">
      <c r="A353" t="s">
        <v>322</v>
      </c>
      <c r="B353" s="2">
        <f t="shared" si="5"/>
        <v>19078110.700000003</v>
      </c>
      <c r="C353" s="2">
        <v>3779588.78</v>
      </c>
      <c r="D353" s="2">
        <v>807121.49</v>
      </c>
      <c r="E353" s="2"/>
      <c r="F353" s="2">
        <v>352705.69</v>
      </c>
      <c r="G353" s="2">
        <v>8670298.8000000007</v>
      </c>
      <c r="H353" s="2">
        <v>12051.26</v>
      </c>
      <c r="I353" s="2">
        <v>3985417.71</v>
      </c>
      <c r="J353" s="2">
        <v>1425881.83</v>
      </c>
      <c r="K353" s="2">
        <v>31697.05</v>
      </c>
      <c r="L353" s="2">
        <v>13348.09</v>
      </c>
      <c r="M353" s="2"/>
      <c r="N353" s="2" t="e">
        <f>B353-Levantamento!#REF!</f>
        <v>#REF!</v>
      </c>
    </row>
    <row r="354" spans="1:14" hidden="1" x14ac:dyDescent="0.25">
      <c r="A354" t="s">
        <v>517</v>
      </c>
      <c r="B354" s="2">
        <f t="shared" si="5"/>
        <v>107215343.77</v>
      </c>
      <c r="C354" s="2">
        <v>27064414.920000002</v>
      </c>
      <c r="D354" s="2">
        <v>2955342.89</v>
      </c>
      <c r="E354" s="2">
        <v>28912.6</v>
      </c>
      <c r="F354" s="2">
        <v>1855129.22</v>
      </c>
      <c r="G354" s="2">
        <v>29172267.300000001</v>
      </c>
      <c r="H354" s="2">
        <v>547016.57999999996</v>
      </c>
      <c r="I354" s="2">
        <v>36374944.420000002</v>
      </c>
      <c r="J354" s="2">
        <v>8892055.5500000007</v>
      </c>
      <c r="K354" s="2">
        <v>271444.38</v>
      </c>
      <c r="L354" s="2">
        <v>53815.91</v>
      </c>
      <c r="M354" s="2"/>
      <c r="N354" s="2" t="e">
        <f>B354-Levantamento!#REF!</f>
        <v>#REF!</v>
      </c>
    </row>
    <row r="355" spans="1:14" hidden="1" x14ac:dyDescent="0.25">
      <c r="A355" t="s">
        <v>314</v>
      </c>
      <c r="B355" s="2">
        <f t="shared" si="5"/>
        <v>55204060.919999994</v>
      </c>
      <c r="C355" s="2">
        <v>7686889.5300000003</v>
      </c>
      <c r="D355" s="2">
        <v>1805660.61</v>
      </c>
      <c r="E355" s="2">
        <v>203.04</v>
      </c>
      <c r="F355" s="2">
        <v>1021910.03</v>
      </c>
      <c r="G355" s="2">
        <v>20420586.989999998</v>
      </c>
      <c r="H355" s="2">
        <v>421900.58</v>
      </c>
      <c r="I355" s="2">
        <v>19378947.760000002</v>
      </c>
      <c r="J355" s="2">
        <v>4289689.97</v>
      </c>
      <c r="K355" s="2">
        <v>144720.03</v>
      </c>
      <c r="L355" s="2">
        <v>33552.379999999997</v>
      </c>
      <c r="M355" s="2"/>
      <c r="N355" s="2" t="e">
        <f>B355-Levantamento!#REF!</f>
        <v>#REF!</v>
      </c>
    </row>
    <row r="356" spans="1:14" hidden="1" x14ac:dyDescent="0.25">
      <c r="A356" t="s">
        <v>408</v>
      </c>
      <c r="B356" s="2">
        <f t="shared" si="5"/>
        <v>46505518.860000007</v>
      </c>
      <c r="C356" s="2">
        <v>9046628.6300000008</v>
      </c>
      <c r="D356" s="2">
        <v>1337138.05</v>
      </c>
      <c r="E356" s="2">
        <v>4065.78</v>
      </c>
      <c r="F356" s="2"/>
      <c r="G356" s="2">
        <v>17503360.370000001</v>
      </c>
      <c r="H356" s="2">
        <v>576283.75</v>
      </c>
      <c r="I356" s="2">
        <v>14155598.720000001</v>
      </c>
      <c r="J356" s="2">
        <v>3462222.46</v>
      </c>
      <c r="K356" s="2">
        <v>392224.68</v>
      </c>
      <c r="L356" s="2">
        <v>27996.42</v>
      </c>
      <c r="M356" s="2"/>
      <c r="N356" s="2" t="e">
        <f>B356-Levantamento!#REF!</f>
        <v>#REF!</v>
      </c>
    </row>
    <row r="357" spans="1:14" hidden="1" x14ac:dyDescent="0.25">
      <c r="A357" t="s">
        <v>114</v>
      </c>
      <c r="B357" s="2">
        <f t="shared" si="5"/>
        <v>15775663.829999996</v>
      </c>
      <c r="C357" s="2">
        <v>1006681.33</v>
      </c>
      <c r="D357" s="2">
        <v>49053.64</v>
      </c>
      <c r="E357" s="2">
        <v>33576.480000000003</v>
      </c>
      <c r="F357" s="2"/>
      <c r="G357" s="2">
        <v>8751680.1600000001</v>
      </c>
      <c r="H357" s="2">
        <v>120147.79</v>
      </c>
      <c r="I357" s="2">
        <v>5193820.88</v>
      </c>
      <c r="J357" s="2">
        <v>570058.68000000005</v>
      </c>
      <c r="K357" s="2">
        <v>38767.620000000003</v>
      </c>
      <c r="L357" s="2">
        <v>11877.25</v>
      </c>
      <c r="M357" s="2"/>
      <c r="N357" s="2" t="e">
        <f>B357-Levantamento!#REF!</f>
        <v>#REF!</v>
      </c>
    </row>
    <row r="358" spans="1:14" x14ac:dyDescent="0.25">
      <c r="A358" t="s">
        <v>112</v>
      </c>
      <c r="B358" s="2">
        <f t="shared" si="5"/>
        <v>13851642.750000002</v>
      </c>
      <c r="C358" s="2">
        <v>940668.22</v>
      </c>
      <c r="D358" s="2">
        <v>95394.12</v>
      </c>
      <c r="E358" s="2"/>
      <c r="F358" s="2">
        <v>70013.63</v>
      </c>
      <c r="G358" s="2">
        <v>8751680.1600000001</v>
      </c>
      <c r="H358" s="2">
        <v>160517</v>
      </c>
      <c r="I358" s="2">
        <v>3385674.66</v>
      </c>
      <c r="J358" s="2">
        <v>410721.55</v>
      </c>
      <c r="K358" s="2">
        <v>24938.26</v>
      </c>
      <c r="L358" s="2">
        <v>12035.15</v>
      </c>
      <c r="M358" s="2"/>
      <c r="N358" s="2" t="e">
        <f>B358-Levantamento!#REF!</f>
        <v>#REF!</v>
      </c>
    </row>
    <row r="359" spans="1:14" x14ac:dyDescent="0.25">
      <c r="A359" t="s">
        <v>365</v>
      </c>
      <c r="B359" s="2">
        <f t="shared" si="5"/>
        <v>142240342.88999999</v>
      </c>
      <c r="C359" s="2">
        <v>37248266.210000001</v>
      </c>
      <c r="D359" s="2">
        <v>1937841.33</v>
      </c>
      <c r="E359" s="2">
        <v>1749.93</v>
      </c>
      <c r="F359" s="2">
        <v>5868338.0599999996</v>
      </c>
      <c r="G359" s="2">
        <v>32089494.030000001</v>
      </c>
      <c r="H359" s="2">
        <v>202609.92000000001</v>
      </c>
      <c r="I359" s="2">
        <v>56928773.240000002</v>
      </c>
      <c r="J359" s="2">
        <v>7477391.3499999996</v>
      </c>
      <c r="K359" s="2">
        <v>425742.15</v>
      </c>
      <c r="L359" s="2">
        <v>60136.67</v>
      </c>
      <c r="M359" s="2"/>
      <c r="N359" s="2" t="e">
        <f>B359-Levantamento!#REF!</f>
        <v>#REF!</v>
      </c>
    </row>
    <row r="360" spans="1:14" hidden="1" x14ac:dyDescent="0.25">
      <c r="A360" t="s">
        <v>569</v>
      </c>
      <c r="B360" s="2">
        <f t="shared" si="5"/>
        <v>90864849.089999989</v>
      </c>
      <c r="C360" s="2">
        <v>10524550.029999999</v>
      </c>
      <c r="D360" s="2">
        <v>2741126.26</v>
      </c>
      <c r="E360" s="2"/>
      <c r="F360" s="2">
        <v>2220528.94</v>
      </c>
      <c r="G360" s="2">
        <v>23337813.850000001</v>
      </c>
      <c r="H360" s="2">
        <v>5570569.7699999996</v>
      </c>
      <c r="I360" s="2">
        <v>41254504.939999998</v>
      </c>
      <c r="J360" s="2">
        <v>4867582.37</v>
      </c>
      <c r="K360" s="2">
        <v>308064.61</v>
      </c>
      <c r="L360" s="2">
        <v>40108.32</v>
      </c>
      <c r="M360" s="2"/>
      <c r="N360" s="2" t="e">
        <f>B360-Levantamento!#REF!</f>
        <v>#REF!</v>
      </c>
    </row>
    <row r="361" spans="1:14" hidden="1" x14ac:dyDescent="0.25">
      <c r="A361" t="s">
        <v>315</v>
      </c>
      <c r="B361" s="2">
        <f t="shared" si="5"/>
        <v>30404611.560000002</v>
      </c>
      <c r="C361" s="2">
        <v>4603608.92</v>
      </c>
      <c r="D361" s="2">
        <v>970146.8</v>
      </c>
      <c r="E361" s="2">
        <v>528022.88</v>
      </c>
      <c r="F361" s="2"/>
      <c r="G361" s="2">
        <v>11668906.92</v>
      </c>
      <c r="H361" s="2">
        <v>68389.78</v>
      </c>
      <c r="I361" s="2">
        <v>10399856.85</v>
      </c>
      <c r="J361" s="2">
        <v>2069087.44</v>
      </c>
      <c r="K361" s="2">
        <v>77697.850000000006</v>
      </c>
      <c r="L361" s="2">
        <v>18894.12</v>
      </c>
      <c r="M361" s="2"/>
      <c r="N361" s="2" t="e">
        <f>B361-Levantamento!#REF!</f>
        <v>#REF!</v>
      </c>
    </row>
    <row r="362" spans="1:14" hidden="1" x14ac:dyDescent="0.25">
      <c r="A362" t="s">
        <v>121</v>
      </c>
      <c r="B362" s="2">
        <f t="shared" si="5"/>
        <v>16410518.170000002</v>
      </c>
      <c r="C362" s="2">
        <v>669115.67000000004</v>
      </c>
      <c r="D362" s="2">
        <v>262392.37</v>
      </c>
      <c r="E362" s="2"/>
      <c r="F362" s="2">
        <v>72018.52</v>
      </c>
      <c r="G362" s="2">
        <v>8751858.5500000007</v>
      </c>
      <c r="H362" s="2">
        <v>407290.57</v>
      </c>
      <c r="I362" s="2">
        <v>5767197.9800000004</v>
      </c>
      <c r="J362" s="2">
        <v>425644.86</v>
      </c>
      <c r="K362" s="2">
        <v>42917.65</v>
      </c>
      <c r="L362" s="2">
        <v>12082</v>
      </c>
      <c r="M362" s="2"/>
      <c r="N362" s="2" t="e">
        <f>B362-Levantamento!#REF!</f>
        <v>#REF!</v>
      </c>
    </row>
    <row r="363" spans="1:14" hidden="1" x14ac:dyDescent="0.25">
      <c r="A363" t="s">
        <v>177</v>
      </c>
      <c r="B363" s="2">
        <f t="shared" si="5"/>
        <v>16057054.910000002</v>
      </c>
      <c r="C363" s="2">
        <v>1370572.05</v>
      </c>
      <c r="D363" s="2">
        <v>176424.43</v>
      </c>
      <c r="E363" s="2">
        <v>1564.52</v>
      </c>
      <c r="F363" s="2">
        <v>168963.9</v>
      </c>
      <c r="G363" s="2">
        <v>8751680.1600000001</v>
      </c>
      <c r="H363" s="2">
        <v>162531.41</v>
      </c>
      <c r="I363" s="2">
        <v>4824270.0999999996</v>
      </c>
      <c r="J363" s="2">
        <v>554021.49</v>
      </c>
      <c r="K363" s="2">
        <v>36030.639999999999</v>
      </c>
      <c r="L363" s="2">
        <v>10996.21</v>
      </c>
      <c r="M363" s="2"/>
      <c r="N363" s="2" t="e">
        <f>B363-Levantamento!#REF!</f>
        <v>#REF!</v>
      </c>
    </row>
    <row r="364" spans="1:14" hidden="1" x14ac:dyDescent="0.25">
      <c r="A364" t="s">
        <v>9</v>
      </c>
      <c r="B364" s="2">
        <f t="shared" si="5"/>
        <v>14435065.15</v>
      </c>
      <c r="C364" s="2">
        <v>612011.24</v>
      </c>
      <c r="D364" s="2">
        <v>108498.96</v>
      </c>
      <c r="E364" s="2"/>
      <c r="F364" s="2"/>
      <c r="G364" s="2">
        <v>7534226.7300000004</v>
      </c>
      <c r="H364" s="2">
        <v>105073.32</v>
      </c>
      <c r="I364" s="2">
        <v>5786245.7199999997</v>
      </c>
      <c r="J364" s="2">
        <v>237237.5</v>
      </c>
      <c r="K364" s="2">
        <v>40327.64</v>
      </c>
      <c r="L364" s="2">
        <v>11444.04</v>
      </c>
      <c r="M364" s="2"/>
      <c r="N364" s="2" t="e">
        <f>B364-Levantamento!#REF!</f>
        <v>#REF!</v>
      </c>
    </row>
    <row r="365" spans="1:14" hidden="1" x14ac:dyDescent="0.25">
      <c r="A365" t="s">
        <v>194</v>
      </c>
      <c r="B365" s="2">
        <f t="shared" si="5"/>
        <v>28770778.190000005</v>
      </c>
      <c r="C365" s="2">
        <v>3047756.3</v>
      </c>
      <c r="D365" s="2">
        <v>94766.22</v>
      </c>
      <c r="E365" s="2">
        <v>11.62</v>
      </c>
      <c r="F365" s="2"/>
      <c r="G365" s="2">
        <v>8751680.1600000001</v>
      </c>
      <c r="H365" s="2">
        <v>1088325.81</v>
      </c>
      <c r="I365" s="2">
        <v>15171732.16</v>
      </c>
      <c r="J365" s="2">
        <v>491262.71</v>
      </c>
      <c r="K365" s="2">
        <v>113130</v>
      </c>
      <c r="L365" s="2">
        <v>12113.21</v>
      </c>
      <c r="M365" s="2"/>
      <c r="N365" s="2" t="e">
        <f>B365-Levantamento!#REF!</f>
        <v>#REF!</v>
      </c>
    </row>
    <row r="366" spans="1:14" hidden="1" x14ac:dyDescent="0.25">
      <c r="A366" t="s">
        <v>45</v>
      </c>
      <c r="B366" s="2">
        <f t="shared" si="5"/>
        <v>19227907.229999997</v>
      </c>
      <c r="C366" s="2">
        <v>953008.28</v>
      </c>
      <c r="D366" s="2">
        <v>144428.31</v>
      </c>
      <c r="E366" s="2"/>
      <c r="F366" s="2">
        <v>120688.19</v>
      </c>
      <c r="G366" s="2">
        <v>8751680.1600000001</v>
      </c>
      <c r="H366" s="2">
        <v>40106.769999999997</v>
      </c>
      <c r="I366" s="2">
        <v>8749503.1899999995</v>
      </c>
      <c r="J366" s="2">
        <v>390225.49</v>
      </c>
      <c r="K366" s="2">
        <v>65390.85</v>
      </c>
      <c r="L366" s="2">
        <v>12875.99</v>
      </c>
      <c r="M366" s="2"/>
      <c r="N366" s="2" t="e">
        <f>B366-Levantamento!#REF!</f>
        <v>#REF!</v>
      </c>
    </row>
    <row r="367" spans="1:14" hidden="1" x14ac:dyDescent="0.25">
      <c r="A367" t="s">
        <v>485</v>
      </c>
      <c r="B367" s="2">
        <f t="shared" si="5"/>
        <v>42598621.359999999</v>
      </c>
      <c r="C367" s="2">
        <v>11912439.52</v>
      </c>
      <c r="D367" s="2">
        <v>741330.46</v>
      </c>
      <c r="E367" s="2"/>
      <c r="F367" s="2">
        <v>565305.59999999998</v>
      </c>
      <c r="G367" s="2">
        <v>17503270.370000001</v>
      </c>
      <c r="H367" s="2">
        <v>103552.6</v>
      </c>
      <c r="I367" s="2">
        <v>9667592.7599999998</v>
      </c>
      <c r="J367" s="2">
        <v>2005211</v>
      </c>
      <c r="K367" s="2">
        <v>72279.539999999994</v>
      </c>
      <c r="L367" s="2">
        <v>27639.51</v>
      </c>
      <c r="M367" s="2"/>
      <c r="N367" s="2" t="e">
        <f>B367-Levantamento!#REF!</f>
        <v>#REF!</v>
      </c>
    </row>
    <row r="368" spans="1:14" hidden="1" x14ac:dyDescent="0.25">
      <c r="A368" t="s">
        <v>327</v>
      </c>
      <c r="B368" s="2">
        <f t="shared" si="5"/>
        <v>22070733.560000002</v>
      </c>
      <c r="C368" s="2">
        <v>3681446.28</v>
      </c>
      <c r="D368" s="2">
        <v>472287.04</v>
      </c>
      <c r="E368" s="2"/>
      <c r="F368" s="2">
        <v>490817.97</v>
      </c>
      <c r="G368" s="2">
        <v>8565951.2300000004</v>
      </c>
      <c r="H368" s="2">
        <v>153193.97</v>
      </c>
      <c r="I368" s="2">
        <v>7301118.7300000004</v>
      </c>
      <c r="J368" s="2">
        <v>1341216.21</v>
      </c>
      <c r="K368" s="2">
        <v>54525.17</v>
      </c>
      <c r="L368" s="2">
        <v>10176.959999999999</v>
      </c>
      <c r="M368" s="2"/>
      <c r="N368" s="2" t="e">
        <f>B368-Levantamento!#REF!</f>
        <v>#REF!</v>
      </c>
    </row>
    <row r="369" spans="1:14" hidden="1" x14ac:dyDescent="0.25">
      <c r="A369" t="s">
        <v>441</v>
      </c>
      <c r="B369" s="2">
        <f t="shared" si="5"/>
        <v>30984939.580000002</v>
      </c>
      <c r="C369" s="2">
        <v>5706519.75</v>
      </c>
      <c r="D369" s="2">
        <v>693802.93</v>
      </c>
      <c r="E369" s="2">
        <v>36130.85</v>
      </c>
      <c r="F369" s="2">
        <v>642008.57999999996</v>
      </c>
      <c r="G369" s="2">
        <v>11668906.92</v>
      </c>
      <c r="H369" s="2">
        <v>234546.35</v>
      </c>
      <c r="I369" s="2">
        <v>10129375.4</v>
      </c>
      <c r="J369" s="2">
        <v>1774604.9</v>
      </c>
      <c r="K369" s="2">
        <v>80909.919999999998</v>
      </c>
      <c r="L369" s="2">
        <v>18133.98</v>
      </c>
      <c r="M369" s="2"/>
      <c r="N369" s="2" t="e">
        <f>B369-Levantamento!#REF!</f>
        <v>#REF!</v>
      </c>
    </row>
    <row r="370" spans="1:14" hidden="1" x14ac:dyDescent="0.25">
      <c r="A370" t="s">
        <v>57</v>
      </c>
      <c r="B370" s="2">
        <f t="shared" si="5"/>
        <v>14272372.840000002</v>
      </c>
      <c r="C370" s="2">
        <v>734064.11</v>
      </c>
      <c r="D370" s="2">
        <v>51210.61</v>
      </c>
      <c r="E370" s="2"/>
      <c r="F370" s="2"/>
      <c r="G370" s="2">
        <v>8751680.1600000001</v>
      </c>
      <c r="H370" s="2">
        <v>123697.34</v>
      </c>
      <c r="I370" s="2">
        <v>3980353.38</v>
      </c>
      <c r="J370" s="2">
        <v>593672.81000000006</v>
      </c>
      <c r="K370" s="2">
        <v>25470.02</v>
      </c>
      <c r="L370" s="2">
        <v>12224.41</v>
      </c>
      <c r="M370" s="2"/>
      <c r="N370" s="2" t="e">
        <f>B370-Levantamento!#REF!</f>
        <v>#REF!</v>
      </c>
    </row>
    <row r="371" spans="1:14" hidden="1" x14ac:dyDescent="0.25">
      <c r="A371" t="s">
        <v>377</v>
      </c>
      <c r="B371" s="2">
        <f t="shared" si="5"/>
        <v>18976812.329999998</v>
      </c>
      <c r="C371" s="2">
        <v>2281513.88</v>
      </c>
      <c r="D371" s="2">
        <v>396996.07</v>
      </c>
      <c r="E371" s="2"/>
      <c r="F371" s="2">
        <v>224697.4</v>
      </c>
      <c r="G371" s="2">
        <v>8751680.3599999994</v>
      </c>
      <c r="H371" s="2">
        <v>136211.14000000001</v>
      </c>
      <c r="I371" s="2">
        <v>6329626.46</v>
      </c>
      <c r="J371" s="2">
        <v>791291.11</v>
      </c>
      <c r="K371" s="2">
        <v>51885.57</v>
      </c>
      <c r="L371" s="2">
        <v>12910.34</v>
      </c>
      <c r="M371" s="2"/>
      <c r="N371" s="2" t="e">
        <f>B371-Levantamento!#REF!</f>
        <v>#REF!</v>
      </c>
    </row>
    <row r="372" spans="1:14" hidden="1" x14ac:dyDescent="0.25">
      <c r="A372" t="s">
        <v>158</v>
      </c>
      <c r="B372" s="2">
        <f t="shared" si="5"/>
        <v>21863636.149999999</v>
      </c>
      <c r="C372" s="2">
        <v>2146874.4300000002</v>
      </c>
      <c r="D372" s="2">
        <v>228459.01</v>
      </c>
      <c r="E372" s="2"/>
      <c r="F372" s="2">
        <v>20911.09</v>
      </c>
      <c r="G372" s="2">
        <v>8751680.1600000001</v>
      </c>
      <c r="H372" s="2">
        <v>143030.38</v>
      </c>
      <c r="I372" s="2">
        <v>10036605.859999999</v>
      </c>
      <c r="J372" s="2">
        <v>447099.1</v>
      </c>
      <c r="K372" s="2">
        <v>74976.039999999994</v>
      </c>
      <c r="L372" s="2">
        <v>14000.08</v>
      </c>
      <c r="M372" s="2"/>
      <c r="N372" s="2" t="e">
        <f>B372-Levantamento!#REF!</f>
        <v>#REF!</v>
      </c>
    </row>
    <row r="373" spans="1:14" hidden="1" x14ac:dyDescent="0.25">
      <c r="A373" t="s">
        <v>48</v>
      </c>
      <c r="B373" s="2">
        <f t="shared" si="5"/>
        <v>12146548.419999998</v>
      </c>
      <c r="C373" s="2">
        <v>502698.46</v>
      </c>
      <c r="D373" s="2">
        <v>65893.8</v>
      </c>
      <c r="E373" s="2"/>
      <c r="F373" s="2"/>
      <c r="G373" s="2">
        <v>8751680.1600000001</v>
      </c>
      <c r="H373" s="2">
        <v>43036.89</v>
      </c>
      <c r="I373" s="2">
        <v>2566183.6800000002</v>
      </c>
      <c r="J373" s="2">
        <v>186883.94</v>
      </c>
      <c r="K373" s="2">
        <v>19172.54</v>
      </c>
      <c r="L373" s="2">
        <v>10998.95</v>
      </c>
      <c r="M373" s="2"/>
      <c r="N373" s="2" t="e">
        <f>B373-Levantamento!#REF!</f>
        <v>#REF!</v>
      </c>
    </row>
    <row r="374" spans="1:14" hidden="1" x14ac:dyDescent="0.25">
      <c r="A374" t="s">
        <v>23</v>
      </c>
      <c r="B374" s="2">
        <f t="shared" si="5"/>
        <v>13426025.450000001</v>
      </c>
      <c r="C374" s="2">
        <v>603773.71</v>
      </c>
      <c r="D374" s="2">
        <v>39041.58</v>
      </c>
      <c r="E374" s="2">
        <v>37401.410000000003</v>
      </c>
      <c r="F374" s="2"/>
      <c r="G374" s="2">
        <v>8751679.9600000009</v>
      </c>
      <c r="H374" s="2">
        <v>108729.92</v>
      </c>
      <c r="I374" s="2">
        <v>3691600.51</v>
      </c>
      <c r="J374" s="2">
        <v>155783.46</v>
      </c>
      <c r="K374" s="2">
        <v>27290.19</v>
      </c>
      <c r="L374" s="2">
        <v>10724.71</v>
      </c>
      <c r="M374" s="2"/>
      <c r="N374" s="2" t="e">
        <f>B374-Levantamento!#REF!</f>
        <v>#REF!</v>
      </c>
    </row>
    <row r="375" spans="1:14" hidden="1" x14ac:dyDescent="0.25">
      <c r="A375" t="s">
        <v>126</v>
      </c>
      <c r="B375" s="2">
        <f t="shared" si="5"/>
        <v>29252552.43</v>
      </c>
      <c r="C375" s="2">
        <v>2490865.1800000002</v>
      </c>
      <c r="D375" s="2">
        <v>285065.49</v>
      </c>
      <c r="E375" s="2"/>
      <c r="F375" s="2">
        <v>674189.29</v>
      </c>
      <c r="G375" s="2">
        <v>11668906.92</v>
      </c>
      <c r="H375" s="2">
        <v>788625.26</v>
      </c>
      <c r="I375" s="2">
        <v>11832885.310000001</v>
      </c>
      <c r="J375" s="2">
        <v>1409221.98</v>
      </c>
      <c r="K375" s="2">
        <v>84866.65</v>
      </c>
      <c r="L375" s="2">
        <v>17926.349999999999</v>
      </c>
      <c r="M375" s="2"/>
      <c r="N375" s="2" t="e">
        <f>B375-Levantamento!#REF!</f>
        <v>#REF!</v>
      </c>
    </row>
    <row r="376" spans="1:14" hidden="1" x14ac:dyDescent="0.25">
      <c r="A376" t="s">
        <v>412</v>
      </c>
      <c r="B376" s="2">
        <f t="shared" si="5"/>
        <v>41161923.129999995</v>
      </c>
      <c r="C376" s="2">
        <v>5484760.54</v>
      </c>
      <c r="D376" s="2">
        <v>1118887.23</v>
      </c>
      <c r="E376" s="2"/>
      <c r="F376" s="2">
        <v>994091.96</v>
      </c>
      <c r="G376" s="2">
        <v>17503360.370000001</v>
      </c>
      <c r="H376" s="2">
        <v>473202.89</v>
      </c>
      <c r="I376" s="2">
        <v>12956560.26</v>
      </c>
      <c r="J376" s="2">
        <v>2505480.98</v>
      </c>
      <c r="K376" s="2">
        <v>96777.11</v>
      </c>
      <c r="L376" s="2">
        <v>28801.79</v>
      </c>
      <c r="M376" s="2"/>
      <c r="N376" s="2" t="e">
        <f>B376-Levantamento!#REF!</f>
        <v>#REF!</v>
      </c>
    </row>
    <row r="377" spans="1:14" hidden="1" x14ac:dyDescent="0.25">
      <c r="A377" t="s">
        <v>16</v>
      </c>
      <c r="B377" s="2">
        <f t="shared" si="5"/>
        <v>11239658.680000002</v>
      </c>
      <c r="C377" s="2">
        <v>375070.77</v>
      </c>
      <c r="D377" s="2">
        <v>44099.21</v>
      </c>
      <c r="E377" s="2"/>
      <c r="F377" s="2"/>
      <c r="G377" s="2">
        <v>8751692.8499999996</v>
      </c>
      <c r="H377" s="2">
        <v>3973.46</v>
      </c>
      <c r="I377" s="2">
        <v>1830643.44</v>
      </c>
      <c r="J377" s="2">
        <v>209355.91</v>
      </c>
      <c r="K377" s="2">
        <v>13681.88</v>
      </c>
      <c r="L377" s="2">
        <v>11141.16</v>
      </c>
      <c r="M377" s="2"/>
      <c r="N377" s="2" t="e">
        <f>B377-Levantamento!#REF!</f>
        <v>#REF!</v>
      </c>
    </row>
    <row r="378" spans="1:14" hidden="1" x14ac:dyDescent="0.25">
      <c r="A378" t="s">
        <v>116</v>
      </c>
      <c r="B378" s="2">
        <f t="shared" si="5"/>
        <v>22760906.990000002</v>
      </c>
      <c r="C378" s="2">
        <v>1863882.38</v>
      </c>
      <c r="D378" s="2">
        <v>163282.69</v>
      </c>
      <c r="E378" s="2">
        <v>27695.19</v>
      </c>
      <c r="F378" s="2"/>
      <c r="G378" s="2">
        <v>8751680.1600000001</v>
      </c>
      <c r="H378" s="2">
        <v>332861.98</v>
      </c>
      <c r="I378" s="2">
        <v>11108428.08</v>
      </c>
      <c r="J378" s="2">
        <v>411142.96</v>
      </c>
      <c r="K378" s="2">
        <v>90225.88</v>
      </c>
      <c r="L378" s="2">
        <v>11707.67</v>
      </c>
      <c r="M378" s="2"/>
      <c r="N378" s="2" t="e">
        <f>B378-Levantamento!#REF!</f>
        <v>#REF!</v>
      </c>
    </row>
    <row r="379" spans="1:14" x14ac:dyDescent="0.25">
      <c r="A379" t="s">
        <v>96</v>
      </c>
      <c r="B379" s="2">
        <f t="shared" si="5"/>
        <v>13764158.599999998</v>
      </c>
      <c r="C379" s="2">
        <v>915707.17</v>
      </c>
      <c r="D379" s="2">
        <v>134712.35999999999</v>
      </c>
      <c r="E379" s="2"/>
      <c r="F379" s="2"/>
      <c r="G379" s="2">
        <v>8751680.1600000001</v>
      </c>
      <c r="H379" s="2">
        <v>120005.44</v>
      </c>
      <c r="I379" s="2">
        <v>3393128.44</v>
      </c>
      <c r="J379" s="2">
        <v>413934.36</v>
      </c>
      <c r="K379" s="2">
        <v>25364.95</v>
      </c>
      <c r="L379" s="2">
        <v>9625.7199999999993</v>
      </c>
      <c r="M379" s="2"/>
      <c r="N379" s="2" t="e">
        <f>B379-Levantamento!#REF!</f>
        <v>#REF!</v>
      </c>
    </row>
    <row r="380" spans="1:14" x14ac:dyDescent="0.25">
      <c r="A380" t="s">
        <v>79</v>
      </c>
      <c r="B380" s="2">
        <f t="shared" si="5"/>
        <v>12936335.860000001</v>
      </c>
      <c r="C380" s="2">
        <v>924302.03</v>
      </c>
      <c r="D380" s="2">
        <v>169216.85</v>
      </c>
      <c r="E380" s="2"/>
      <c r="F380" s="2">
        <v>66336.14</v>
      </c>
      <c r="G380" s="2">
        <v>8751680.1600000001</v>
      </c>
      <c r="H380" s="2">
        <v>105073.95</v>
      </c>
      <c r="I380" s="2">
        <v>2574773.9</v>
      </c>
      <c r="J380" s="2">
        <v>314926.38</v>
      </c>
      <c r="K380" s="2">
        <v>18220.05</v>
      </c>
      <c r="L380" s="2">
        <v>11806.4</v>
      </c>
      <c r="M380" s="2"/>
      <c r="N380" s="2" t="e">
        <f>B380-Levantamento!#REF!</f>
        <v>#REF!</v>
      </c>
    </row>
    <row r="381" spans="1:14" hidden="1" x14ac:dyDescent="0.25">
      <c r="A381" t="s">
        <v>540</v>
      </c>
      <c r="B381" s="2">
        <f t="shared" si="5"/>
        <v>165626359.20999998</v>
      </c>
      <c r="C381" s="2">
        <v>49364862.880000003</v>
      </c>
      <c r="D381" s="2">
        <v>2883238.37</v>
      </c>
      <c r="E381" s="2">
        <v>290057.59999999998</v>
      </c>
      <c r="F381" s="2"/>
      <c r="G381" s="2">
        <v>32089494</v>
      </c>
      <c r="H381" s="2">
        <v>100296.76</v>
      </c>
      <c r="I381" s="2">
        <v>69216266.909999996</v>
      </c>
      <c r="J381" s="2">
        <v>11139860.699999999</v>
      </c>
      <c r="K381" s="2">
        <v>481631.28</v>
      </c>
      <c r="L381" s="2">
        <v>60650.71</v>
      </c>
      <c r="M381" s="2"/>
      <c r="N381" s="2" t="e">
        <f>B381-Levantamento!#REF!</f>
        <v>#REF!</v>
      </c>
    </row>
    <row r="382" spans="1:14" hidden="1" x14ac:dyDescent="0.25">
      <c r="A382" t="s">
        <v>393</v>
      </c>
      <c r="B382" s="2">
        <f t="shared" si="5"/>
        <v>96853188.739999995</v>
      </c>
      <c r="C382" s="2">
        <v>17899930.010000002</v>
      </c>
      <c r="D382" s="2">
        <v>615511.32999999996</v>
      </c>
      <c r="E382" s="2">
        <v>33158.74</v>
      </c>
      <c r="F382" s="2">
        <v>2648917.36</v>
      </c>
      <c r="G382" s="2">
        <v>26255040.539999999</v>
      </c>
      <c r="H382" s="2">
        <v>1178888.1299999999</v>
      </c>
      <c r="I382" s="2">
        <v>40992667.240000002</v>
      </c>
      <c r="J382" s="2">
        <v>6859376.1500000004</v>
      </c>
      <c r="K382" s="2">
        <v>323087.14</v>
      </c>
      <c r="L382" s="2">
        <v>46612.1</v>
      </c>
      <c r="M382" s="2"/>
      <c r="N382" s="2" t="e">
        <f>B382-Levantamento!#REF!</f>
        <v>#REF!</v>
      </c>
    </row>
    <row r="383" spans="1:14" hidden="1" x14ac:dyDescent="0.25">
      <c r="A383" t="s">
        <v>162</v>
      </c>
      <c r="B383" s="2">
        <f t="shared" si="5"/>
        <v>27626202.620000001</v>
      </c>
      <c r="C383" s="2">
        <v>2211447.12</v>
      </c>
      <c r="D383" s="2">
        <v>243933.49</v>
      </c>
      <c r="E383" s="2"/>
      <c r="F383" s="2">
        <v>227263.83</v>
      </c>
      <c r="G383" s="2">
        <v>9057131.4299999997</v>
      </c>
      <c r="H383" s="2">
        <v>648111.31999999995</v>
      </c>
      <c r="I383" s="2">
        <v>13925242.23</v>
      </c>
      <c r="J383" s="2">
        <v>1193573.93</v>
      </c>
      <c r="K383" s="2">
        <v>106369.06</v>
      </c>
      <c r="L383" s="2">
        <v>13130.21</v>
      </c>
      <c r="M383" s="2"/>
      <c r="N383" s="2" t="e">
        <f>B383-Levantamento!#REF!</f>
        <v>#REF!</v>
      </c>
    </row>
    <row r="384" spans="1:14" hidden="1" x14ac:dyDescent="0.25">
      <c r="A384" t="s">
        <v>198</v>
      </c>
      <c r="B384" s="2">
        <f t="shared" si="5"/>
        <v>16318915.560000002</v>
      </c>
      <c r="C384" s="2">
        <v>1477439.91</v>
      </c>
      <c r="D384" s="2">
        <v>233445.7</v>
      </c>
      <c r="E384" s="2"/>
      <c r="F384" s="2"/>
      <c r="G384" s="2">
        <v>8751680.1600000001</v>
      </c>
      <c r="H384" s="2">
        <v>195740.59</v>
      </c>
      <c r="I384" s="2">
        <v>5023014.78</v>
      </c>
      <c r="J384" s="2">
        <v>588192.81000000006</v>
      </c>
      <c r="K384" s="2">
        <v>37477.300000000003</v>
      </c>
      <c r="L384" s="2">
        <v>11924.31</v>
      </c>
      <c r="M384" s="2"/>
      <c r="N384" s="2" t="e">
        <f>B384-Levantamento!#REF!</f>
        <v>#REF!</v>
      </c>
    </row>
    <row r="385" spans="1:14" hidden="1" x14ac:dyDescent="0.25">
      <c r="A385" t="s">
        <v>11</v>
      </c>
      <c r="B385" s="2">
        <f t="shared" si="5"/>
        <v>13612414.76</v>
      </c>
      <c r="C385" s="2">
        <v>467570.23</v>
      </c>
      <c r="D385" s="2">
        <v>4174.46</v>
      </c>
      <c r="E385" s="2"/>
      <c r="F385" s="2"/>
      <c r="G385" s="2">
        <v>8751680.1600000001</v>
      </c>
      <c r="H385" s="2">
        <v>225250.52</v>
      </c>
      <c r="I385" s="2">
        <v>3902548.22</v>
      </c>
      <c r="J385" s="2">
        <v>220791.67999999999</v>
      </c>
      <c r="K385" s="2">
        <v>29161.360000000001</v>
      </c>
      <c r="L385" s="2">
        <v>11238.13</v>
      </c>
      <c r="M385" s="2"/>
      <c r="N385" s="2" t="e">
        <f>B385-Levantamento!#REF!</f>
        <v>#REF!</v>
      </c>
    </row>
    <row r="386" spans="1:14" hidden="1" x14ac:dyDescent="0.25">
      <c r="A386" t="s">
        <v>607</v>
      </c>
      <c r="B386" s="2">
        <f t="shared" si="5"/>
        <v>148823894.54000002</v>
      </c>
      <c r="C386" s="2">
        <v>47759631.310000002</v>
      </c>
      <c r="D386" s="2">
        <v>9264868.6899999995</v>
      </c>
      <c r="E386" s="2"/>
      <c r="F386" s="2">
        <v>3962948.69</v>
      </c>
      <c r="G386" s="2">
        <v>32089494.030000001</v>
      </c>
      <c r="H386" s="2">
        <v>1264397.04</v>
      </c>
      <c r="I386" s="2">
        <v>44142425.240000002</v>
      </c>
      <c r="J386" s="2">
        <v>9951644.3100000005</v>
      </c>
      <c r="K386" s="2">
        <v>329635.8</v>
      </c>
      <c r="L386" s="2">
        <v>58849.43</v>
      </c>
      <c r="M386" s="2"/>
      <c r="N386" s="2" t="e">
        <f>B386-Levantamento!#REF!</f>
        <v>#REF!</v>
      </c>
    </row>
    <row r="387" spans="1:14" hidden="1" x14ac:dyDescent="0.25">
      <c r="A387" t="s">
        <v>142</v>
      </c>
      <c r="B387" s="2">
        <f t="shared" ref="B387:B450" si="6">SUM(C387:M387)</f>
        <v>19742477.710000001</v>
      </c>
      <c r="C387" s="2">
        <v>2440093.2200000002</v>
      </c>
      <c r="D387" s="2">
        <v>69526.710000000006</v>
      </c>
      <c r="E387" s="2"/>
      <c r="F387" s="2"/>
      <c r="G387" s="2">
        <v>9051446.3699999992</v>
      </c>
      <c r="H387" s="2">
        <v>1066266.3799999999</v>
      </c>
      <c r="I387" s="2">
        <v>6708225.2800000003</v>
      </c>
      <c r="J387" s="2">
        <v>353222.38</v>
      </c>
      <c r="K387" s="2">
        <v>41767.01</v>
      </c>
      <c r="L387" s="2">
        <v>11930.36</v>
      </c>
      <c r="M387" s="2"/>
      <c r="N387" s="2" t="e">
        <f>B387-Levantamento!#REF!</f>
        <v>#REF!</v>
      </c>
    </row>
    <row r="388" spans="1:14" hidden="1" x14ac:dyDescent="0.25">
      <c r="A388" t="s">
        <v>270</v>
      </c>
      <c r="B388" s="2">
        <f t="shared" si="6"/>
        <v>16142753.710000001</v>
      </c>
      <c r="C388" s="2">
        <v>1748395.49</v>
      </c>
      <c r="D388" s="2">
        <v>244092.54</v>
      </c>
      <c r="E388" s="2"/>
      <c r="F388" s="2"/>
      <c r="G388" s="2">
        <v>8583157.5999999996</v>
      </c>
      <c r="H388" s="2">
        <v>313365.56</v>
      </c>
      <c r="I388" s="2">
        <v>4299270.92</v>
      </c>
      <c r="J388" s="2">
        <v>902149.71</v>
      </c>
      <c r="K388" s="2">
        <v>39539.08</v>
      </c>
      <c r="L388" s="2">
        <v>12782.81</v>
      </c>
      <c r="M388" s="2"/>
      <c r="N388" s="2" t="e">
        <f>B388-Levantamento!#REF!</f>
        <v>#REF!</v>
      </c>
    </row>
    <row r="389" spans="1:14" hidden="1" x14ac:dyDescent="0.25">
      <c r="A389" t="s">
        <v>313</v>
      </c>
      <c r="B389" s="2">
        <f t="shared" si="6"/>
        <v>28377411.079999998</v>
      </c>
      <c r="C389" s="2">
        <v>3802599.34</v>
      </c>
      <c r="D389" s="2">
        <v>294295.39</v>
      </c>
      <c r="E389" s="2"/>
      <c r="F389" s="2">
        <v>210130.18</v>
      </c>
      <c r="G389" s="2">
        <v>8751680.1600000001</v>
      </c>
      <c r="H389" s="2">
        <v>426110.59</v>
      </c>
      <c r="I389" s="2">
        <v>13775784.42</v>
      </c>
      <c r="J389" s="2">
        <v>1000826.53</v>
      </c>
      <c r="K389" s="2">
        <v>103092.13</v>
      </c>
      <c r="L389" s="2">
        <v>12892.34</v>
      </c>
      <c r="M389" s="2"/>
      <c r="N389" s="2" t="e">
        <f>B389-Levantamento!#REF!</f>
        <v>#REF!</v>
      </c>
    </row>
    <row r="390" spans="1:14" hidden="1" x14ac:dyDescent="0.25">
      <c r="A390" t="s">
        <v>641</v>
      </c>
      <c r="B390" s="2">
        <f t="shared" si="6"/>
        <v>102691583.99999999</v>
      </c>
      <c r="C390" s="2">
        <v>26031891.75</v>
      </c>
      <c r="D390" s="2">
        <v>4655829.16</v>
      </c>
      <c r="E390" s="2">
        <v>934551.5</v>
      </c>
      <c r="F390" s="2">
        <v>2033251.24</v>
      </c>
      <c r="G390" s="2">
        <v>26255040.539999999</v>
      </c>
      <c r="H390" s="2">
        <v>1118201.98</v>
      </c>
      <c r="I390" s="2">
        <v>31466907.68</v>
      </c>
      <c r="J390" s="2">
        <v>9912973.5700000003</v>
      </c>
      <c r="K390" s="2">
        <v>235127.64</v>
      </c>
      <c r="L390" s="2">
        <v>47808.94</v>
      </c>
      <c r="M390" s="2"/>
      <c r="N390" s="2" t="e">
        <f>B390-Levantamento!#REF!</f>
        <v>#REF!</v>
      </c>
    </row>
    <row r="391" spans="1:14" hidden="1" x14ac:dyDescent="0.25">
      <c r="A391" t="s">
        <v>631</v>
      </c>
      <c r="B391" s="2">
        <f t="shared" si="6"/>
        <v>2026840369.29</v>
      </c>
      <c r="C391" s="2">
        <v>1343611694.3299999</v>
      </c>
      <c r="D391" s="2">
        <v>68894683.849999994</v>
      </c>
      <c r="E391" s="2"/>
      <c r="F391" s="2">
        <v>24579969.77</v>
      </c>
      <c r="G391" s="2">
        <v>72225720.310000002</v>
      </c>
      <c r="H391" s="2">
        <v>83.68</v>
      </c>
      <c r="I391" s="2">
        <v>397204794.97000003</v>
      </c>
      <c r="J391" s="2">
        <v>117002219.03</v>
      </c>
      <c r="K391" s="2">
        <v>2966851.38</v>
      </c>
      <c r="L391" s="2">
        <v>354351.97</v>
      </c>
      <c r="M391" s="2"/>
      <c r="N391" s="2" t="e">
        <f>B391-Levantamento!#REF!</f>
        <v>#REF!</v>
      </c>
    </row>
    <row r="392" spans="1:14" hidden="1" x14ac:dyDescent="0.25">
      <c r="A392" t="s">
        <v>159</v>
      </c>
      <c r="B392" s="2">
        <f t="shared" si="6"/>
        <v>13847825.359999999</v>
      </c>
      <c r="C392" s="2">
        <v>851440.68</v>
      </c>
      <c r="D392" s="2">
        <v>28978.41</v>
      </c>
      <c r="E392" s="2"/>
      <c r="F392" s="2">
        <v>110732</v>
      </c>
      <c r="G392" s="2">
        <v>8751680.1600000001</v>
      </c>
      <c r="H392" s="2">
        <v>71666.09</v>
      </c>
      <c r="I392" s="2">
        <v>3636754.19</v>
      </c>
      <c r="J392" s="2">
        <v>358096.74</v>
      </c>
      <c r="K392" s="2">
        <v>27216.77</v>
      </c>
      <c r="L392" s="2">
        <v>11260.32</v>
      </c>
      <c r="M392" s="2"/>
      <c r="N392" s="2" t="e">
        <f>B392-Levantamento!#REF!</f>
        <v>#REF!</v>
      </c>
    </row>
    <row r="393" spans="1:14" hidden="1" x14ac:dyDescent="0.25">
      <c r="A393" t="s">
        <v>467</v>
      </c>
      <c r="B393" s="2">
        <f t="shared" si="6"/>
        <v>60094731.110000014</v>
      </c>
      <c r="C393" s="2">
        <v>11572203.960000001</v>
      </c>
      <c r="D393" s="2">
        <v>1991056.42</v>
      </c>
      <c r="E393" s="2">
        <v>8740.98</v>
      </c>
      <c r="F393" s="2">
        <v>2591378.2999999998</v>
      </c>
      <c r="G393" s="2">
        <v>23337813.850000001</v>
      </c>
      <c r="H393" s="2">
        <v>99480.45</v>
      </c>
      <c r="I393" s="2">
        <v>14707687.470000001</v>
      </c>
      <c r="J393" s="2">
        <v>5636202.2400000002</v>
      </c>
      <c r="K393" s="2">
        <v>110003.74</v>
      </c>
      <c r="L393" s="2">
        <v>40163.699999999997</v>
      </c>
      <c r="M393" s="2"/>
      <c r="N393" s="2" t="e">
        <f>B393-Levantamento!#REF!</f>
        <v>#REF!</v>
      </c>
    </row>
    <row r="394" spans="1:14" hidden="1" x14ac:dyDescent="0.25">
      <c r="A394" t="s">
        <v>565</v>
      </c>
      <c r="B394" s="2">
        <f t="shared" si="6"/>
        <v>222789014.27999997</v>
      </c>
      <c r="C394" s="2">
        <v>75474471.25</v>
      </c>
      <c r="D394" s="2">
        <v>12513723.029999999</v>
      </c>
      <c r="E394" s="2">
        <v>384685.65</v>
      </c>
      <c r="F394" s="2">
        <v>7575195.5499999998</v>
      </c>
      <c r="G394" s="2">
        <v>46675627.710000001</v>
      </c>
      <c r="H394" s="2">
        <v>916005.95</v>
      </c>
      <c r="I394" s="2">
        <v>59478172.899999999</v>
      </c>
      <c r="J394" s="2">
        <v>19198633.73</v>
      </c>
      <c r="K394" s="2">
        <v>473766.22</v>
      </c>
      <c r="L394" s="2">
        <v>98732.29</v>
      </c>
      <c r="M394" s="2"/>
      <c r="N394" s="2" t="e">
        <f>B394-Levantamento!#REF!</f>
        <v>#REF!</v>
      </c>
    </row>
    <row r="395" spans="1:14" x14ac:dyDescent="0.25">
      <c r="A395" t="s">
        <v>351</v>
      </c>
      <c r="B395" s="2">
        <f t="shared" si="6"/>
        <v>60300295.780000001</v>
      </c>
      <c r="C395" s="2">
        <v>13720103.43</v>
      </c>
      <c r="D395" s="2">
        <v>2020224.24</v>
      </c>
      <c r="E395" s="2"/>
      <c r="F395" s="2"/>
      <c r="G395" s="2">
        <v>8751680.1600000001</v>
      </c>
      <c r="H395" s="2">
        <v>899977.25</v>
      </c>
      <c r="I395" s="2">
        <v>33192259.530000001</v>
      </c>
      <c r="J395" s="2">
        <v>1420592.33</v>
      </c>
      <c r="K395" s="2">
        <v>281277.03000000003</v>
      </c>
      <c r="L395" s="2">
        <v>14181.81</v>
      </c>
      <c r="M395" s="2"/>
      <c r="N395" s="2" t="e">
        <f>B395-Levantamento!#REF!</f>
        <v>#REF!</v>
      </c>
    </row>
    <row r="396" spans="1:14" x14ac:dyDescent="0.25">
      <c r="A396" t="s">
        <v>130</v>
      </c>
      <c r="B396" s="2">
        <f t="shared" si="6"/>
        <v>17730356.27</v>
      </c>
      <c r="C396" s="2">
        <v>1522652.46</v>
      </c>
      <c r="D396" s="2">
        <v>97996.55</v>
      </c>
      <c r="E396" s="2"/>
      <c r="F396" s="2">
        <v>78283.58</v>
      </c>
      <c r="G396" s="2">
        <v>8853032.9499999993</v>
      </c>
      <c r="H396" s="2">
        <v>293321.25</v>
      </c>
      <c r="I396" s="2">
        <v>6169511.8200000003</v>
      </c>
      <c r="J396" s="2">
        <v>629361.73</v>
      </c>
      <c r="K396" s="2">
        <v>72661.070000000007</v>
      </c>
      <c r="L396" s="2">
        <v>13534.86</v>
      </c>
      <c r="M396" s="2"/>
      <c r="N396" s="2" t="e">
        <f>B396-Levantamento!#REF!</f>
        <v>#REF!</v>
      </c>
    </row>
    <row r="397" spans="1:14" hidden="1" x14ac:dyDescent="0.25">
      <c r="A397" t="s">
        <v>283</v>
      </c>
      <c r="B397" s="2">
        <f t="shared" si="6"/>
        <v>28425753.510000002</v>
      </c>
      <c r="C397" s="2">
        <v>4007054.58</v>
      </c>
      <c r="D397" s="2">
        <v>144594.07</v>
      </c>
      <c r="E397" s="2">
        <v>10654.63</v>
      </c>
      <c r="F397" s="2">
        <v>467222.98</v>
      </c>
      <c r="G397" s="2">
        <v>14586133.619999999</v>
      </c>
      <c r="H397" s="2">
        <v>75579.210000000006</v>
      </c>
      <c r="I397" s="2">
        <v>7523867.5700000003</v>
      </c>
      <c r="J397" s="2">
        <v>1531785.39</v>
      </c>
      <c r="K397" s="2">
        <v>56256.11</v>
      </c>
      <c r="L397" s="2">
        <v>22605.35</v>
      </c>
      <c r="M397" s="2"/>
      <c r="N397" s="2" t="e">
        <f>B397-Levantamento!#REF!</f>
        <v>#REF!</v>
      </c>
    </row>
    <row r="398" spans="1:14" hidden="1" x14ac:dyDescent="0.25">
      <c r="A398" t="s">
        <v>310</v>
      </c>
      <c r="B398" s="2">
        <f t="shared" si="6"/>
        <v>36864001.840000004</v>
      </c>
      <c r="C398" s="2">
        <v>5141992.6399999997</v>
      </c>
      <c r="D398" s="2">
        <v>735563.01</v>
      </c>
      <c r="E398" s="2">
        <v>352956.56</v>
      </c>
      <c r="F398" s="2"/>
      <c r="G398" s="2">
        <v>11668906.92</v>
      </c>
      <c r="H398" s="2">
        <v>1238027.69</v>
      </c>
      <c r="I398" s="2">
        <v>15401650.460000001</v>
      </c>
      <c r="J398" s="2">
        <v>2186645.86</v>
      </c>
      <c r="K398" s="2">
        <v>119632.38</v>
      </c>
      <c r="L398" s="2">
        <v>18626.32</v>
      </c>
      <c r="M398" s="2"/>
      <c r="N398" s="2" t="e">
        <f>B398-Levantamento!#REF!</f>
        <v>#REF!</v>
      </c>
    </row>
    <row r="399" spans="1:14" hidden="1" x14ac:dyDescent="0.25">
      <c r="A399" t="s">
        <v>152</v>
      </c>
      <c r="B399" s="2">
        <f t="shared" si="6"/>
        <v>18342347.239999998</v>
      </c>
      <c r="C399" s="2">
        <v>1119173.8999999999</v>
      </c>
      <c r="D399" s="2">
        <v>166458.26</v>
      </c>
      <c r="E399" s="2"/>
      <c r="F399" s="2">
        <v>187689.02</v>
      </c>
      <c r="G399" s="2">
        <v>11668906.92</v>
      </c>
      <c r="H399" s="2">
        <v>118573.9</v>
      </c>
      <c r="I399" s="2">
        <v>4066312.96</v>
      </c>
      <c r="J399" s="2">
        <v>966121.65</v>
      </c>
      <c r="K399" s="2">
        <v>30393.59</v>
      </c>
      <c r="L399" s="2">
        <v>18717.04</v>
      </c>
      <c r="M399" s="2"/>
      <c r="N399" s="2" t="e">
        <f>B399-Levantamento!#REF!</f>
        <v>#REF!</v>
      </c>
    </row>
    <row r="400" spans="1:14" hidden="1" x14ac:dyDescent="0.25">
      <c r="A400" t="s">
        <v>261</v>
      </c>
      <c r="B400" s="2">
        <f t="shared" si="6"/>
        <v>20292750.550000004</v>
      </c>
      <c r="C400" s="2">
        <v>2218107.35</v>
      </c>
      <c r="D400" s="2">
        <v>739462.21</v>
      </c>
      <c r="E400" s="2"/>
      <c r="F400" s="2"/>
      <c r="G400" s="2">
        <v>8751680.1600000001</v>
      </c>
      <c r="H400" s="2">
        <v>125386.67</v>
      </c>
      <c r="I400" s="2">
        <v>7074521.3700000001</v>
      </c>
      <c r="J400" s="2">
        <v>1330981.6000000001</v>
      </c>
      <c r="K400" s="2">
        <v>52611.19</v>
      </c>
      <c r="L400" s="2"/>
      <c r="M400" s="2"/>
      <c r="N400" s="2" t="e">
        <f>B400-Levantamento!#REF!</f>
        <v>#REF!</v>
      </c>
    </row>
    <row r="401" spans="1:14" hidden="1" x14ac:dyDescent="0.25">
      <c r="A401" t="s">
        <v>370</v>
      </c>
      <c r="B401" s="2">
        <f t="shared" si="6"/>
        <v>56099094.690000005</v>
      </c>
      <c r="C401" s="2">
        <v>11602298.199999999</v>
      </c>
      <c r="D401" s="2">
        <v>2301155.9</v>
      </c>
      <c r="E401" s="2"/>
      <c r="F401" s="2"/>
      <c r="G401" s="2">
        <v>17503360.370000001</v>
      </c>
      <c r="H401" s="2">
        <v>684546.49</v>
      </c>
      <c r="I401" s="2">
        <v>20257196.050000001</v>
      </c>
      <c r="J401" s="2">
        <v>3558931.31</v>
      </c>
      <c r="K401" s="2">
        <v>162414.38</v>
      </c>
      <c r="L401" s="2">
        <v>29191.99</v>
      </c>
      <c r="M401" s="2"/>
      <c r="N401" s="2" t="e">
        <f>B401-Levantamento!#REF!</f>
        <v>#REF!</v>
      </c>
    </row>
    <row r="402" spans="1:14" hidden="1" x14ac:dyDescent="0.25">
      <c r="A402" t="s">
        <v>265</v>
      </c>
      <c r="B402" s="2">
        <f t="shared" si="6"/>
        <v>30130989.809999995</v>
      </c>
      <c r="C402" s="2">
        <v>4478206.51</v>
      </c>
      <c r="D402" s="2">
        <v>283045.08</v>
      </c>
      <c r="E402" s="2"/>
      <c r="F402" s="2"/>
      <c r="G402" s="2">
        <v>14586137.24</v>
      </c>
      <c r="H402" s="2">
        <v>96721.08</v>
      </c>
      <c r="I402" s="2">
        <v>8803924.8300000001</v>
      </c>
      <c r="J402" s="2">
        <v>1761324.5</v>
      </c>
      <c r="K402" s="2">
        <v>98416.95</v>
      </c>
      <c r="L402" s="2">
        <v>23213.62</v>
      </c>
      <c r="M402" s="2"/>
      <c r="N402" s="2" t="e">
        <f>B402-Levantamento!#REF!</f>
        <v>#REF!</v>
      </c>
    </row>
    <row r="403" spans="1:14" hidden="1" x14ac:dyDescent="0.25">
      <c r="A403" t="s">
        <v>433</v>
      </c>
      <c r="B403" s="2">
        <f t="shared" si="6"/>
        <v>95321985.49000001</v>
      </c>
      <c r="C403" s="2">
        <v>15735499.460000001</v>
      </c>
      <c r="D403" s="2">
        <v>4010454.81</v>
      </c>
      <c r="E403" s="2"/>
      <c r="F403" s="2">
        <v>1908512.77</v>
      </c>
      <c r="G403" s="2">
        <v>29172267.300000001</v>
      </c>
      <c r="H403" s="2">
        <v>2938158.06</v>
      </c>
      <c r="I403" s="2">
        <v>33967388.420000002</v>
      </c>
      <c r="J403" s="2">
        <v>7284157.54</v>
      </c>
      <c r="K403" s="2">
        <v>253596.06</v>
      </c>
      <c r="L403" s="2">
        <v>51951.07</v>
      </c>
      <c r="M403" s="2"/>
      <c r="N403" s="2" t="e">
        <f>B403-Levantamento!#REF!</f>
        <v>#REF!</v>
      </c>
    </row>
    <row r="404" spans="1:14" hidden="1" x14ac:dyDescent="0.25">
      <c r="A404" t="s">
        <v>436</v>
      </c>
      <c r="B404" s="2">
        <f t="shared" si="6"/>
        <v>44797100.210000001</v>
      </c>
      <c r="C404" s="2">
        <v>12004221.939999999</v>
      </c>
      <c r="D404" s="2">
        <v>405002.36</v>
      </c>
      <c r="E404" s="2"/>
      <c r="F404" s="2">
        <v>65825.25</v>
      </c>
      <c r="G404" s="2">
        <v>16866021.710000001</v>
      </c>
      <c r="H404" s="2">
        <v>80390.100000000006</v>
      </c>
      <c r="I404" s="2">
        <v>13548147.939999999</v>
      </c>
      <c r="J404" s="2">
        <v>1691911.18</v>
      </c>
      <c r="K404" s="2">
        <v>107956.49</v>
      </c>
      <c r="L404" s="2">
        <v>27623.24</v>
      </c>
      <c r="M404" s="2"/>
      <c r="N404" s="2" t="e">
        <f>B404-Levantamento!#REF!</f>
        <v>#REF!</v>
      </c>
    </row>
    <row r="405" spans="1:14" hidden="1" x14ac:dyDescent="0.25">
      <c r="A405" t="s">
        <v>253</v>
      </c>
      <c r="B405" s="2">
        <f t="shared" si="6"/>
        <v>21734071.810000002</v>
      </c>
      <c r="C405" s="2">
        <v>2777769.67</v>
      </c>
      <c r="D405" s="2">
        <v>162080.38</v>
      </c>
      <c r="E405" s="2"/>
      <c r="F405" s="2">
        <v>223924.25</v>
      </c>
      <c r="G405" s="2">
        <v>8751680.1600000001</v>
      </c>
      <c r="H405" s="2">
        <v>228135.72</v>
      </c>
      <c r="I405" s="2">
        <v>8471841.7400000002</v>
      </c>
      <c r="J405" s="2">
        <v>1042738.4</v>
      </c>
      <c r="K405" s="2">
        <v>63154.26</v>
      </c>
      <c r="L405" s="2">
        <v>12747.23</v>
      </c>
      <c r="M405" s="2"/>
      <c r="N405" s="2" t="e">
        <f>B405-Levantamento!#REF!</f>
        <v>#REF!</v>
      </c>
    </row>
    <row r="406" spans="1:14" hidden="1" x14ac:dyDescent="0.25">
      <c r="A406" t="s">
        <v>406</v>
      </c>
      <c r="B406" s="2">
        <f t="shared" si="6"/>
        <v>58052402.729999997</v>
      </c>
      <c r="C406" s="2">
        <v>13417469.039999999</v>
      </c>
      <c r="D406" s="2">
        <v>764636.03</v>
      </c>
      <c r="E406" s="2"/>
      <c r="F406" s="2"/>
      <c r="G406" s="2">
        <v>17503360.370000001</v>
      </c>
      <c r="H406" s="2">
        <v>1745216.95</v>
      </c>
      <c r="I406" s="2">
        <v>21415772.879999999</v>
      </c>
      <c r="J406" s="2">
        <v>3012020.77</v>
      </c>
      <c r="K406" s="2">
        <v>165646.98000000001</v>
      </c>
      <c r="L406" s="2">
        <v>28279.71</v>
      </c>
      <c r="M406" s="2"/>
      <c r="N406" s="2" t="e">
        <f>B406-Levantamento!#REF!</f>
        <v>#REF!</v>
      </c>
    </row>
    <row r="407" spans="1:14" hidden="1" x14ac:dyDescent="0.25">
      <c r="A407" t="s">
        <v>56</v>
      </c>
      <c r="B407" s="2">
        <f t="shared" si="6"/>
        <v>14308706.91</v>
      </c>
      <c r="C407" s="2">
        <v>535184.77</v>
      </c>
      <c r="D407" s="2">
        <v>163342.96</v>
      </c>
      <c r="E407" s="2"/>
      <c r="F407" s="2">
        <v>189547.06</v>
      </c>
      <c r="G407" s="2">
        <v>8748136.4900000002</v>
      </c>
      <c r="H407" s="2">
        <v>95328.2</v>
      </c>
      <c r="I407" s="2">
        <v>4005584.23</v>
      </c>
      <c r="J407" s="2">
        <v>529203.13</v>
      </c>
      <c r="K407" s="2">
        <v>29923.45</v>
      </c>
      <c r="L407" s="2">
        <v>12456.62</v>
      </c>
      <c r="M407" s="2"/>
      <c r="N407" s="2" t="e">
        <f>B407-Levantamento!#REF!</f>
        <v>#REF!</v>
      </c>
    </row>
    <row r="408" spans="1:14" hidden="1" x14ac:dyDescent="0.25">
      <c r="A408" t="s">
        <v>211</v>
      </c>
      <c r="B408" s="2">
        <f t="shared" si="6"/>
        <v>27000897.579999998</v>
      </c>
      <c r="C408" s="2">
        <v>2588281.5099999998</v>
      </c>
      <c r="D408" s="2">
        <v>943814.92</v>
      </c>
      <c r="E408" s="2"/>
      <c r="F408" s="2"/>
      <c r="G408" s="2">
        <v>11668906.92</v>
      </c>
      <c r="H408" s="2">
        <v>166100.19</v>
      </c>
      <c r="I408" s="2">
        <v>10155684.66</v>
      </c>
      <c r="J408" s="2">
        <v>1402342.45</v>
      </c>
      <c r="K408" s="2">
        <v>75766.929999999993</v>
      </c>
      <c r="L408" s="2"/>
      <c r="M408" s="2"/>
      <c r="N408" s="2" t="e">
        <f>B408-Levantamento!#REF!</f>
        <v>#REF!</v>
      </c>
    </row>
    <row r="409" spans="1:14" hidden="1" x14ac:dyDescent="0.25">
      <c r="A409" t="s">
        <v>443</v>
      </c>
      <c r="B409" s="2">
        <f t="shared" si="6"/>
        <v>27598824.52</v>
      </c>
      <c r="C409" s="2">
        <v>7278565.2599999998</v>
      </c>
      <c r="D409" s="2">
        <v>1026491.97</v>
      </c>
      <c r="E409" s="2"/>
      <c r="F409" s="2">
        <v>705777.36</v>
      </c>
      <c r="G409" s="2">
        <v>8751680.1600000001</v>
      </c>
      <c r="H409" s="2">
        <v>349934.16</v>
      </c>
      <c r="I409" s="2">
        <v>8331610.46</v>
      </c>
      <c r="J409" s="2">
        <v>1079789.73</v>
      </c>
      <c r="K409" s="2">
        <v>62259.59</v>
      </c>
      <c r="L409" s="2">
        <v>12715.83</v>
      </c>
      <c r="M409" s="2"/>
      <c r="N409" s="2" t="e">
        <f>B409-Levantamento!#REF!</f>
        <v>#REF!</v>
      </c>
    </row>
    <row r="410" spans="1:14" hidden="1" x14ac:dyDescent="0.25">
      <c r="A410" t="s">
        <v>334</v>
      </c>
      <c r="B410" s="2">
        <f t="shared" si="6"/>
        <v>34911026.43</v>
      </c>
      <c r="C410" s="2">
        <v>6177763.8799999999</v>
      </c>
      <c r="D410" s="2">
        <v>480251.23</v>
      </c>
      <c r="E410" s="2">
        <v>959.82</v>
      </c>
      <c r="F410" s="2">
        <v>237793.76</v>
      </c>
      <c r="G410" s="2">
        <v>17503360.370000001</v>
      </c>
      <c r="H410" s="2">
        <v>22236.25</v>
      </c>
      <c r="I410" s="2">
        <v>8258589.9100000001</v>
      </c>
      <c r="J410" s="2">
        <v>2139949.17</v>
      </c>
      <c r="K410" s="2">
        <v>61718.79</v>
      </c>
      <c r="L410" s="2">
        <v>28403.25</v>
      </c>
      <c r="M410" s="2"/>
      <c r="N410" s="2" t="e">
        <f>B410-Levantamento!#REF!</f>
        <v>#REF!</v>
      </c>
    </row>
    <row r="411" spans="1:14" hidden="1" x14ac:dyDescent="0.25">
      <c r="A411" t="s">
        <v>51</v>
      </c>
      <c r="B411" s="2">
        <f t="shared" si="6"/>
        <v>12837334.190000003</v>
      </c>
      <c r="C411" s="2">
        <v>659956.17000000004</v>
      </c>
      <c r="D411" s="2">
        <v>242902.2</v>
      </c>
      <c r="E411" s="2"/>
      <c r="F411" s="2"/>
      <c r="G411" s="2">
        <v>8751680.1600000001</v>
      </c>
      <c r="H411" s="2">
        <v>74652.73</v>
      </c>
      <c r="I411" s="2">
        <v>2857674.61</v>
      </c>
      <c r="J411" s="2">
        <v>217308.96</v>
      </c>
      <c r="K411" s="2">
        <v>22078.81</v>
      </c>
      <c r="L411" s="2">
        <v>11080.55</v>
      </c>
      <c r="M411" s="2"/>
      <c r="N411" s="2" t="e">
        <f>B411-Levantamento!#REF!</f>
        <v>#REF!</v>
      </c>
    </row>
    <row r="412" spans="1:14" hidden="1" x14ac:dyDescent="0.25">
      <c r="A412" t="s">
        <v>513</v>
      </c>
      <c r="B412" s="2">
        <f t="shared" si="6"/>
        <v>46077047.460000008</v>
      </c>
      <c r="C412" s="2">
        <v>6619187.9699999997</v>
      </c>
      <c r="D412" s="2">
        <v>541418.41</v>
      </c>
      <c r="E412" s="2"/>
      <c r="F412" s="2"/>
      <c r="G412" s="2">
        <v>14586133.619999999</v>
      </c>
      <c r="H412" s="2">
        <v>611299.64</v>
      </c>
      <c r="I412" s="2">
        <v>21798504.199999999</v>
      </c>
      <c r="J412" s="2">
        <v>1734885.36</v>
      </c>
      <c r="K412" s="2">
        <v>162882.17000000001</v>
      </c>
      <c r="L412" s="2">
        <v>22736.09</v>
      </c>
      <c r="M412" s="2"/>
      <c r="N412" s="2" t="e">
        <f>B412-Levantamento!#REF!</f>
        <v>#REF!</v>
      </c>
    </row>
    <row r="413" spans="1:14" hidden="1" x14ac:dyDescent="0.25">
      <c r="A413" t="s">
        <v>300</v>
      </c>
      <c r="B413" s="2">
        <f t="shared" si="6"/>
        <v>27450014.239999998</v>
      </c>
      <c r="C413" s="2">
        <v>5186478.03</v>
      </c>
      <c r="D413" s="2">
        <v>202391.92</v>
      </c>
      <c r="E413" s="2">
        <v>312.49</v>
      </c>
      <c r="F413" s="2"/>
      <c r="G413" s="2">
        <v>8751680.1600000001</v>
      </c>
      <c r="H413" s="2">
        <v>247272.2</v>
      </c>
      <c r="I413" s="2">
        <v>11987898.039999999</v>
      </c>
      <c r="J413" s="2">
        <v>974028.88</v>
      </c>
      <c r="K413" s="2">
        <v>86882.36</v>
      </c>
      <c r="L413" s="2">
        <v>13070.16</v>
      </c>
      <c r="M413" s="2"/>
      <c r="N413" s="2" t="e">
        <f>B413-Levantamento!#REF!</f>
        <v>#REF!</v>
      </c>
    </row>
    <row r="414" spans="1:14" hidden="1" x14ac:dyDescent="0.25">
      <c r="A414" t="s">
        <v>500</v>
      </c>
      <c r="B414" s="2">
        <f t="shared" si="6"/>
        <v>1355338782.8</v>
      </c>
      <c r="C414" s="2">
        <v>241271640.06999999</v>
      </c>
      <c r="D414" s="2">
        <v>8083636.5599999996</v>
      </c>
      <c r="E414" s="2">
        <v>648.58000000000004</v>
      </c>
      <c r="F414" s="2">
        <v>7697242.8200000003</v>
      </c>
      <c r="G414" s="2">
        <v>46715032.409999996</v>
      </c>
      <c r="H414" s="2">
        <v>82275.05</v>
      </c>
      <c r="I414" s="2">
        <v>1015301123.97</v>
      </c>
      <c r="J414" s="2">
        <v>29005463.960000001</v>
      </c>
      <c r="K414" s="2">
        <v>7085981.0999999996</v>
      </c>
      <c r="L414" s="2">
        <v>95738.28</v>
      </c>
      <c r="M414" s="2"/>
      <c r="N414" s="2" t="e">
        <f>B414-Levantamento!#REF!</f>
        <v>#REF!</v>
      </c>
    </row>
    <row r="415" spans="1:14" hidden="1" x14ac:dyDescent="0.25">
      <c r="A415" t="s">
        <v>176</v>
      </c>
      <c r="B415" s="2">
        <f t="shared" si="6"/>
        <v>14654494.669999998</v>
      </c>
      <c r="C415" s="2">
        <v>2035566.43</v>
      </c>
      <c r="D415" s="2">
        <v>53114.11</v>
      </c>
      <c r="E415" s="2"/>
      <c r="F415" s="2"/>
      <c r="G415" s="2">
        <v>8751680.1600000001</v>
      </c>
      <c r="H415" s="2">
        <v>226390.85</v>
      </c>
      <c r="I415" s="2">
        <v>3375133.12</v>
      </c>
      <c r="J415" s="2">
        <v>187377.52</v>
      </c>
      <c r="K415" s="2">
        <v>25232.48</v>
      </c>
      <c r="L415" s="2"/>
      <c r="M415" s="2"/>
      <c r="N415" s="2" t="e">
        <f>B415-Levantamento!#REF!</f>
        <v>#REF!</v>
      </c>
    </row>
    <row r="416" spans="1:14" hidden="1" x14ac:dyDescent="0.25">
      <c r="A416" t="s">
        <v>187</v>
      </c>
      <c r="B416" s="2">
        <f t="shared" si="6"/>
        <v>29616475.759999998</v>
      </c>
      <c r="C416" s="2">
        <v>4091320.68</v>
      </c>
      <c r="D416" s="2">
        <v>285189.02</v>
      </c>
      <c r="E416" s="2"/>
      <c r="F416" s="2">
        <v>270054.02</v>
      </c>
      <c r="G416" s="2">
        <v>8751023.9900000002</v>
      </c>
      <c r="H416" s="2">
        <v>1702508.32</v>
      </c>
      <c r="I416" s="2">
        <v>13553941.119999999</v>
      </c>
      <c r="J416" s="2">
        <v>794284.81</v>
      </c>
      <c r="K416" s="2">
        <v>154462.35999999999</v>
      </c>
      <c r="L416" s="2">
        <v>13691.44</v>
      </c>
      <c r="M416" s="2"/>
      <c r="N416" s="2" t="e">
        <f>B416-Levantamento!#REF!</f>
        <v>#REF!</v>
      </c>
    </row>
    <row r="417" spans="1:14" hidden="1" x14ac:dyDescent="0.25">
      <c r="A417" t="s">
        <v>475</v>
      </c>
      <c r="B417" s="2">
        <f t="shared" si="6"/>
        <v>103250585.63</v>
      </c>
      <c r="C417" s="2">
        <v>17022082.559999999</v>
      </c>
      <c r="D417" s="2">
        <v>866822.11</v>
      </c>
      <c r="E417" s="2">
        <v>44874.61</v>
      </c>
      <c r="F417" s="2">
        <v>4515610.41</v>
      </c>
      <c r="G417" s="2">
        <v>29172267.300000001</v>
      </c>
      <c r="H417" s="2">
        <v>692977.22</v>
      </c>
      <c r="I417" s="2">
        <v>43746078.030000001</v>
      </c>
      <c r="J417" s="2">
        <v>6794589.4800000004</v>
      </c>
      <c r="K417" s="2">
        <v>343086.84</v>
      </c>
      <c r="L417" s="2">
        <v>52197.07</v>
      </c>
      <c r="M417" s="2"/>
      <c r="N417" s="2" t="e">
        <f>B417-Levantamento!#REF!</f>
        <v>#REF!</v>
      </c>
    </row>
    <row r="418" spans="1:14" hidden="1" x14ac:dyDescent="0.25">
      <c r="A418" t="s">
        <v>193</v>
      </c>
      <c r="B418" s="2">
        <f t="shared" si="6"/>
        <v>15601337.390000001</v>
      </c>
      <c r="C418" s="2">
        <v>882209.13</v>
      </c>
      <c r="D418" s="2">
        <v>397443.01</v>
      </c>
      <c r="E418" s="2"/>
      <c r="F418" s="2"/>
      <c r="G418" s="2">
        <v>8751680.1600000001</v>
      </c>
      <c r="H418" s="2">
        <v>12850.37</v>
      </c>
      <c r="I418" s="2">
        <v>4801461.51</v>
      </c>
      <c r="J418" s="2">
        <v>707190.41</v>
      </c>
      <c r="K418" s="2">
        <v>35878.82</v>
      </c>
      <c r="L418" s="2">
        <v>12623.98</v>
      </c>
      <c r="M418" s="2"/>
      <c r="N418" s="2" t="e">
        <f>B418-Levantamento!#REF!</f>
        <v>#REF!</v>
      </c>
    </row>
    <row r="419" spans="1:14" hidden="1" x14ac:dyDescent="0.25">
      <c r="A419" t="s">
        <v>19</v>
      </c>
      <c r="B419" s="2">
        <f t="shared" si="6"/>
        <v>14424930.24</v>
      </c>
      <c r="C419" s="2">
        <v>455655.18</v>
      </c>
      <c r="D419" s="2">
        <v>62626.43</v>
      </c>
      <c r="E419" s="2"/>
      <c r="F419" s="2">
        <v>111497.62</v>
      </c>
      <c r="G419" s="2">
        <v>8751680.1400000006</v>
      </c>
      <c r="H419" s="2">
        <v>226989.62</v>
      </c>
      <c r="I419" s="2">
        <v>4460592.78</v>
      </c>
      <c r="J419" s="2">
        <v>311369.7</v>
      </c>
      <c r="K419" s="2">
        <v>33290.39</v>
      </c>
      <c r="L419" s="2">
        <v>11228.38</v>
      </c>
      <c r="M419" s="2"/>
      <c r="N419" s="2" t="e">
        <f>B419-Levantamento!#REF!</f>
        <v>#REF!</v>
      </c>
    </row>
    <row r="420" spans="1:14" hidden="1" x14ac:dyDescent="0.25">
      <c r="A420" t="s">
        <v>237</v>
      </c>
      <c r="B420" s="2">
        <f t="shared" si="6"/>
        <v>43749027.799999997</v>
      </c>
      <c r="C420" s="2">
        <v>3839262.61</v>
      </c>
      <c r="D420" s="2">
        <v>383557.15</v>
      </c>
      <c r="E420" s="2"/>
      <c r="F420" s="2"/>
      <c r="G420" s="2">
        <v>14586133.619999999</v>
      </c>
      <c r="H420" s="2">
        <v>600617.35</v>
      </c>
      <c r="I420" s="2">
        <v>22315377.82</v>
      </c>
      <c r="J420" s="2">
        <v>1947259.62</v>
      </c>
      <c r="K420" s="2">
        <v>58628.52</v>
      </c>
      <c r="L420" s="2">
        <v>18191.11</v>
      </c>
      <c r="M420" s="2"/>
      <c r="N420" s="2" t="e">
        <f>B420-Levantamento!#REF!</f>
        <v>#REF!</v>
      </c>
    </row>
    <row r="421" spans="1:14" hidden="1" x14ac:dyDescent="0.25">
      <c r="A421" t="s">
        <v>593</v>
      </c>
      <c r="B421" s="2">
        <f t="shared" si="6"/>
        <v>98626733.709999993</v>
      </c>
      <c r="C421" s="2">
        <v>29102504.539999999</v>
      </c>
      <c r="D421" s="2">
        <v>3643771.3</v>
      </c>
      <c r="E421" s="2"/>
      <c r="F421" s="2">
        <v>2192137.9500000002</v>
      </c>
      <c r="G421" s="2">
        <v>29172267.300000001</v>
      </c>
      <c r="H421" s="2">
        <v>20806.23</v>
      </c>
      <c r="I421" s="2">
        <v>26569774.140000001</v>
      </c>
      <c r="J421" s="2">
        <v>7688896.7400000002</v>
      </c>
      <c r="K421" s="2">
        <v>183984.82</v>
      </c>
      <c r="L421" s="2">
        <v>52590.69</v>
      </c>
      <c r="M421" s="2"/>
      <c r="N421" s="2" t="e">
        <f>B421-Levantamento!#REF!</f>
        <v>#REF!</v>
      </c>
    </row>
    <row r="422" spans="1:14" hidden="1" x14ac:dyDescent="0.25">
      <c r="A422" t="s">
        <v>119</v>
      </c>
      <c r="B422" s="2">
        <f t="shared" si="6"/>
        <v>16802517.549999997</v>
      </c>
      <c r="C422" s="2">
        <v>1178200.68</v>
      </c>
      <c r="D422" s="2">
        <v>132732.17000000001</v>
      </c>
      <c r="E422" s="2">
        <v>9317.9699999999993</v>
      </c>
      <c r="F422" s="2">
        <v>317471.46999999997</v>
      </c>
      <c r="G422" s="2">
        <v>8751680.1600000001</v>
      </c>
      <c r="H422" s="2">
        <v>23893.9</v>
      </c>
      <c r="I422" s="2">
        <v>5740249.6900000004</v>
      </c>
      <c r="J422" s="2">
        <v>590475.57999999996</v>
      </c>
      <c r="K422" s="2">
        <v>47048.1</v>
      </c>
      <c r="L422" s="2">
        <v>11447.83</v>
      </c>
      <c r="M422" s="2"/>
      <c r="N422" s="2" t="e">
        <f>B422-Levantamento!#REF!</f>
        <v>#REF!</v>
      </c>
    </row>
    <row r="423" spans="1:14" hidden="1" x14ac:dyDescent="0.25">
      <c r="A423" t="s">
        <v>175</v>
      </c>
      <c r="B423" s="2">
        <f t="shared" si="6"/>
        <v>24253057.350000001</v>
      </c>
      <c r="C423" s="2">
        <v>3127608.96</v>
      </c>
      <c r="D423" s="2">
        <v>92403.31</v>
      </c>
      <c r="E423" s="2"/>
      <c r="F423" s="2"/>
      <c r="G423" s="2">
        <v>11668812.59</v>
      </c>
      <c r="H423" s="2">
        <v>14456.46</v>
      </c>
      <c r="I423" s="2">
        <v>8601676.3200000003</v>
      </c>
      <c r="J423" s="2">
        <v>677655.95</v>
      </c>
      <c r="K423" s="2">
        <v>52398</v>
      </c>
      <c r="L423" s="2">
        <v>18045.759999999998</v>
      </c>
      <c r="M423" s="2"/>
      <c r="N423" s="2" t="e">
        <f>B423-Levantamento!#REF!</f>
        <v>#REF!</v>
      </c>
    </row>
    <row r="424" spans="1:14" hidden="1" x14ac:dyDescent="0.25">
      <c r="A424" t="s">
        <v>551</v>
      </c>
      <c r="B424" s="2">
        <f t="shared" si="6"/>
        <v>122103698.88</v>
      </c>
      <c r="C424" s="2">
        <v>33438535.309999999</v>
      </c>
      <c r="D424" s="2">
        <v>2512701.84</v>
      </c>
      <c r="E424" s="2">
        <v>709213.15</v>
      </c>
      <c r="F424" s="2">
        <v>2394947.44</v>
      </c>
      <c r="G424" s="2">
        <v>35361088.329999998</v>
      </c>
      <c r="H424" s="2">
        <v>183503.44</v>
      </c>
      <c r="I424" s="2">
        <v>35859474.689999998</v>
      </c>
      <c r="J424" s="2">
        <v>11310592.470000001</v>
      </c>
      <c r="K424" s="2">
        <v>267971.40000000002</v>
      </c>
      <c r="L424" s="2">
        <v>65670.81</v>
      </c>
      <c r="M424" s="2"/>
      <c r="N424" s="2" t="e">
        <f>B424-Levantamento!#REF!</f>
        <v>#REF!</v>
      </c>
    </row>
    <row r="425" spans="1:14" hidden="1" x14ac:dyDescent="0.25">
      <c r="A425" t="s">
        <v>276</v>
      </c>
      <c r="B425" s="2">
        <f t="shared" si="6"/>
        <v>67337870.919999987</v>
      </c>
      <c r="C425" s="2">
        <v>8721088.9000000004</v>
      </c>
      <c r="D425" s="2">
        <v>3096041.58</v>
      </c>
      <c r="E425" s="2"/>
      <c r="F425" s="2"/>
      <c r="G425" s="2">
        <v>20420587.09</v>
      </c>
      <c r="H425" s="2">
        <v>1319815.73</v>
      </c>
      <c r="I425" s="2">
        <v>30031727.550000001</v>
      </c>
      <c r="J425" s="2">
        <v>3490233.3</v>
      </c>
      <c r="K425" s="2">
        <v>224380.07</v>
      </c>
      <c r="L425" s="2">
        <v>33996.699999999997</v>
      </c>
      <c r="M425" s="2"/>
      <c r="N425" s="2" t="e">
        <f>B425-Levantamento!#REF!</f>
        <v>#REF!</v>
      </c>
    </row>
    <row r="426" spans="1:14" hidden="1" x14ac:dyDescent="0.25">
      <c r="A426" t="s">
        <v>243</v>
      </c>
      <c r="B426" s="2">
        <f t="shared" si="6"/>
        <v>21114909.630000003</v>
      </c>
      <c r="C426" s="2">
        <v>2560374.2000000002</v>
      </c>
      <c r="D426" s="2">
        <v>618658.23</v>
      </c>
      <c r="E426" s="2"/>
      <c r="F426" s="2">
        <v>102754.31</v>
      </c>
      <c r="G426" s="2">
        <v>8504934</v>
      </c>
      <c r="H426" s="2">
        <v>150480.07999999999</v>
      </c>
      <c r="I426" s="2">
        <v>8154123.4199999999</v>
      </c>
      <c r="J426" s="2">
        <v>951002.67</v>
      </c>
      <c r="K426" s="2">
        <v>59011.39</v>
      </c>
      <c r="L426" s="2">
        <v>13571.33</v>
      </c>
      <c r="M426" s="2"/>
      <c r="N426" s="2" t="e">
        <f>B426-Levantamento!#REF!</f>
        <v>#REF!</v>
      </c>
    </row>
    <row r="427" spans="1:14" hidden="1" x14ac:dyDescent="0.25">
      <c r="A427" t="s">
        <v>597</v>
      </c>
      <c r="B427" s="2">
        <f t="shared" si="6"/>
        <v>177665748.67000002</v>
      </c>
      <c r="C427" s="2">
        <v>80726502.890000001</v>
      </c>
      <c r="D427" s="2">
        <v>21285971.77</v>
      </c>
      <c r="E427" s="2">
        <v>544365.32999999996</v>
      </c>
      <c r="F427" s="2">
        <v>9832216.6199999992</v>
      </c>
      <c r="G427" s="2">
        <v>35008897.189999998</v>
      </c>
      <c r="H427" s="2">
        <v>10691.34</v>
      </c>
      <c r="I427" s="2">
        <v>21572206.219999999</v>
      </c>
      <c r="J427" s="2">
        <v>8437637.4100000001</v>
      </c>
      <c r="K427" s="2">
        <v>179949.33</v>
      </c>
      <c r="L427" s="2">
        <v>67310.570000000007</v>
      </c>
      <c r="M427" s="2"/>
      <c r="N427" s="2" t="e">
        <f>B427-Levantamento!#REF!</f>
        <v>#REF!</v>
      </c>
    </row>
    <row r="428" spans="1:14" hidden="1" x14ac:dyDescent="0.25">
      <c r="A428" t="s">
        <v>340</v>
      </c>
      <c r="B428" s="2">
        <f t="shared" si="6"/>
        <v>17342464.840000004</v>
      </c>
      <c r="C428" s="2">
        <v>1665850.85</v>
      </c>
      <c r="D428" s="2">
        <v>330936.5</v>
      </c>
      <c r="E428" s="2"/>
      <c r="F428" s="2">
        <v>179050.93</v>
      </c>
      <c r="G428" s="2">
        <v>8751680.1600000001</v>
      </c>
      <c r="H428" s="2">
        <v>348815.07</v>
      </c>
      <c r="I428" s="2">
        <v>5268754.6100000003</v>
      </c>
      <c r="J428" s="2">
        <v>745473.16</v>
      </c>
      <c r="K428" s="2">
        <v>39355.120000000003</v>
      </c>
      <c r="L428" s="2">
        <v>12548.44</v>
      </c>
      <c r="M428" s="2"/>
      <c r="N428" s="2" t="e">
        <f>B428-Levantamento!#REF!</f>
        <v>#REF!</v>
      </c>
    </row>
    <row r="429" spans="1:14" hidden="1" x14ac:dyDescent="0.25">
      <c r="A429" t="s">
        <v>545</v>
      </c>
      <c r="B429" s="2">
        <f t="shared" si="6"/>
        <v>85875525.760000005</v>
      </c>
      <c r="C429" s="2">
        <v>16698378.960000001</v>
      </c>
      <c r="D429" s="2">
        <v>2596691.33</v>
      </c>
      <c r="E429" s="2">
        <v>21223.84</v>
      </c>
      <c r="F429" s="2">
        <v>1113013.1299999999</v>
      </c>
      <c r="G429" s="2">
        <v>32089494.030000001</v>
      </c>
      <c r="H429" s="2">
        <v>124198.81</v>
      </c>
      <c r="I429" s="2">
        <v>25393149.510000002</v>
      </c>
      <c r="J429" s="2">
        <v>7590404.3200000003</v>
      </c>
      <c r="K429" s="2">
        <v>189769.2</v>
      </c>
      <c r="L429" s="2">
        <v>59202.63</v>
      </c>
      <c r="M429" s="2"/>
      <c r="N429" s="2" t="e">
        <f>B429-Levantamento!#REF!</f>
        <v>#REF!</v>
      </c>
    </row>
    <row r="430" spans="1:14" hidden="1" x14ac:dyDescent="0.25">
      <c r="A430" t="s">
        <v>490</v>
      </c>
      <c r="B430" s="2">
        <f t="shared" si="6"/>
        <v>51417822.93</v>
      </c>
      <c r="C430" s="2">
        <v>7831787.2699999996</v>
      </c>
      <c r="D430" s="2">
        <v>1318005.8999999999</v>
      </c>
      <c r="E430" s="2"/>
      <c r="F430" s="2">
        <v>700239.96</v>
      </c>
      <c r="G430" s="2">
        <v>20420587.09</v>
      </c>
      <c r="H430" s="2">
        <v>580232.98</v>
      </c>
      <c r="I430" s="2">
        <v>15666886.59</v>
      </c>
      <c r="J430" s="2">
        <v>4736706.9000000004</v>
      </c>
      <c r="K430" s="2">
        <v>128154.06</v>
      </c>
      <c r="L430" s="2">
        <v>35222.18</v>
      </c>
      <c r="M430" s="2"/>
      <c r="N430" s="2" t="e">
        <f>B430-Levantamento!#REF!</f>
        <v>#REF!</v>
      </c>
    </row>
    <row r="431" spans="1:14" hidden="1" x14ac:dyDescent="0.25">
      <c r="A431" t="s">
        <v>552</v>
      </c>
      <c r="B431" s="2">
        <f t="shared" si="6"/>
        <v>377511515.14999992</v>
      </c>
      <c r="C431" s="2">
        <v>94211724.319999993</v>
      </c>
      <c r="D431" s="2">
        <v>3215252.81</v>
      </c>
      <c r="E431" s="2"/>
      <c r="F431" s="2">
        <v>9597050.7599999998</v>
      </c>
      <c r="G431" s="2">
        <v>72336466.040000007</v>
      </c>
      <c r="H431" s="2">
        <v>202522.89</v>
      </c>
      <c r="I431" s="2">
        <v>173051729.25999999</v>
      </c>
      <c r="J431" s="2">
        <v>23478704.219999999</v>
      </c>
      <c r="K431" s="2">
        <v>1272970.96</v>
      </c>
      <c r="L431" s="2">
        <v>145093.89000000001</v>
      </c>
      <c r="M431" s="2"/>
      <c r="N431" s="2" t="e">
        <f>B431-Levantamento!#REF!</f>
        <v>#REF!</v>
      </c>
    </row>
    <row r="432" spans="1:14" hidden="1" x14ac:dyDescent="0.25">
      <c r="A432" t="s">
        <v>486</v>
      </c>
      <c r="B432" s="2">
        <f t="shared" si="6"/>
        <v>34933537.450000003</v>
      </c>
      <c r="C432" s="2">
        <v>7428370.0899999999</v>
      </c>
      <c r="D432" s="2">
        <v>463434.32</v>
      </c>
      <c r="E432" s="2">
        <v>391.77</v>
      </c>
      <c r="F432" s="2"/>
      <c r="G432" s="2">
        <v>14586133.619999999</v>
      </c>
      <c r="H432" s="2">
        <v>137510.85</v>
      </c>
      <c r="I432" s="2">
        <v>10037130.92</v>
      </c>
      <c r="J432" s="2">
        <v>2181967</v>
      </c>
      <c r="K432" s="2">
        <v>74947.78</v>
      </c>
      <c r="L432" s="2">
        <v>23651.1</v>
      </c>
      <c r="M432" s="2"/>
      <c r="N432" s="2" t="e">
        <f>B432-Levantamento!#REF!</f>
        <v>#REF!</v>
      </c>
    </row>
    <row r="433" spans="1:14" hidden="1" x14ac:dyDescent="0.25">
      <c r="A433" t="s">
        <v>392</v>
      </c>
      <c r="B433" s="2">
        <f t="shared" si="6"/>
        <v>28228771.149999999</v>
      </c>
      <c r="C433" s="2">
        <v>4340450.84</v>
      </c>
      <c r="D433" s="2">
        <v>1166079.77</v>
      </c>
      <c r="E433" s="2"/>
      <c r="F433" s="2">
        <v>190526.2</v>
      </c>
      <c r="G433" s="2">
        <v>14586151.550000001</v>
      </c>
      <c r="H433" s="2">
        <v>17967.05</v>
      </c>
      <c r="I433" s="2">
        <v>5937855.8200000003</v>
      </c>
      <c r="J433" s="2">
        <v>1922464.3</v>
      </c>
      <c r="K433" s="2">
        <v>44361.49</v>
      </c>
      <c r="L433" s="2">
        <v>22914.13</v>
      </c>
      <c r="M433" s="2"/>
      <c r="N433" s="2" t="e">
        <f>B433-Levantamento!#REF!</f>
        <v>#REF!</v>
      </c>
    </row>
    <row r="434" spans="1:14" hidden="1" x14ac:dyDescent="0.25">
      <c r="A434" t="s">
        <v>127</v>
      </c>
      <c r="B434" s="2">
        <f t="shared" si="6"/>
        <v>17182324</v>
      </c>
      <c r="C434" s="2">
        <v>1412371.72</v>
      </c>
      <c r="D434" s="2">
        <v>28792.04</v>
      </c>
      <c r="E434" s="2"/>
      <c r="F434" s="2"/>
      <c r="G434" s="2">
        <v>8751680.1600000001</v>
      </c>
      <c r="H434" s="2">
        <v>117661.48</v>
      </c>
      <c r="I434" s="2">
        <v>6235749.7800000003</v>
      </c>
      <c r="J434" s="2">
        <v>369018.44</v>
      </c>
      <c r="K434" s="2">
        <v>255365.38</v>
      </c>
      <c r="L434" s="2">
        <v>11685</v>
      </c>
      <c r="M434" s="2"/>
      <c r="N434" s="2" t="e">
        <f>B434-Levantamento!#REF!</f>
        <v>#REF!</v>
      </c>
    </row>
    <row r="435" spans="1:14" hidden="1" x14ac:dyDescent="0.25">
      <c r="A435" t="s">
        <v>235</v>
      </c>
      <c r="B435" s="2">
        <f t="shared" si="6"/>
        <v>24575610.73</v>
      </c>
      <c r="C435" s="2">
        <v>3011598.04</v>
      </c>
      <c r="D435" s="2">
        <v>123315.01</v>
      </c>
      <c r="E435" s="2">
        <v>10.16</v>
      </c>
      <c r="F435" s="2">
        <v>405715.75</v>
      </c>
      <c r="G435" s="2">
        <v>14586248.800000001</v>
      </c>
      <c r="H435" s="2">
        <v>12865.86</v>
      </c>
      <c r="I435" s="2">
        <v>5026845.38</v>
      </c>
      <c r="J435" s="2">
        <v>1354455.82</v>
      </c>
      <c r="K435" s="2">
        <v>32048.86</v>
      </c>
      <c r="L435" s="2">
        <v>22507.05</v>
      </c>
      <c r="M435" s="2"/>
      <c r="N435" s="2" t="e">
        <f>B435-Levantamento!#REF!</f>
        <v>#REF!</v>
      </c>
    </row>
    <row r="436" spans="1:14" hidden="1" x14ac:dyDescent="0.25">
      <c r="A436" t="s">
        <v>459</v>
      </c>
      <c r="B436" s="2">
        <f t="shared" si="6"/>
        <v>56611669.899999999</v>
      </c>
      <c r="C436" s="2">
        <v>18448920.530000001</v>
      </c>
      <c r="D436" s="2">
        <v>1026659.26</v>
      </c>
      <c r="E436" s="2"/>
      <c r="F436" s="2">
        <v>823090.4</v>
      </c>
      <c r="G436" s="2">
        <v>20420587.440000001</v>
      </c>
      <c r="H436" s="2">
        <v>51080.79</v>
      </c>
      <c r="I436" s="2">
        <v>11929430.449999999</v>
      </c>
      <c r="J436" s="2">
        <v>3809264.16</v>
      </c>
      <c r="K436" s="2">
        <v>68112.759999999995</v>
      </c>
      <c r="L436" s="2">
        <v>34524.11</v>
      </c>
      <c r="M436" s="2"/>
      <c r="N436" s="2" t="e">
        <f>B436-Levantamento!#REF!</f>
        <v>#REF!</v>
      </c>
    </row>
    <row r="437" spans="1:14" hidden="1" x14ac:dyDescent="0.25">
      <c r="A437" t="s">
        <v>580</v>
      </c>
      <c r="B437" s="2">
        <f t="shared" si="6"/>
        <v>1033912756.4400001</v>
      </c>
      <c r="C437" s="2">
        <v>413043555.20999998</v>
      </c>
      <c r="D437" s="2">
        <v>42688995.030000001</v>
      </c>
      <c r="E437" s="2">
        <v>211288.8</v>
      </c>
      <c r="F437" s="2"/>
      <c r="G437" s="2">
        <v>72336466.030000001</v>
      </c>
      <c r="H437" s="2">
        <v>3567837.95</v>
      </c>
      <c r="I437" s="2">
        <v>405742248.81</v>
      </c>
      <c r="J437" s="2">
        <v>93055733.930000007</v>
      </c>
      <c r="K437" s="2">
        <v>3029553.95</v>
      </c>
      <c r="L437" s="2">
        <v>237076.73</v>
      </c>
      <c r="M437" s="2"/>
      <c r="N437" s="2" t="e">
        <f>B437-Levantamento!#REF!</f>
        <v>#REF!</v>
      </c>
    </row>
    <row r="438" spans="1:14" hidden="1" x14ac:dyDescent="0.25">
      <c r="A438" t="s">
        <v>498</v>
      </c>
      <c r="B438" s="2">
        <f t="shared" si="6"/>
        <v>62583510.06000001</v>
      </c>
      <c r="C438" s="2">
        <v>15015055.949999999</v>
      </c>
      <c r="D438" s="2">
        <v>1097945.57</v>
      </c>
      <c r="E438" s="2">
        <v>148.41999999999999</v>
      </c>
      <c r="F438" s="2">
        <v>1166980.2</v>
      </c>
      <c r="G438" s="2">
        <v>20420587.09</v>
      </c>
      <c r="H438" s="2">
        <v>504754.35</v>
      </c>
      <c r="I438" s="2">
        <v>19778207.75</v>
      </c>
      <c r="J438" s="2">
        <v>4446077.3899999997</v>
      </c>
      <c r="K438" s="2">
        <v>118167.74</v>
      </c>
      <c r="L438" s="2">
        <v>35585.599999999999</v>
      </c>
      <c r="M438" s="2"/>
      <c r="N438" s="2" t="e">
        <f>B438-Levantamento!#REF!</f>
        <v>#REF!</v>
      </c>
    </row>
    <row r="439" spans="1:14" hidden="1" x14ac:dyDescent="0.25">
      <c r="A439" t="s">
        <v>301</v>
      </c>
      <c r="B439" s="2">
        <f t="shared" si="6"/>
        <v>51589861.470000006</v>
      </c>
      <c r="C439" s="2">
        <v>7702294.5199999996</v>
      </c>
      <c r="D439" s="2">
        <v>362828.33</v>
      </c>
      <c r="E439" s="2"/>
      <c r="F439" s="2">
        <v>1619050.73</v>
      </c>
      <c r="G439" s="2">
        <v>20420587.09</v>
      </c>
      <c r="H439" s="2">
        <v>1176234.8</v>
      </c>
      <c r="I439" s="2">
        <v>17201155.149999999</v>
      </c>
      <c r="J439" s="2">
        <v>2909643.09</v>
      </c>
      <c r="K439" s="2">
        <v>119001.86</v>
      </c>
      <c r="L439" s="2">
        <v>79065.899999999994</v>
      </c>
      <c r="M439" s="2"/>
      <c r="N439" s="2" t="e">
        <f>B439-Levantamento!#REF!</f>
        <v>#REF!</v>
      </c>
    </row>
    <row r="440" spans="1:14" hidden="1" x14ac:dyDescent="0.25">
      <c r="A440" t="s">
        <v>362</v>
      </c>
      <c r="B440" s="2">
        <f t="shared" si="6"/>
        <v>27184406.789999999</v>
      </c>
      <c r="C440" s="2">
        <v>4066022.83</v>
      </c>
      <c r="D440" s="2">
        <v>870674.31</v>
      </c>
      <c r="E440" s="2"/>
      <c r="F440" s="2"/>
      <c r="G440" s="2">
        <v>11668906.92</v>
      </c>
      <c r="H440" s="2">
        <v>201686.02</v>
      </c>
      <c r="I440" s="2">
        <v>8248185.7000000002</v>
      </c>
      <c r="J440" s="2">
        <v>2049291.43</v>
      </c>
      <c r="K440" s="2">
        <v>61533.02</v>
      </c>
      <c r="L440" s="2">
        <v>18106.560000000001</v>
      </c>
      <c r="M440" s="2"/>
      <c r="N440" s="2" t="e">
        <f>B440-Levantamento!#REF!</f>
        <v>#REF!</v>
      </c>
    </row>
    <row r="441" spans="1:14" hidden="1" x14ac:dyDescent="0.25">
      <c r="A441" t="s">
        <v>273</v>
      </c>
      <c r="B441" s="2">
        <f t="shared" si="6"/>
        <v>32638067.390000001</v>
      </c>
      <c r="C441" s="2">
        <v>6328722.6399999997</v>
      </c>
      <c r="D441" s="2">
        <v>617446.66</v>
      </c>
      <c r="E441" s="2"/>
      <c r="F441" s="2">
        <v>680569.01</v>
      </c>
      <c r="G441" s="2">
        <v>17503360.370000001</v>
      </c>
      <c r="H441" s="2">
        <v>51804.56</v>
      </c>
      <c r="I441" s="2">
        <v>5675329.9299999997</v>
      </c>
      <c r="J441" s="2">
        <v>1710752.44</v>
      </c>
      <c r="K441" s="2">
        <v>42380.86</v>
      </c>
      <c r="L441" s="2">
        <v>27700.92</v>
      </c>
      <c r="M441" s="2"/>
      <c r="N441" s="2" t="e">
        <f>B441-Levantamento!#REF!</f>
        <v>#REF!</v>
      </c>
    </row>
    <row r="442" spans="1:14" hidden="1" x14ac:dyDescent="0.25">
      <c r="A442" t="s">
        <v>444</v>
      </c>
      <c r="B442" s="2">
        <f t="shared" si="6"/>
        <v>58326159.569999993</v>
      </c>
      <c r="C442" s="2">
        <v>13570966.390000001</v>
      </c>
      <c r="D442" s="2">
        <v>933883.68</v>
      </c>
      <c r="E442" s="2">
        <v>13361.47</v>
      </c>
      <c r="F442" s="2"/>
      <c r="G442" s="2">
        <v>20420587.09</v>
      </c>
      <c r="H442" s="2">
        <v>176161.51</v>
      </c>
      <c r="I442" s="2">
        <v>19418022.149999999</v>
      </c>
      <c r="J442" s="2">
        <v>3613577.37</v>
      </c>
      <c r="K442" s="2">
        <v>145039.15</v>
      </c>
      <c r="L442" s="2">
        <v>34560.76</v>
      </c>
      <c r="M442" s="2"/>
      <c r="N442" s="2" t="e">
        <f>B442-Levantamento!#REF!</f>
        <v>#REF!</v>
      </c>
    </row>
    <row r="443" spans="1:14" hidden="1" x14ac:dyDescent="0.25">
      <c r="A443" t="s">
        <v>575</v>
      </c>
      <c r="B443" s="2">
        <f t="shared" si="6"/>
        <v>173087157.37</v>
      </c>
      <c r="C443" s="2">
        <v>46292996.439999998</v>
      </c>
      <c r="D443" s="2">
        <v>3831318.01</v>
      </c>
      <c r="E443" s="2">
        <v>477327.85</v>
      </c>
      <c r="F443" s="2"/>
      <c r="G443" s="2">
        <v>40014982.829999998</v>
      </c>
      <c r="H443" s="2">
        <v>823479.18</v>
      </c>
      <c r="I443" s="2">
        <v>65312171.57</v>
      </c>
      <c r="J443" s="2">
        <v>15771550.439999999</v>
      </c>
      <c r="K443" s="2">
        <v>489211.19</v>
      </c>
      <c r="L443" s="2">
        <v>74119.86</v>
      </c>
      <c r="M443" s="2"/>
      <c r="N443" s="2" t="e">
        <f>B443-Levantamento!#REF!</f>
        <v>#REF!</v>
      </c>
    </row>
    <row r="444" spans="1:14" hidden="1" x14ac:dyDescent="0.25">
      <c r="A444" t="s">
        <v>518</v>
      </c>
      <c r="B444" s="2">
        <f t="shared" si="6"/>
        <v>32484489.269999996</v>
      </c>
      <c r="C444" s="2">
        <v>9565945.3800000008</v>
      </c>
      <c r="D444" s="2">
        <v>264150.96999999997</v>
      </c>
      <c r="E444" s="2">
        <v>193.86</v>
      </c>
      <c r="F444" s="2">
        <v>489885.84</v>
      </c>
      <c r="G444" s="2">
        <v>11668906.92</v>
      </c>
      <c r="H444" s="2">
        <v>341278.98</v>
      </c>
      <c r="I444" s="2">
        <v>8148411.9800000004</v>
      </c>
      <c r="J444" s="2">
        <v>1938109.58</v>
      </c>
      <c r="K444" s="2">
        <v>48682.54</v>
      </c>
      <c r="L444" s="2">
        <v>18923.22</v>
      </c>
      <c r="M444" s="2"/>
      <c r="N444" s="2" t="e">
        <f>B444-Levantamento!#REF!</f>
        <v>#REF!</v>
      </c>
    </row>
    <row r="445" spans="1:14" hidden="1" x14ac:dyDescent="0.25">
      <c r="A445" t="s">
        <v>395</v>
      </c>
      <c r="B445" s="2">
        <f t="shared" si="6"/>
        <v>86836631.099999994</v>
      </c>
      <c r="C445" s="2">
        <v>16243248.619999999</v>
      </c>
      <c r="D445" s="2">
        <v>2734007.49</v>
      </c>
      <c r="E445" s="2">
        <v>3816.53</v>
      </c>
      <c r="F445" s="2">
        <v>691398.9</v>
      </c>
      <c r="G445" s="2">
        <v>25514802.059999999</v>
      </c>
      <c r="H445" s="2">
        <v>1438771.04</v>
      </c>
      <c r="I445" s="2">
        <v>34310602.68</v>
      </c>
      <c r="J445" s="2">
        <v>5598144.1900000004</v>
      </c>
      <c r="K445" s="2">
        <v>255752.12</v>
      </c>
      <c r="L445" s="2">
        <v>46087.47</v>
      </c>
      <c r="M445" s="2"/>
      <c r="N445" s="2" t="e">
        <f>B445-Levantamento!#REF!</f>
        <v>#REF!</v>
      </c>
    </row>
    <row r="446" spans="1:14" hidden="1" x14ac:dyDescent="0.25">
      <c r="A446" t="s">
        <v>44</v>
      </c>
      <c r="B446" s="2">
        <f t="shared" si="6"/>
        <v>24936660.300000001</v>
      </c>
      <c r="C446" s="2">
        <v>1143785.69</v>
      </c>
      <c r="D446" s="2">
        <v>91328.37</v>
      </c>
      <c r="E446" s="2"/>
      <c r="F446" s="2"/>
      <c r="G446" s="2">
        <v>8751680.1600000001</v>
      </c>
      <c r="H446" s="2">
        <v>448404.11</v>
      </c>
      <c r="I446" s="2">
        <v>13743176.140000001</v>
      </c>
      <c r="J446" s="2">
        <v>646603.5</v>
      </c>
      <c r="K446" s="2">
        <v>102634.05</v>
      </c>
      <c r="L446" s="2">
        <v>9048.2800000000007</v>
      </c>
      <c r="M446" s="2"/>
      <c r="N446" s="2" t="e">
        <f>B446-Levantamento!#REF!</f>
        <v>#REF!</v>
      </c>
    </row>
    <row r="447" spans="1:14" hidden="1" x14ac:dyDescent="0.25">
      <c r="A447" t="s">
        <v>64</v>
      </c>
      <c r="B447" s="2">
        <f t="shared" si="6"/>
        <v>17658123.82</v>
      </c>
      <c r="C447" s="2">
        <v>1270138.75</v>
      </c>
      <c r="D447" s="2">
        <v>75531.34</v>
      </c>
      <c r="E447" s="2"/>
      <c r="F447" s="2"/>
      <c r="G447" s="2">
        <v>8751680.1600000001</v>
      </c>
      <c r="H447" s="2">
        <v>586075.57999999996</v>
      </c>
      <c r="I447" s="2">
        <v>6605573.1600000001</v>
      </c>
      <c r="J447" s="2">
        <v>308296.71000000002</v>
      </c>
      <c r="K447" s="2">
        <v>49215.54</v>
      </c>
      <c r="L447" s="2">
        <v>11612.58</v>
      </c>
      <c r="M447" s="2"/>
      <c r="N447" s="2" t="e">
        <f>B447-Levantamento!#REF!</f>
        <v>#REF!</v>
      </c>
    </row>
    <row r="448" spans="1:14" hidden="1" x14ac:dyDescent="0.25">
      <c r="A448" t="s">
        <v>617</v>
      </c>
      <c r="B448" s="2">
        <f t="shared" si="6"/>
        <v>378055966.13000005</v>
      </c>
      <c r="C448" s="2">
        <v>244155531.40000001</v>
      </c>
      <c r="D448" s="2">
        <v>14124230.210000001</v>
      </c>
      <c r="E448" s="2">
        <v>164796.87</v>
      </c>
      <c r="F448" s="2">
        <v>4612986.87</v>
      </c>
      <c r="G448" s="2">
        <v>49592854.420000002</v>
      </c>
      <c r="H448" s="2">
        <v>2881.27</v>
      </c>
      <c r="I448" s="2">
        <v>49422653.039999999</v>
      </c>
      <c r="J448" s="2">
        <v>15504113.52</v>
      </c>
      <c r="K448" s="2">
        <v>372301.16</v>
      </c>
      <c r="L448" s="2">
        <v>103617.37</v>
      </c>
      <c r="M448" s="2"/>
      <c r="N448" s="2" t="e">
        <f>B448-Levantamento!#REF!</f>
        <v>#REF!</v>
      </c>
    </row>
    <row r="449" spans="1:14" hidden="1" x14ac:dyDescent="0.25">
      <c r="A449" t="s">
        <v>182</v>
      </c>
      <c r="B449" s="2">
        <f t="shared" si="6"/>
        <v>18437311.670000006</v>
      </c>
      <c r="C449" s="2">
        <v>2263655.7999999998</v>
      </c>
      <c r="D449" s="2">
        <v>230861.75</v>
      </c>
      <c r="E449" s="2"/>
      <c r="F449" s="2">
        <v>227687.47</v>
      </c>
      <c r="G449" s="2">
        <v>8766356.8300000001</v>
      </c>
      <c r="H449" s="2">
        <v>116976.23</v>
      </c>
      <c r="I449" s="2">
        <v>5881749.6100000003</v>
      </c>
      <c r="J449" s="2">
        <v>895505.26</v>
      </c>
      <c r="K449" s="2">
        <v>41936.800000000003</v>
      </c>
      <c r="L449" s="2">
        <v>12581.92</v>
      </c>
      <c r="M449" s="2"/>
      <c r="N449" s="2" t="e">
        <f>B449-Levantamento!#REF!</f>
        <v>#REF!</v>
      </c>
    </row>
    <row r="450" spans="1:14" hidden="1" x14ac:dyDescent="0.25">
      <c r="A450" t="s">
        <v>372</v>
      </c>
      <c r="B450" s="2">
        <f t="shared" si="6"/>
        <v>65455047.770000003</v>
      </c>
      <c r="C450" s="2">
        <v>8895274.2699999996</v>
      </c>
      <c r="D450" s="2">
        <v>362736.77</v>
      </c>
      <c r="E450" s="2"/>
      <c r="F450" s="2"/>
      <c r="G450" s="2">
        <v>17503360.370000001</v>
      </c>
      <c r="H450" s="2">
        <v>666537.66</v>
      </c>
      <c r="I450" s="2">
        <v>33662240.859999999</v>
      </c>
      <c r="J450" s="2">
        <v>4084397.91</v>
      </c>
      <c r="K450" s="2">
        <v>251472.66</v>
      </c>
      <c r="L450" s="2">
        <v>29027.27</v>
      </c>
      <c r="M450" s="2"/>
      <c r="N450" s="2" t="e">
        <f>B450-Levantamento!#REF!</f>
        <v>#REF!</v>
      </c>
    </row>
    <row r="451" spans="1:14" hidden="1" x14ac:dyDescent="0.25">
      <c r="A451" t="s">
        <v>219</v>
      </c>
      <c r="B451" s="2">
        <f t="shared" ref="B451:B514" si="7">SUM(C451:M451)</f>
        <v>15313885.630000001</v>
      </c>
      <c r="C451" s="2">
        <v>1042729.46</v>
      </c>
      <c r="D451" s="2">
        <v>167739.65</v>
      </c>
      <c r="E451" s="2"/>
      <c r="F451" s="2"/>
      <c r="G451" s="2">
        <v>8751680.1600000001</v>
      </c>
      <c r="H451" s="2">
        <v>77944.639999999999</v>
      </c>
      <c r="I451" s="2">
        <v>4752912.3</v>
      </c>
      <c r="J451" s="2">
        <v>480997.85</v>
      </c>
      <c r="K451" s="2">
        <v>28288.240000000002</v>
      </c>
      <c r="L451" s="2">
        <v>11593.33</v>
      </c>
      <c r="M451" s="2"/>
      <c r="N451" s="2" t="e">
        <f>B451-Levantamento!#REF!</f>
        <v>#REF!</v>
      </c>
    </row>
    <row r="452" spans="1:14" hidden="1" x14ac:dyDescent="0.25">
      <c r="A452" t="s">
        <v>332</v>
      </c>
      <c r="B452" s="2">
        <f t="shared" si="7"/>
        <v>80060347.299999997</v>
      </c>
      <c r="C452" s="2">
        <v>10356011.35</v>
      </c>
      <c r="D452" s="2">
        <v>1342356.2</v>
      </c>
      <c r="E452" s="2"/>
      <c r="F452" s="2">
        <v>1254334.6499999999</v>
      </c>
      <c r="G452" s="2">
        <v>29172267.300000001</v>
      </c>
      <c r="H452" s="2">
        <v>540150.30000000005</v>
      </c>
      <c r="I452" s="2">
        <v>32414547.469999999</v>
      </c>
      <c r="J452" s="2">
        <v>4678215.53</v>
      </c>
      <c r="K452" s="2">
        <v>249458.35</v>
      </c>
      <c r="L452" s="2">
        <v>53006.15</v>
      </c>
      <c r="M452" s="2"/>
      <c r="N452" s="2" t="e">
        <f>B452-Levantamento!#REF!</f>
        <v>#REF!</v>
      </c>
    </row>
    <row r="453" spans="1:14" hidden="1" x14ac:dyDescent="0.25">
      <c r="A453" t="s">
        <v>93</v>
      </c>
      <c r="B453" s="2">
        <f t="shared" si="7"/>
        <v>13934177.850000001</v>
      </c>
      <c r="C453" s="2">
        <v>449601.15</v>
      </c>
      <c r="D453" s="2">
        <v>176318.01</v>
      </c>
      <c r="E453" s="2"/>
      <c r="F453" s="2">
        <v>41918.39</v>
      </c>
      <c r="G453" s="2">
        <v>8751680.1600000001</v>
      </c>
      <c r="H453" s="2">
        <v>229236.89</v>
      </c>
      <c r="I453" s="2">
        <v>3956241.9</v>
      </c>
      <c r="J453" s="2">
        <v>287619.17</v>
      </c>
      <c r="K453" s="2">
        <v>29538.6</v>
      </c>
      <c r="L453" s="2">
        <v>12023.58</v>
      </c>
      <c r="M453" s="2"/>
      <c r="N453" s="2" t="e">
        <f>B453-Levantamento!#REF!</f>
        <v>#REF!</v>
      </c>
    </row>
    <row r="454" spans="1:14" hidden="1" x14ac:dyDescent="0.25">
      <c r="A454" t="s">
        <v>155</v>
      </c>
      <c r="B454" s="2">
        <f t="shared" si="7"/>
        <v>21132298.669999998</v>
      </c>
      <c r="C454" s="2">
        <v>2763093.87</v>
      </c>
      <c r="D454" s="2">
        <v>64726.31</v>
      </c>
      <c r="E454" s="2"/>
      <c r="F454" s="2"/>
      <c r="G454" s="2">
        <v>8510662.8599999994</v>
      </c>
      <c r="H454" s="2">
        <v>1218562.5600000001</v>
      </c>
      <c r="I454" s="2">
        <v>8161784.6100000003</v>
      </c>
      <c r="J454" s="2">
        <v>344488.63</v>
      </c>
      <c r="K454" s="2">
        <v>60719.61</v>
      </c>
      <c r="L454" s="2">
        <v>8260.2199999999993</v>
      </c>
      <c r="M454" s="2"/>
      <c r="N454" s="2" t="e">
        <f>B454-Levantamento!#REF!</f>
        <v>#REF!</v>
      </c>
    </row>
    <row r="455" spans="1:14" hidden="1" x14ac:dyDescent="0.25">
      <c r="A455" t="s">
        <v>153</v>
      </c>
      <c r="B455" s="2">
        <f t="shared" si="7"/>
        <v>16962265.620000001</v>
      </c>
      <c r="C455" s="2">
        <v>1275566.98</v>
      </c>
      <c r="D455" s="2">
        <v>26243.78</v>
      </c>
      <c r="E455" s="2"/>
      <c r="F455" s="2"/>
      <c r="G455" s="2">
        <v>8751680.1600000001</v>
      </c>
      <c r="H455" s="2">
        <v>355996.78</v>
      </c>
      <c r="I455" s="2">
        <v>6021423.9699999997</v>
      </c>
      <c r="J455" s="2">
        <v>474946.01</v>
      </c>
      <c r="K455" s="2">
        <v>44516.85</v>
      </c>
      <c r="L455" s="2">
        <v>11891.09</v>
      </c>
      <c r="M455" s="2"/>
      <c r="N455" s="2" t="e">
        <f>B455-Levantamento!#REF!</f>
        <v>#REF!</v>
      </c>
    </row>
    <row r="456" spans="1:14" hidden="1" x14ac:dyDescent="0.25">
      <c r="A456" t="s">
        <v>363</v>
      </c>
      <c r="B456" s="2">
        <f t="shared" si="7"/>
        <v>22854215.730000004</v>
      </c>
      <c r="C456" s="2">
        <v>6481512.4100000001</v>
      </c>
      <c r="D456" s="2">
        <v>469205.66</v>
      </c>
      <c r="E456" s="2"/>
      <c r="F456" s="2">
        <v>349352.01</v>
      </c>
      <c r="G456" s="2">
        <v>8751680.1600000001</v>
      </c>
      <c r="H456" s="2">
        <v>52060.959999999999</v>
      </c>
      <c r="I456" s="2">
        <v>5651564.4800000004</v>
      </c>
      <c r="J456" s="2">
        <v>1042559.19</v>
      </c>
      <c r="K456" s="2">
        <v>42242.67</v>
      </c>
      <c r="L456" s="2">
        <v>14038.19</v>
      </c>
      <c r="M456" s="2"/>
      <c r="N456" s="2" t="e">
        <f>B456-Levantamento!#REF!</f>
        <v>#REF!</v>
      </c>
    </row>
    <row r="457" spans="1:14" hidden="1" x14ac:dyDescent="0.25">
      <c r="A457" t="s">
        <v>624</v>
      </c>
      <c r="B457" s="2">
        <f t="shared" si="7"/>
        <v>164128690.74000001</v>
      </c>
      <c r="C457" s="2">
        <v>76619651.310000002</v>
      </c>
      <c r="D457" s="2">
        <v>1427892.4</v>
      </c>
      <c r="E457" s="2"/>
      <c r="F457" s="2">
        <v>2468186.75</v>
      </c>
      <c r="G457" s="2">
        <v>32089505.989999998</v>
      </c>
      <c r="H457" s="2">
        <v>2263569.92</v>
      </c>
      <c r="I457" s="2">
        <v>40904481.009999998</v>
      </c>
      <c r="J457" s="2">
        <v>7992027.8600000003</v>
      </c>
      <c r="K457" s="2">
        <v>305145.73</v>
      </c>
      <c r="L457" s="2">
        <v>58229.77</v>
      </c>
      <c r="M457" s="2"/>
      <c r="N457" s="2" t="e">
        <f>B457-Levantamento!#REF!</f>
        <v>#REF!</v>
      </c>
    </row>
    <row r="458" spans="1:14" hidden="1" x14ac:dyDescent="0.25">
      <c r="A458" t="s">
        <v>592</v>
      </c>
      <c r="B458" s="2">
        <f t="shared" si="7"/>
        <v>128269194.69</v>
      </c>
      <c r="C458" s="2">
        <v>33806069.920000002</v>
      </c>
      <c r="D458" s="2">
        <v>5252568.9800000004</v>
      </c>
      <c r="E458" s="2">
        <v>169125.2</v>
      </c>
      <c r="F458" s="2">
        <v>1891686.74</v>
      </c>
      <c r="G458" s="2">
        <v>32089494.030000001</v>
      </c>
      <c r="H458" s="2">
        <v>213197.68</v>
      </c>
      <c r="I458" s="2">
        <v>45294552.560000002</v>
      </c>
      <c r="J458" s="2">
        <v>9151810.2400000002</v>
      </c>
      <c r="K458" s="2">
        <v>341294.1</v>
      </c>
      <c r="L458" s="2">
        <v>59395.24</v>
      </c>
      <c r="M458" s="2"/>
      <c r="N458" s="2" t="e">
        <f>B458-Levantamento!#REF!</f>
        <v>#REF!</v>
      </c>
    </row>
    <row r="459" spans="1:14" hidden="1" x14ac:dyDescent="0.25">
      <c r="A459" t="s">
        <v>120</v>
      </c>
      <c r="B459" s="2">
        <f t="shared" si="7"/>
        <v>29484574.32</v>
      </c>
      <c r="C459" s="2">
        <v>2079559.38</v>
      </c>
      <c r="D459" s="2">
        <v>372889.99</v>
      </c>
      <c r="E459" s="2">
        <v>1670.73</v>
      </c>
      <c r="F459" s="2">
        <v>615766.22</v>
      </c>
      <c r="G459" s="2">
        <v>19502772.07</v>
      </c>
      <c r="H459" s="2">
        <v>2738.97</v>
      </c>
      <c r="I459" s="2">
        <v>5438060.7000000002</v>
      </c>
      <c r="J459" s="2">
        <v>1398944.26</v>
      </c>
      <c r="K459" s="2">
        <v>40639.1</v>
      </c>
      <c r="L459" s="2">
        <v>31532.9</v>
      </c>
      <c r="M459" s="2"/>
      <c r="N459" s="2" t="e">
        <f>B459-Levantamento!#REF!</f>
        <v>#REF!</v>
      </c>
    </row>
    <row r="460" spans="1:14" hidden="1" x14ac:dyDescent="0.25">
      <c r="A460" t="s">
        <v>514</v>
      </c>
      <c r="B460" s="2">
        <f t="shared" si="7"/>
        <v>45915265.609999999</v>
      </c>
      <c r="C460" s="2">
        <v>6419695.9800000004</v>
      </c>
      <c r="D460" s="2">
        <v>1993764.65</v>
      </c>
      <c r="E460" s="2"/>
      <c r="F460" s="2">
        <v>1067883.49</v>
      </c>
      <c r="G460" s="2">
        <v>17503360.370000001</v>
      </c>
      <c r="H460" s="2">
        <v>222322.47</v>
      </c>
      <c r="I460" s="2">
        <v>15677667.859999999</v>
      </c>
      <c r="J460" s="2">
        <v>2886387.01</v>
      </c>
      <c r="K460" s="2">
        <v>116989.49</v>
      </c>
      <c r="L460" s="2">
        <v>27194.29</v>
      </c>
      <c r="M460" s="2"/>
      <c r="N460" s="2" t="e">
        <f>B460-Levantamento!#REF!</f>
        <v>#REF!</v>
      </c>
    </row>
    <row r="461" spans="1:14" hidden="1" x14ac:dyDescent="0.25">
      <c r="A461" t="s">
        <v>4</v>
      </c>
      <c r="B461" s="2">
        <f t="shared" si="7"/>
        <v>11188190.07</v>
      </c>
      <c r="C461" s="2">
        <v>264091.40000000002</v>
      </c>
      <c r="D461" s="2">
        <v>51185.04</v>
      </c>
      <c r="E461" s="2">
        <v>612.08000000000004</v>
      </c>
      <c r="F461" s="2"/>
      <c r="G461" s="2">
        <v>8751680.1600000001</v>
      </c>
      <c r="H461" s="2">
        <v>18849.3</v>
      </c>
      <c r="I461" s="2">
        <v>1956780.24</v>
      </c>
      <c r="J461" s="2">
        <v>118514.09</v>
      </c>
      <c r="K461" s="2">
        <v>14721.34</v>
      </c>
      <c r="L461" s="2">
        <v>11756.42</v>
      </c>
      <c r="M461" s="2"/>
      <c r="N461" s="2" t="e">
        <f>B461-Levantamento!#REF!</f>
        <v>#REF!</v>
      </c>
    </row>
    <row r="462" spans="1:14" hidden="1" x14ac:dyDescent="0.25">
      <c r="A462" t="s">
        <v>344</v>
      </c>
      <c r="B462" s="2">
        <f t="shared" si="7"/>
        <v>58392791.670000009</v>
      </c>
      <c r="C462" s="2">
        <v>7619699.8499999996</v>
      </c>
      <c r="D462" s="2">
        <v>2788947.18</v>
      </c>
      <c r="E462" s="2"/>
      <c r="F462" s="2">
        <v>913981.03</v>
      </c>
      <c r="G462" s="2">
        <v>17503360.370000001</v>
      </c>
      <c r="H462" s="2">
        <v>853287.61</v>
      </c>
      <c r="I462" s="2">
        <v>25240791.940000001</v>
      </c>
      <c r="J462" s="2">
        <v>3251838.21</v>
      </c>
      <c r="K462" s="2">
        <v>192231.14</v>
      </c>
      <c r="L462" s="2">
        <v>28654.34</v>
      </c>
      <c r="M462" s="2"/>
      <c r="N462" s="2" t="e">
        <f>B462-Levantamento!#REF!</f>
        <v>#REF!</v>
      </c>
    </row>
    <row r="463" spans="1:14" hidden="1" x14ac:dyDescent="0.25">
      <c r="A463" t="s">
        <v>625</v>
      </c>
      <c r="B463" s="2">
        <f t="shared" si="7"/>
        <v>945868638.41999984</v>
      </c>
      <c r="C463" s="2">
        <v>596917313.00999999</v>
      </c>
      <c r="D463" s="2">
        <v>110844248.48999999</v>
      </c>
      <c r="E463" s="2">
        <v>656068.88</v>
      </c>
      <c r="F463" s="2">
        <v>22363128.77</v>
      </c>
      <c r="G463" s="2">
        <v>72336466.030000001</v>
      </c>
      <c r="H463" s="2">
        <v>1414.14</v>
      </c>
      <c r="I463" s="2">
        <v>101236356.23</v>
      </c>
      <c r="J463" s="2">
        <v>40545538.030000001</v>
      </c>
      <c r="K463" s="2">
        <v>764270.68</v>
      </c>
      <c r="L463" s="2">
        <v>203834.16</v>
      </c>
      <c r="M463" s="2"/>
      <c r="N463" s="2" t="e">
        <f>B463-Levantamento!#REF!</f>
        <v>#REF!</v>
      </c>
    </row>
    <row r="464" spans="1:14" hidden="1" x14ac:dyDescent="0.25">
      <c r="A464" t="s">
        <v>145</v>
      </c>
      <c r="B464" s="2">
        <f t="shared" si="7"/>
        <v>17074128.259999998</v>
      </c>
      <c r="C464" s="2">
        <v>1537424.38</v>
      </c>
      <c r="D464" s="2">
        <v>46409.41</v>
      </c>
      <c r="E464" s="2"/>
      <c r="F464" s="2">
        <v>151467.75</v>
      </c>
      <c r="G464" s="2">
        <v>8751680.1600000001</v>
      </c>
      <c r="H464" s="2">
        <v>385475.11</v>
      </c>
      <c r="I464" s="2">
        <v>5220069.04</v>
      </c>
      <c r="J464" s="2">
        <v>930350.66</v>
      </c>
      <c r="K464" s="2">
        <v>38986.129999999997</v>
      </c>
      <c r="L464" s="2">
        <v>12265.62</v>
      </c>
      <c r="M464" s="2"/>
      <c r="N464" s="2" t="e">
        <f>B464-Levantamento!#REF!</f>
        <v>#REF!</v>
      </c>
    </row>
    <row r="465" spans="1:14" hidden="1" x14ac:dyDescent="0.25">
      <c r="A465" t="s">
        <v>104</v>
      </c>
      <c r="B465" s="2">
        <f t="shared" si="7"/>
        <v>15553377.959999997</v>
      </c>
      <c r="C465" s="2">
        <v>970276.83</v>
      </c>
      <c r="D465" s="2">
        <v>109645.65</v>
      </c>
      <c r="E465" s="2">
        <v>23.59</v>
      </c>
      <c r="F465" s="2">
        <v>147298.21</v>
      </c>
      <c r="G465" s="2">
        <v>8751680.1600000001</v>
      </c>
      <c r="H465" s="2">
        <v>300523.90000000002</v>
      </c>
      <c r="I465" s="2">
        <v>4742823.95</v>
      </c>
      <c r="J465" s="2">
        <v>444003.68</v>
      </c>
      <c r="K465" s="2">
        <v>75242.789999999994</v>
      </c>
      <c r="L465" s="2">
        <v>11859.2</v>
      </c>
      <c r="M465" s="2"/>
      <c r="N465" s="2" t="e">
        <f>B465-Levantamento!#REF!</f>
        <v>#REF!</v>
      </c>
    </row>
    <row r="466" spans="1:14" hidden="1" x14ac:dyDescent="0.25">
      <c r="A466" t="s">
        <v>263</v>
      </c>
      <c r="B466" s="2">
        <f t="shared" si="7"/>
        <v>34183757.420000002</v>
      </c>
      <c r="C466" s="2">
        <v>5518392.9199999999</v>
      </c>
      <c r="D466" s="2">
        <v>484192.5</v>
      </c>
      <c r="E466" s="2"/>
      <c r="F466" s="2">
        <v>609813.68999999994</v>
      </c>
      <c r="G466" s="2">
        <v>11559520.609999999</v>
      </c>
      <c r="H466" s="2">
        <v>169489.9</v>
      </c>
      <c r="I466" s="2">
        <v>13479373.630000001</v>
      </c>
      <c r="J466" s="2">
        <v>2233560.7400000002</v>
      </c>
      <c r="K466" s="2">
        <v>100557.45</v>
      </c>
      <c r="L466" s="2">
        <v>28855.98</v>
      </c>
      <c r="M466" s="2"/>
      <c r="N466" s="2" t="e">
        <f>B466-Levantamento!#REF!</f>
        <v>#REF!</v>
      </c>
    </row>
    <row r="467" spans="1:14" hidden="1" x14ac:dyDescent="0.25">
      <c r="A467" t="s">
        <v>457</v>
      </c>
      <c r="B467" s="2">
        <f t="shared" si="7"/>
        <v>76493177.910000011</v>
      </c>
      <c r="C467" s="2">
        <v>10719799.98</v>
      </c>
      <c r="D467" s="2">
        <v>2217557.19</v>
      </c>
      <c r="E467" s="2"/>
      <c r="F467" s="2">
        <v>1976574.42</v>
      </c>
      <c r="G467" s="2">
        <v>26255040.539999999</v>
      </c>
      <c r="H467" s="2">
        <v>738902.14</v>
      </c>
      <c r="I467" s="2">
        <v>28799099.07</v>
      </c>
      <c r="J467" s="2">
        <v>5502037.6799999997</v>
      </c>
      <c r="K467" s="2">
        <v>236179.29</v>
      </c>
      <c r="L467" s="2">
        <v>47987.6</v>
      </c>
      <c r="M467" s="2"/>
      <c r="N467" s="2" t="e">
        <f>B467-Levantamento!#REF!</f>
        <v>#REF!</v>
      </c>
    </row>
    <row r="468" spans="1:14" hidden="1" x14ac:dyDescent="0.25">
      <c r="A468" t="s">
        <v>636</v>
      </c>
      <c r="B468" s="2">
        <f t="shared" si="7"/>
        <v>493379093.28000003</v>
      </c>
      <c r="C468" s="2">
        <v>179873087.02000001</v>
      </c>
      <c r="D468" s="2">
        <v>60181509.030000001</v>
      </c>
      <c r="E468" s="2">
        <v>89479.11</v>
      </c>
      <c r="F468" s="2">
        <v>13119843.75</v>
      </c>
      <c r="G468" s="2">
        <v>73933462.609999999</v>
      </c>
      <c r="H468" s="2">
        <v>168430.46</v>
      </c>
      <c r="I468" s="2">
        <v>114661567.3</v>
      </c>
      <c r="J468" s="2">
        <v>52091941.329999998</v>
      </c>
      <c r="K468" s="2">
        <v>-740227.33</v>
      </c>
      <c r="L468" s="2"/>
      <c r="M468" s="2"/>
      <c r="N468" s="2" t="e">
        <f>B468-Levantamento!#REF!</f>
        <v>#REF!</v>
      </c>
    </row>
    <row r="469" spans="1:14" hidden="1" x14ac:dyDescent="0.25">
      <c r="A469" t="s">
        <v>491</v>
      </c>
      <c r="B469" s="2">
        <f t="shared" si="7"/>
        <v>67399991.849999994</v>
      </c>
      <c r="C469" s="2">
        <v>13151664.68</v>
      </c>
      <c r="D469" s="2">
        <v>1771476.45</v>
      </c>
      <c r="E469" s="2"/>
      <c r="F469" s="2">
        <v>901208.49</v>
      </c>
      <c r="G469" s="2">
        <v>26255040.539999999</v>
      </c>
      <c r="H469" s="2">
        <v>423460.26</v>
      </c>
      <c r="I469" s="2">
        <v>17537118.600000001</v>
      </c>
      <c r="J469" s="2">
        <v>7180868.2999999998</v>
      </c>
      <c r="K469" s="2">
        <v>132919.51999999999</v>
      </c>
      <c r="L469" s="2">
        <v>46235.01</v>
      </c>
      <c r="M469" s="2"/>
      <c r="N469" s="2" t="e">
        <f>B469-Levantamento!#REF!</f>
        <v>#REF!</v>
      </c>
    </row>
    <row r="470" spans="1:14" hidden="1" x14ac:dyDescent="0.25">
      <c r="A470" t="s">
        <v>282</v>
      </c>
      <c r="B470" s="2">
        <f t="shared" si="7"/>
        <v>80820379.140000001</v>
      </c>
      <c r="C470" s="2">
        <v>12742036.52</v>
      </c>
      <c r="D470" s="2">
        <v>1163276.6299999999</v>
      </c>
      <c r="E470" s="2">
        <v>9906.11</v>
      </c>
      <c r="F470" s="2"/>
      <c r="G470" s="2">
        <v>26255040.539999999</v>
      </c>
      <c r="H470" s="2">
        <v>380632.67</v>
      </c>
      <c r="I470" s="2">
        <v>34713975.280000001</v>
      </c>
      <c r="J470" s="2">
        <v>5242420.7</v>
      </c>
      <c r="K470" s="2">
        <v>266748.42</v>
      </c>
      <c r="L470" s="2">
        <v>46342.27</v>
      </c>
      <c r="M470" s="2"/>
      <c r="N470" s="2" t="e">
        <f>B470-Levantamento!#REF!</f>
        <v>#REF!</v>
      </c>
    </row>
    <row r="471" spans="1:14" hidden="1" x14ac:dyDescent="0.25">
      <c r="A471" t="s">
        <v>213</v>
      </c>
      <c r="B471" s="2">
        <f t="shared" si="7"/>
        <v>15935415.640000001</v>
      </c>
      <c r="C471" s="2">
        <v>2300305.48</v>
      </c>
      <c r="D471" s="2">
        <v>191467.5</v>
      </c>
      <c r="E471" s="2"/>
      <c r="F471" s="2">
        <v>98808.73</v>
      </c>
      <c r="G471" s="2">
        <v>8751680.1600000001</v>
      </c>
      <c r="H471" s="2">
        <v>116611.98</v>
      </c>
      <c r="I471" s="2">
        <v>4075602.63</v>
      </c>
      <c r="J471" s="2">
        <v>358519.35</v>
      </c>
      <c r="K471" s="2">
        <v>30723.74</v>
      </c>
      <c r="L471" s="2">
        <v>11696.07</v>
      </c>
      <c r="M471" s="2"/>
      <c r="N471" s="2" t="e">
        <f>B471-Levantamento!#REF!</f>
        <v>#REF!</v>
      </c>
    </row>
    <row r="472" spans="1:14" hidden="1" x14ac:dyDescent="0.25">
      <c r="A472" t="s">
        <v>258</v>
      </c>
      <c r="B472" s="2">
        <f t="shared" si="7"/>
        <v>39099374.670000002</v>
      </c>
      <c r="C472" s="2">
        <v>3843717.47</v>
      </c>
      <c r="D472" s="2">
        <v>543262.71</v>
      </c>
      <c r="E472" s="2"/>
      <c r="F472" s="2">
        <v>667955.9</v>
      </c>
      <c r="G472" s="2">
        <v>14586133.619999999</v>
      </c>
      <c r="H472" s="2">
        <v>746414.54</v>
      </c>
      <c r="I472" s="2">
        <v>16715950.43</v>
      </c>
      <c r="J472" s="2">
        <v>1849554.97</v>
      </c>
      <c r="K472" s="2">
        <v>123841.89</v>
      </c>
      <c r="L472" s="2">
        <v>22543.14</v>
      </c>
      <c r="M472" s="2"/>
      <c r="N472" s="2" t="e">
        <f>B472-Levantamento!#REF!</f>
        <v>#REF!</v>
      </c>
    </row>
    <row r="473" spans="1:14" hidden="1" x14ac:dyDescent="0.25">
      <c r="A473" t="s">
        <v>65</v>
      </c>
      <c r="B473" s="2">
        <f t="shared" si="7"/>
        <v>22766739.149999999</v>
      </c>
      <c r="C473" s="2">
        <v>868781.49</v>
      </c>
      <c r="D473" s="2">
        <v>19624.97</v>
      </c>
      <c r="E473" s="2"/>
      <c r="F473" s="2"/>
      <c r="G473" s="2">
        <v>8751680.1600000001</v>
      </c>
      <c r="H473" s="2">
        <v>123918.5</v>
      </c>
      <c r="I473" s="2">
        <v>12603179.779999999</v>
      </c>
      <c r="J473" s="2">
        <v>294058.81</v>
      </c>
      <c r="K473" s="2">
        <v>93959.73</v>
      </c>
      <c r="L473" s="2">
        <v>11535.71</v>
      </c>
      <c r="M473" s="2"/>
      <c r="N473" s="2" t="e">
        <f>B473-Levantamento!#REF!</f>
        <v>#REF!</v>
      </c>
    </row>
    <row r="474" spans="1:14" hidden="1" x14ac:dyDescent="0.25">
      <c r="A474" t="s">
        <v>360</v>
      </c>
      <c r="B474" s="2">
        <f t="shared" si="7"/>
        <v>25542608.800000004</v>
      </c>
      <c r="C474" s="2">
        <v>4856460.08</v>
      </c>
      <c r="D474" s="2">
        <v>270534.84999999998</v>
      </c>
      <c r="E474" s="2"/>
      <c r="F474" s="2">
        <v>432331.33</v>
      </c>
      <c r="G474" s="2">
        <v>11668906.92</v>
      </c>
      <c r="H474" s="2">
        <v>15107.67</v>
      </c>
      <c r="I474" s="2">
        <v>7453588.8600000003</v>
      </c>
      <c r="J474" s="2">
        <v>767517.76</v>
      </c>
      <c r="K474" s="2">
        <v>59367.94</v>
      </c>
      <c r="L474" s="2">
        <v>18793.39</v>
      </c>
      <c r="M474" s="2"/>
      <c r="N474" s="2" t="e">
        <f>B474-Levantamento!#REF!</f>
        <v>#REF!</v>
      </c>
    </row>
    <row r="475" spans="1:14" hidden="1" x14ac:dyDescent="0.25">
      <c r="A475" t="s">
        <v>138</v>
      </c>
      <c r="B475" s="2">
        <f t="shared" si="7"/>
        <v>19378326.880000003</v>
      </c>
      <c r="C475" s="2">
        <v>1253935.3</v>
      </c>
      <c r="D475" s="2">
        <v>153148.07999999999</v>
      </c>
      <c r="E475" s="2"/>
      <c r="F475" s="2"/>
      <c r="G475" s="2">
        <v>8764764.8499999996</v>
      </c>
      <c r="H475" s="2">
        <v>333321.23</v>
      </c>
      <c r="I475" s="2">
        <v>7906080.96</v>
      </c>
      <c r="J475" s="2">
        <v>909008.1</v>
      </c>
      <c r="K475" s="2">
        <v>45254.8</v>
      </c>
      <c r="L475" s="2">
        <v>12813.56</v>
      </c>
      <c r="M475" s="2"/>
      <c r="N475" s="2" t="e">
        <f>B475-Levantamento!#REF!</f>
        <v>#REF!</v>
      </c>
    </row>
    <row r="476" spans="1:14" hidden="1" x14ac:dyDescent="0.25">
      <c r="A476" t="s">
        <v>280</v>
      </c>
      <c r="B476" s="2">
        <f t="shared" si="7"/>
        <v>25405853.520000003</v>
      </c>
      <c r="C476" s="2">
        <v>4089955.82</v>
      </c>
      <c r="D476" s="2">
        <v>490103.82</v>
      </c>
      <c r="E476" s="2"/>
      <c r="F476" s="2"/>
      <c r="G476" s="2">
        <v>8751680.1600000001</v>
      </c>
      <c r="H476" s="2">
        <v>29053.33</v>
      </c>
      <c r="I476" s="2">
        <v>10621738.15</v>
      </c>
      <c r="J476" s="2">
        <v>1330195.44</v>
      </c>
      <c r="K476" s="2">
        <v>79332.539999999994</v>
      </c>
      <c r="L476" s="2">
        <v>13794.26</v>
      </c>
      <c r="M476" s="2"/>
      <c r="N476" s="2" t="e">
        <f>B476-Levantamento!#REF!</f>
        <v>#REF!</v>
      </c>
    </row>
    <row r="477" spans="1:14" hidden="1" x14ac:dyDescent="0.25">
      <c r="A477" t="s">
        <v>403</v>
      </c>
      <c r="B477" s="2">
        <f t="shared" si="7"/>
        <v>75392955.719999999</v>
      </c>
      <c r="C477" s="2">
        <v>10567672.949999999</v>
      </c>
      <c r="D477" s="2">
        <v>205859.1</v>
      </c>
      <c r="E477" s="2"/>
      <c r="F477" s="2">
        <v>752597.04</v>
      </c>
      <c r="G477" s="2">
        <v>20420587.09</v>
      </c>
      <c r="H477" s="2">
        <v>1686822.55</v>
      </c>
      <c r="I477" s="2">
        <v>36922521.170000002</v>
      </c>
      <c r="J477" s="2">
        <v>4525326.1399999997</v>
      </c>
      <c r="K477" s="2">
        <v>275987.19</v>
      </c>
      <c r="L477" s="2">
        <v>35582.49</v>
      </c>
      <c r="M477" s="2"/>
      <c r="N477" s="2" t="e">
        <f>B477-Levantamento!#REF!</f>
        <v>#REF!</v>
      </c>
    </row>
    <row r="478" spans="1:14" hidden="1" x14ac:dyDescent="0.25">
      <c r="A478" t="s">
        <v>47</v>
      </c>
      <c r="B478" s="2">
        <f t="shared" si="7"/>
        <v>13983228.059999999</v>
      </c>
      <c r="C478" s="2">
        <v>616341.73</v>
      </c>
      <c r="D478" s="2">
        <v>97636.93</v>
      </c>
      <c r="E478" s="2"/>
      <c r="F478" s="2">
        <v>61118.13</v>
      </c>
      <c r="G478" s="2">
        <v>8751680.1600000001</v>
      </c>
      <c r="H478" s="2">
        <v>51300.45</v>
      </c>
      <c r="I478" s="2">
        <v>4109698.75</v>
      </c>
      <c r="J478" s="2">
        <v>254152.97</v>
      </c>
      <c r="K478" s="2">
        <v>29536.49</v>
      </c>
      <c r="L478" s="2">
        <v>11762.45</v>
      </c>
      <c r="M478" s="2"/>
      <c r="N478" s="2" t="e">
        <f>B478-Levantamento!#REF!</f>
        <v>#REF!</v>
      </c>
    </row>
    <row r="479" spans="1:14" hidden="1" x14ac:dyDescent="0.25">
      <c r="A479" t="s">
        <v>553</v>
      </c>
      <c r="B479" s="2">
        <f t="shared" si="7"/>
        <v>50620376.890000008</v>
      </c>
      <c r="C479" s="2">
        <v>12117785.49</v>
      </c>
      <c r="D479" s="2">
        <v>1028913.92</v>
      </c>
      <c r="E479" s="2">
        <v>3316.72</v>
      </c>
      <c r="F479" s="2">
        <v>1165257.83</v>
      </c>
      <c r="G479" s="2">
        <v>17503360.370000001</v>
      </c>
      <c r="H479" s="2">
        <v>138422.54999999999</v>
      </c>
      <c r="I479" s="2">
        <v>15292545.630000001</v>
      </c>
      <c r="J479" s="2">
        <v>3227967.65</v>
      </c>
      <c r="K479" s="2">
        <v>114451.21</v>
      </c>
      <c r="L479" s="2">
        <v>28355.52</v>
      </c>
      <c r="M479" s="2"/>
      <c r="N479" s="2" t="e">
        <f>B479-Levantamento!#REF!</f>
        <v>#REF!</v>
      </c>
    </row>
    <row r="480" spans="1:14" hidden="1" x14ac:dyDescent="0.25">
      <c r="A480" t="s">
        <v>183</v>
      </c>
      <c r="B480" s="2">
        <f t="shared" si="7"/>
        <v>22643573.780000001</v>
      </c>
      <c r="C480" s="2">
        <v>2482201.96</v>
      </c>
      <c r="D480" s="2">
        <v>117789.09</v>
      </c>
      <c r="E480" s="2"/>
      <c r="F480" s="2">
        <v>390564.36</v>
      </c>
      <c r="G480" s="2">
        <v>8751680.1600000001</v>
      </c>
      <c r="H480" s="2">
        <v>627150.43000000005</v>
      </c>
      <c r="I480" s="2">
        <v>9429107.75</v>
      </c>
      <c r="J480" s="2">
        <v>760848.86</v>
      </c>
      <c r="K480" s="2">
        <v>70370.320000000007</v>
      </c>
      <c r="L480" s="2">
        <v>13860.85</v>
      </c>
      <c r="M480" s="2"/>
      <c r="N480" s="2" t="e">
        <f>B480-Levantamento!#REF!</f>
        <v>#REF!</v>
      </c>
    </row>
    <row r="481" spans="1:14" hidden="1" x14ac:dyDescent="0.25">
      <c r="A481" t="s">
        <v>439</v>
      </c>
      <c r="B481" s="2">
        <f t="shared" si="7"/>
        <v>117403052.27</v>
      </c>
      <c r="C481" s="2">
        <v>32558052.800000001</v>
      </c>
      <c r="D481" s="2">
        <v>2141493.25</v>
      </c>
      <c r="E481" s="2">
        <v>52207.51</v>
      </c>
      <c r="F481" s="2">
        <v>2634236.63</v>
      </c>
      <c r="G481" s="2">
        <v>32089494.030000001</v>
      </c>
      <c r="H481" s="2">
        <v>133232.64000000001</v>
      </c>
      <c r="I481" s="2">
        <v>37898591.909999996</v>
      </c>
      <c r="J481" s="2">
        <v>9552359.6699999999</v>
      </c>
      <c r="K481" s="2">
        <v>283702.02</v>
      </c>
      <c r="L481" s="2">
        <v>59681.81</v>
      </c>
      <c r="M481" s="2"/>
      <c r="N481" s="2" t="e">
        <f>B481-Levantamento!#REF!</f>
        <v>#REF!</v>
      </c>
    </row>
    <row r="482" spans="1:14" hidden="1" x14ac:dyDescent="0.25">
      <c r="A482" t="s">
        <v>170</v>
      </c>
      <c r="B482" s="2">
        <f t="shared" si="7"/>
        <v>20023575.390000001</v>
      </c>
      <c r="C482" s="2">
        <v>2074845.47</v>
      </c>
      <c r="D482" s="2">
        <v>34397.79</v>
      </c>
      <c r="E482" s="2"/>
      <c r="F482" s="2">
        <v>115408.42</v>
      </c>
      <c r="G482" s="2">
        <v>8751680.1600000001</v>
      </c>
      <c r="H482" s="2">
        <v>431312.42</v>
      </c>
      <c r="I482" s="2">
        <v>7886024.9400000004</v>
      </c>
      <c r="J482" s="2">
        <v>657839.19999999995</v>
      </c>
      <c r="K482" s="2">
        <v>58905.07</v>
      </c>
      <c r="L482" s="2">
        <v>13161.92</v>
      </c>
      <c r="M482" s="2"/>
      <c r="N482" s="2" t="e">
        <f>B482-Levantamento!#REF!</f>
        <v>#REF!</v>
      </c>
    </row>
    <row r="483" spans="1:14" hidden="1" x14ac:dyDescent="0.25">
      <c r="A483" t="s">
        <v>81</v>
      </c>
      <c r="B483" s="2">
        <f t="shared" si="7"/>
        <v>13243025.880000003</v>
      </c>
      <c r="C483" s="2">
        <v>882622.59</v>
      </c>
      <c r="D483" s="2">
        <v>48460.07</v>
      </c>
      <c r="E483" s="2"/>
      <c r="F483" s="2"/>
      <c r="G483" s="2">
        <v>8751680.1600000001</v>
      </c>
      <c r="H483" s="2">
        <v>49348.14</v>
      </c>
      <c r="I483" s="2">
        <v>3295990.92</v>
      </c>
      <c r="J483" s="2">
        <v>179093.71</v>
      </c>
      <c r="K483" s="2">
        <v>24270.63</v>
      </c>
      <c r="L483" s="2">
        <v>11559.66</v>
      </c>
      <c r="M483" s="2"/>
      <c r="N483" s="2" t="e">
        <f>B483-Levantamento!#REF!</f>
        <v>#REF!</v>
      </c>
    </row>
    <row r="484" spans="1:14" hidden="1" x14ac:dyDescent="0.25">
      <c r="A484" t="s">
        <v>349</v>
      </c>
      <c r="B484" s="2">
        <f t="shared" si="7"/>
        <v>25842123.799999997</v>
      </c>
      <c r="C484" s="2">
        <v>2308483.73</v>
      </c>
      <c r="D484" s="2">
        <v>1879876.07</v>
      </c>
      <c r="E484" s="2">
        <v>8802.75</v>
      </c>
      <c r="F484" s="2"/>
      <c r="G484" s="2">
        <v>11668906.92</v>
      </c>
      <c r="H484" s="2">
        <v>512154.77</v>
      </c>
      <c r="I484" s="2">
        <v>7884063.7699999996</v>
      </c>
      <c r="J484" s="2">
        <v>1497722.5</v>
      </c>
      <c r="K484" s="2">
        <v>63293.52</v>
      </c>
      <c r="L484" s="2">
        <v>18819.77</v>
      </c>
      <c r="M484" s="2"/>
      <c r="N484" s="2" t="e">
        <f>B484-Levantamento!#REF!</f>
        <v>#REF!</v>
      </c>
    </row>
    <row r="485" spans="1:14" hidden="1" x14ac:dyDescent="0.25">
      <c r="A485" t="s">
        <v>168</v>
      </c>
      <c r="B485" s="2">
        <f t="shared" si="7"/>
        <v>30837049.73</v>
      </c>
      <c r="C485" s="2">
        <v>2759036.51</v>
      </c>
      <c r="D485" s="2">
        <v>310179.8</v>
      </c>
      <c r="E485" s="2"/>
      <c r="F485" s="2">
        <v>147257.04</v>
      </c>
      <c r="G485" s="2">
        <v>17503360.370000001</v>
      </c>
      <c r="H485" s="2">
        <v>157194.46</v>
      </c>
      <c r="I485" s="2">
        <v>8834007.0700000003</v>
      </c>
      <c r="J485" s="2">
        <v>1032864.71</v>
      </c>
      <c r="K485" s="2">
        <v>66015.25</v>
      </c>
      <c r="L485" s="2">
        <v>27134.52</v>
      </c>
      <c r="M485" s="2"/>
      <c r="N485" s="2" t="e">
        <f>B485-Levantamento!#REF!</f>
        <v>#REF!</v>
      </c>
    </row>
    <row r="486" spans="1:14" hidden="1" x14ac:dyDescent="0.25">
      <c r="A486" t="s">
        <v>140</v>
      </c>
      <c r="B486" s="2">
        <f t="shared" si="7"/>
        <v>16584662.719999999</v>
      </c>
      <c r="C486" s="2">
        <v>1167085.42</v>
      </c>
      <c r="D486" s="2">
        <v>62904.959999999999</v>
      </c>
      <c r="E486" s="2"/>
      <c r="F486" s="2">
        <v>63755.06</v>
      </c>
      <c r="G486" s="2">
        <v>8751680.1600000001</v>
      </c>
      <c r="H486" s="2">
        <v>120163.14</v>
      </c>
      <c r="I486" s="2">
        <v>5853032.5499999998</v>
      </c>
      <c r="J486" s="2">
        <v>510243.07</v>
      </c>
      <c r="K486" s="2">
        <v>43730.1</v>
      </c>
      <c r="L486" s="2">
        <v>12068.26</v>
      </c>
      <c r="M486" s="2"/>
      <c r="N486" s="2" t="e">
        <f>B486-Levantamento!#REF!</f>
        <v>#REF!</v>
      </c>
    </row>
    <row r="487" spans="1:14" x14ac:dyDescent="0.25">
      <c r="A487" t="s">
        <v>10</v>
      </c>
      <c r="B487" s="2">
        <f t="shared" si="7"/>
        <v>10931843.370000001</v>
      </c>
      <c r="C487" s="2">
        <v>365097.63</v>
      </c>
      <c r="D487" s="2">
        <v>23315.29</v>
      </c>
      <c r="E487" s="2"/>
      <c r="F487" s="2"/>
      <c r="G487" s="2">
        <v>7638227.1600000001</v>
      </c>
      <c r="H487" s="2">
        <v>68325.63</v>
      </c>
      <c r="I487" s="2">
        <v>2660384.33</v>
      </c>
      <c r="J487" s="2">
        <v>150733.29999999999</v>
      </c>
      <c r="K487" s="2">
        <v>14646.72</v>
      </c>
      <c r="L487" s="2">
        <v>11113.31</v>
      </c>
      <c r="M487" s="2"/>
      <c r="N487" s="2" t="e">
        <f>B487-Levantamento!#REF!</f>
        <v>#REF!</v>
      </c>
    </row>
    <row r="488" spans="1:14" x14ac:dyDescent="0.25">
      <c r="A488" t="s">
        <v>139</v>
      </c>
      <c r="B488" s="2">
        <f t="shared" si="7"/>
        <v>16955363.749999996</v>
      </c>
      <c r="C488" s="2">
        <v>1324768.1599999999</v>
      </c>
      <c r="D488" s="2">
        <v>63339.81</v>
      </c>
      <c r="E488" s="2"/>
      <c r="F488" s="2">
        <v>235930.14</v>
      </c>
      <c r="G488" s="2">
        <v>8751680.1600000001</v>
      </c>
      <c r="H488" s="2">
        <v>120293.5</v>
      </c>
      <c r="I488" s="2">
        <v>5862243.7599999998</v>
      </c>
      <c r="J488" s="2">
        <v>541323.05000000005</v>
      </c>
      <c r="K488" s="2">
        <v>43758.95</v>
      </c>
      <c r="L488" s="2">
        <v>12026.22</v>
      </c>
      <c r="M488" s="2"/>
      <c r="N488" s="2" t="e">
        <f>B488-Levantamento!#REF!</f>
        <v>#REF!</v>
      </c>
    </row>
    <row r="489" spans="1:14" hidden="1" x14ac:dyDescent="0.25">
      <c r="A489" t="s">
        <v>99</v>
      </c>
      <c r="B489" s="2">
        <f t="shared" si="7"/>
        <v>15689652.919999998</v>
      </c>
      <c r="C489" s="2">
        <v>1380481.44</v>
      </c>
      <c r="D489" s="2">
        <v>201111.04000000001</v>
      </c>
      <c r="E489" s="2"/>
      <c r="F489" s="2">
        <v>145635.24</v>
      </c>
      <c r="G489" s="2">
        <v>8691445.6999999993</v>
      </c>
      <c r="H489" s="2">
        <v>33809.769999999997</v>
      </c>
      <c r="I489" s="2">
        <v>4690948.87</v>
      </c>
      <c r="J489" s="2">
        <v>497710.95</v>
      </c>
      <c r="K489" s="2">
        <v>35254.78</v>
      </c>
      <c r="L489" s="2">
        <v>13255.13</v>
      </c>
      <c r="M489" s="2"/>
      <c r="N489" s="2" t="e">
        <f>B489-Levantamento!#REF!</f>
        <v>#REF!</v>
      </c>
    </row>
    <row r="490" spans="1:14" hidden="1" x14ac:dyDescent="0.25">
      <c r="A490" t="s">
        <v>512</v>
      </c>
      <c r="B490" s="2">
        <f t="shared" si="7"/>
        <v>218374536.30000004</v>
      </c>
      <c r="C490" s="2">
        <v>81284388.280000001</v>
      </c>
      <c r="D490" s="2">
        <v>3962772.36</v>
      </c>
      <c r="E490" s="2"/>
      <c r="F490" s="2">
        <v>6516374.5599999996</v>
      </c>
      <c r="G490" s="2">
        <v>49592854.420000002</v>
      </c>
      <c r="H490" s="2">
        <v>2244</v>
      </c>
      <c r="I490" s="2">
        <v>59704054.520000003</v>
      </c>
      <c r="J490" s="2">
        <v>16759368.84</v>
      </c>
      <c r="K490" s="2">
        <v>446416.71</v>
      </c>
      <c r="L490" s="2">
        <v>106062.61</v>
      </c>
      <c r="M490" s="2"/>
      <c r="N490" s="2" t="e">
        <f>B490-Levantamento!#REF!</f>
        <v>#REF!</v>
      </c>
    </row>
    <row r="491" spans="1:14" hidden="1" x14ac:dyDescent="0.25">
      <c r="A491" t="s">
        <v>619</v>
      </c>
      <c r="B491" s="2">
        <f t="shared" si="7"/>
        <v>1747398285.3700001</v>
      </c>
      <c r="C491" s="2">
        <v>932374781.37</v>
      </c>
      <c r="D491" s="2">
        <v>17234342.600000001</v>
      </c>
      <c r="E491" s="2">
        <v>989.55</v>
      </c>
      <c r="F491" s="2">
        <v>26926542.27</v>
      </c>
      <c r="G491" s="2">
        <v>72336466.030000001</v>
      </c>
      <c r="H491" s="2">
        <v>1906720.46</v>
      </c>
      <c r="I491" s="2">
        <v>508948266.97000003</v>
      </c>
      <c r="J491" s="2">
        <v>183514524.53</v>
      </c>
      <c r="K491" s="2">
        <v>3804801.93</v>
      </c>
      <c r="L491" s="2">
        <v>350849.66</v>
      </c>
      <c r="M491" s="2"/>
      <c r="N491" s="2" t="e">
        <f>B491-Levantamento!#REF!</f>
        <v>#REF!</v>
      </c>
    </row>
    <row r="492" spans="1:14" hidden="1" x14ac:dyDescent="0.25">
      <c r="A492" t="s">
        <v>347</v>
      </c>
      <c r="B492" s="2">
        <f t="shared" si="7"/>
        <v>27079616.579999998</v>
      </c>
      <c r="C492" s="2">
        <v>3792234.53</v>
      </c>
      <c r="D492" s="2">
        <v>378072.87</v>
      </c>
      <c r="E492" s="2"/>
      <c r="F492" s="2"/>
      <c r="G492" s="2">
        <v>8751680.1600000001</v>
      </c>
      <c r="H492" s="2">
        <v>41457.39</v>
      </c>
      <c r="I492" s="2">
        <v>13462527.689999999</v>
      </c>
      <c r="J492" s="2">
        <v>540955.31999999995</v>
      </c>
      <c r="K492" s="2">
        <v>101031.4</v>
      </c>
      <c r="L492" s="2">
        <v>11657.22</v>
      </c>
      <c r="M492" s="2"/>
      <c r="N492" s="2" t="e">
        <f>B492-Levantamento!#REF!</f>
        <v>#REF!</v>
      </c>
    </row>
    <row r="493" spans="1:14" hidden="1" x14ac:dyDescent="0.25">
      <c r="A493" t="s">
        <v>208</v>
      </c>
      <c r="B493" s="2">
        <f t="shared" si="7"/>
        <v>24594401.190000001</v>
      </c>
      <c r="C493" s="2">
        <v>2387305.65</v>
      </c>
      <c r="D493" s="2">
        <v>412234.45</v>
      </c>
      <c r="E493" s="2"/>
      <c r="F493" s="2"/>
      <c r="G493" s="2">
        <v>11668906.92</v>
      </c>
      <c r="H493" s="2">
        <v>1000355.34</v>
      </c>
      <c r="I493" s="2">
        <v>8007730.4400000004</v>
      </c>
      <c r="J493" s="2">
        <v>1044259.7</v>
      </c>
      <c r="K493" s="2">
        <v>55714.02</v>
      </c>
      <c r="L493" s="2">
        <v>17894.669999999998</v>
      </c>
      <c r="M493" s="2"/>
      <c r="N493" s="2" t="e">
        <f>B493-Levantamento!#REF!</f>
        <v>#REF!</v>
      </c>
    </row>
    <row r="494" spans="1:14" hidden="1" x14ac:dyDescent="0.25">
      <c r="A494" t="s">
        <v>274</v>
      </c>
      <c r="B494" s="2">
        <f t="shared" si="7"/>
        <v>23642451.09</v>
      </c>
      <c r="C494" s="2">
        <v>2473238.77</v>
      </c>
      <c r="D494" s="2">
        <v>798023.76</v>
      </c>
      <c r="E494" s="2"/>
      <c r="F494" s="2">
        <v>552063.48</v>
      </c>
      <c r="G494" s="2">
        <v>8751680.1600000001</v>
      </c>
      <c r="H494" s="2">
        <v>222535.65</v>
      </c>
      <c r="I494" s="2">
        <v>9231874.3000000007</v>
      </c>
      <c r="J494" s="2">
        <v>1528765.78</v>
      </c>
      <c r="K494" s="2">
        <v>70082.539999999994</v>
      </c>
      <c r="L494" s="2">
        <v>14186.65</v>
      </c>
      <c r="M494" s="2"/>
      <c r="N494" s="2" t="e">
        <f>B494-Levantamento!#REF!</f>
        <v>#REF!</v>
      </c>
    </row>
    <row r="495" spans="1:14" hidden="1" x14ac:dyDescent="0.25">
      <c r="A495" t="s">
        <v>430</v>
      </c>
      <c r="B495" s="2">
        <f t="shared" si="7"/>
        <v>511670235.50999993</v>
      </c>
      <c r="C495" s="2">
        <v>178135598.77000001</v>
      </c>
      <c r="D495" s="2">
        <v>9905953.4299999997</v>
      </c>
      <c r="E495" s="2">
        <v>335318.42</v>
      </c>
      <c r="F495" s="2">
        <v>9046596.6400000006</v>
      </c>
      <c r="G495" s="2">
        <v>72336466.030000001</v>
      </c>
      <c r="H495" s="2">
        <v>499004.33</v>
      </c>
      <c r="I495" s="2">
        <v>196776003.84</v>
      </c>
      <c r="J495" s="2">
        <v>43005166.030000001</v>
      </c>
      <c r="K495" s="2">
        <v>1469840.79</v>
      </c>
      <c r="L495" s="2">
        <v>160287.23000000001</v>
      </c>
      <c r="M495" s="2"/>
      <c r="N495" s="2" t="e">
        <f>B495-Levantamento!#REF!</f>
        <v>#REF!</v>
      </c>
    </row>
    <row r="496" spans="1:14" hidden="1" x14ac:dyDescent="0.25">
      <c r="A496" t="s">
        <v>424</v>
      </c>
      <c r="B496" s="2">
        <f t="shared" si="7"/>
        <v>76018944.049999997</v>
      </c>
      <c r="C496" s="2">
        <v>19875556.120000001</v>
      </c>
      <c r="D496" s="2">
        <v>1542413.23</v>
      </c>
      <c r="E496" s="2">
        <v>30.04</v>
      </c>
      <c r="F496" s="2">
        <v>1333929.1599999999</v>
      </c>
      <c r="G496" s="2">
        <v>21484268.84</v>
      </c>
      <c r="H496" s="2">
        <v>161443.43</v>
      </c>
      <c r="I496" s="2">
        <v>25881664.780000001</v>
      </c>
      <c r="J496" s="2">
        <v>5505719.3300000001</v>
      </c>
      <c r="K496" s="2">
        <v>193130.04</v>
      </c>
      <c r="L496" s="2">
        <v>40789.08</v>
      </c>
      <c r="M496" s="2"/>
      <c r="N496" s="2" t="e">
        <f>B496-Levantamento!#REF!</f>
        <v>#REF!</v>
      </c>
    </row>
    <row r="497" spans="1:14" hidden="1" x14ac:dyDescent="0.25">
      <c r="A497" t="s">
        <v>324</v>
      </c>
      <c r="B497" s="2">
        <f t="shared" si="7"/>
        <v>62104209.680000007</v>
      </c>
      <c r="C497" s="2">
        <v>10070624.91</v>
      </c>
      <c r="D497" s="2">
        <v>3541126.28</v>
      </c>
      <c r="E497" s="2"/>
      <c r="F497" s="2">
        <v>3029241.19</v>
      </c>
      <c r="G497" s="2">
        <v>29172267.300000001</v>
      </c>
      <c r="H497" s="2">
        <v>1577.17</v>
      </c>
      <c r="I497" s="2">
        <v>12500459.609999999</v>
      </c>
      <c r="J497" s="2">
        <v>3641676.67</v>
      </c>
      <c r="K497" s="2">
        <v>93527.1</v>
      </c>
      <c r="L497" s="2">
        <v>53709.45</v>
      </c>
      <c r="M497" s="2"/>
      <c r="N497" s="2" t="e">
        <f>B497-Levantamento!#REF!</f>
        <v>#REF!</v>
      </c>
    </row>
    <row r="498" spans="1:14" hidden="1" x14ac:dyDescent="0.25">
      <c r="A498" t="s">
        <v>203</v>
      </c>
      <c r="B498" s="2">
        <f t="shared" si="7"/>
        <v>32419431.84</v>
      </c>
      <c r="C498" s="2">
        <v>3946658.97</v>
      </c>
      <c r="D498" s="2">
        <v>82585.81</v>
      </c>
      <c r="E498" s="2"/>
      <c r="F498" s="2">
        <v>294364.09000000003</v>
      </c>
      <c r="G498" s="2">
        <v>11668906.92</v>
      </c>
      <c r="H498" s="2">
        <v>855015.45</v>
      </c>
      <c r="I498" s="2">
        <v>14516166.439999999</v>
      </c>
      <c r="J498" s="2">
        <v>928779.06</v>
      </c>
      <c r="K498" s="2">
        <v>108505.53</v>
      </c>
      <c r="L498" s="2">
        <v>18449.57</v>
      </c>
      <c r="M498" s="2"/>
      <c r="N498" s="2" t="e">
        <f>B498-Levantamento!#REF!</f>
        <v>#REF!</v>
      </c>
    </row>
    <row r="499" spans="1:14" hidden="1" x14ac:dyDescent="0.25">
      <c r="A499" t="s">
        <v>178</v>
      </c>
      <c r="B499" s="2">
        <f t="shared" si="7"/>
        <v>15775081.950000001</v>
      </c>
      <c r="C499" s="2">
        <v>1445519.5</v>
      </c>
      <c r="D499" s="2">
        <v>126202.35</v>
      </c>
      <c r="E499" s="2"/>
      <c r="F499" s="2">
        <v>178700.29</v>
      </c>
      <c r="G499" s="2">
        <v>8751680.1600000001</v>
      </c>
      <c r="H499" s="2">
        <v>299629.98</v>
      </c>
      <c r="I499" s="2">
        <v>4459974.5999999996</v>
      </c>
      <c r="J499" s="2">
        <v>466843</v>
      </c>
      <c r="K499" s="2">
        <v>34056.58</v>
      </c>
      <c r="L499" s="2">
        <v>12475.49</v>
      </c>
      <c r="M499" s="2"/>
      <c r="N499" s="2" t="e">
        <f>B499-Levantamento!#REF!</f>
        <v>#REF!</v>
      </c>
    </row>
    <row r="500" spans="1:14" hidden="1" x14ac:dyDescent="0.25">
      <c r="A500" t="s">
        <v>147</v>
      </c>
      <c r="B500" s="2">
        <f t="shared" si="7"/>
        <v>85568744.439999998</v>
      </c>
      <c r="C500" s="2">
        <v>9632807.1500000004</v>
      </c>
      <c r="D500" s="2">
        <v>252501.34</v>
      </c>
      <c r="E500" s="2"/>
      <c r="F500" s="2">
        <v>766304.28</v>
      </c>
      <c r="G500" s="2">
        <v>17503360.370000001</v>
      </c>
      <c r="H500" s="2">
        <v>344688.33</v>
      </c>
      <c r="I500" s="2">
        <v>54571394.289999999</v>
      </c>
      <c r="J500" s="2">
        <v>2061341.65</v>
      </c>
      <c r="K500" s="2">
        <v>409034.68</v>
      </c>
      <c r="L500" s="2">
        <v>27312.35</v>
      </c>
      <c r="M500" s="2"/>
      <c r="N500" s="2" t="e">
        <f>B500-Levantamento!#REF!</f>
        <v>#REF!</v>
      </c>
    </row>
    <row r="501" spans="1:14" hidden="1" x14ac:dyDescent="0.25">
      <c r="A501" t="s">
        <v>378</v>
      </c>
      <c r="B501" s="2">
        <f t="shared" si="7"/>
        <v>24727257.629999995</v>
      </c>
      <c r="C501" s="2">
        <v>5626209.4100000001</v>
      </c>
      <c r="D501" s="2">
        <v>324499.76</v>
      </c>
      <c r="E501" s="2"/>
      <c r="F501" s="2">
        <v>120378.31</v>
      </c>
      <c r="G501" s="2">
        <v>11668906.92</v>
      </c>
      <c r="H501" s="2">
        <v>11074.83</v>
      </c>
      <c r="I501" s="2">
        <v>5690502.3899999997</v>
      </c>
      <c r="J501" s="2">
        <v>1222312.56</v>
      </c>
      <c r="K501" s="2">
        <v>45572</v>
      </c>
      <c r="L501" s="2">
        <v>17801.45</v>
      </c>
      <c r="M501" s="2"/>
      <c r="N501" s="2" t="e">
        <f>B501-Levantamento!#REF!</f>
        <v>#REF!</v>
      </c>
    </row>
    <row r="502" spans="1:14" hidden="1" x14ac:dyDescent="0.25">
      <c r="A502" t="s">
        <v>89</v>
      </c>
      <c r="B502" s="2">
        <f t="shared" si="7"/>
        <v>15339458.970000001</v>
      </c>
      <c r="C502" s="2">
        <v>1312504.42</v>
      </c>
      <c r="D502" s="2">
        <v>11461.31</v>
      </c>
      <c r="E502" s="2"/>
      <c r="F502" s="2">
        <v>119127.7</v>
      </c>
      <c r="G502" s="2">
        <v>8751680.1600000001</v>
      </c>
      <c r="H502" s="2">
        <v>317405.01</v>
      </c>
      <c r="I502" s="2">
        <v>4526755.54</v>
      </c>
      <c r="J502" s="2">
        <v>255248.09</v>
      </c>
      <c r="K502" s="2">
        <v>33835.21</v>
      </c>
      <c r="L502" s="2">
        <v>11441.53</v>
      </c>
      <c r="M502" s="2"/>
      <c r="N502" s="2" t="e">
        <f>B502-Levantamento!#REF!</f>
        <v>#REF!</v>
      </c>
    </row>
    <row r="503" spans="1:14" hidden="1" x14ac:dyDescent="0.25">
      <c r="A503" t="s">
        <v>254</v>
      </c>
      <c r="B503" s="2">
        <f t="shared" si="7"/>
        <v>17728336.190000001</v>
      </c>
      <c r="C503" s="2">
        <v>2594055.65</v>
      </c>
      <c r="D503" s="2">
        <v>465161.69</v>
      </c>
      <c r="E503" s="2"/>
      <c r="F503" s="2">
        <v>40657.46</v>
      </c>
      <c r="G503" s="2">
        <v>8752490.9499999993</v>
      </c>
      <c r="H503" s="2">
        <v>244089.22</v>
      </c>
      <c r="I503" s="2">
        <v>5208820.84</v>
      </c>
      <c r="J503" s="2">
        <v>366747.47</v>
      </c>
      <c r="K503" s="2">
        <v>44854.15</v>
      </c>
      <c r="L503" s="2">
        <v>11458.76</v>
      </c>
      <c r="M503" s="2"/>
      <c r="N503" s="2" t="e">
        <f>B503-Levantamento!#REF!</f>
        <v>#REF!</v>
      </c>
    </row>
    <row r="504" spans="1:14" hidden="1" x14ac:dyDescent="0.25">
      <c r="A504" t="s">
        <v>224</v>
      </c>
      <c r="B504" s="2">
        <f t="shared" si="7"/>
        <v>19959014.030000001</v>
      </c>
      <c r="C504" s="2">
        <v>1709657.51</v>
      </c>
      <c r="D504" s="2">
        <v>745091.01</v>
      </c>
      <c r="E504" s="2"/>
      <c r="F504" s="2"/>
      <c r="G504" s="2">
        <v>8751680.1600000001</v>
      </c>
      <c r="H504" s="2">
        <v>258689.01</v>
      </c>
      <c r="I504" s="2">
        <v>7770130.1900000004</v>
      </c>
      <c r="J504" s="2">
        <v>657395.17000000004</v>
      </c>
      <c r="K504" s="2">
        <v>53951.53</v>
      </c>
      <c r="L504" s="2">
        <v>12419.45</v>
      </c>
      <c r="M504" s="2"/>
      <c r="N504" s="2" t="e">
        <f>B504-Levantamento!#REF!</f>
        <v>#REF!</v>
      </c>
    </row>
    <row r="505" spans="1:14" hidden="1" x14ac:dyDescent="0.25">
      <c r="A505" t="s">
        <v>1</v>
      </c>
      <c r="B505" s="2">
        <f t="shared" si="7"/>
        <v>12893433.620000001</v>
      </c>
      <c r="C505" s="2">
        <v>269139.07</v>
      </c>
      <c r="D505" s="2">
        <v>8040.95</v>
      </c>
      <c r="E505" s="2"/>
      <c r="F505" s="2">
        <v>167200.39000000001</v>
      </c>
      <c r="G505" s="2">
        <v>9234226.7300000004</v>
      </c>
      <c r="H505" s="2">
        <v>94077.73</v>
      </c>
      <c r="I505" s="2">
        <v>2924064.13</v>
      </c>
      <c r="J505" s="2">
        <v>163584.63</v>
      </c>
      <c r="K505" s="2">
        <v>21904.36</v>
      </c>
      <c r="L505" s="2">
        <v>11195.63</v>
      </c>
      <c r="M505" s="2"/>
      <c r="N505" s="2" t="e">
        <f>B505-Levantamento!#REF!</f>
        <v>#REF!</v>
      </c>
    </row>
    <row r="506" spans="1:14" hidden="1" x14ac:dyDescent="0.25">
      <c r="A506" t="s">
        <v>291</v>
      </c>
      <c r="B506" s="2">
        <f t="shared" si="7"/>
        <v>23531429.360000003</v>
      </c>
      <c r="C506" s="2">
        <v>3423040.69</v>
      </c>
      <c r="D506" s="2">
        <v>226176.58</v>
      </c>
      <c r="E506" s="2"/>
      <c r="F506" s="2">
        <v>264225.12</v>
      </c>
      <c r="G506" s="2">
        <v>8751680.1600000001</v>
      </c>
      <c r="H506" s="2">
        <v>293744.43</v>
      </c>
      <c r="I506" s="2">
        <v>9656936.1199999992</v>
      </c>
      <c r="J506" s="2">
        <v>824200.85</v>
      </c>
      <c r="K506" s="2">
        <v>78753.22</v>
      </c>
      <c r="L506" s="2">
        <v>12672.19</v>
      </c>
      <c r="M506" s="2"/>
      <c r="N506" s="2" t="e">
        <f>B506-Levantamento!#REF!</f>
        <v>#REF!</v>
      </c>
    </row>
    <row r="507" spans="1:14" hidden="1" x14ac:dyDescent="0.25">
      <c r="A507" t="s">
        <v>452</v>
      </c>
      <c r="B507" s="2">
        <f t="shared" si="7"/>
        <v>32619368.469999999</v>
      </c>
      <c r="C507" s="2">
        <v>6894545.2000000002</v>
      </c>
      <c r="D507" s="2">
        <v>388196.94</v>
      </c>
      <c r="E507" s="2">
        <v>1407.51</v>
      </c>
      <c r="F507" s="2"/>
      <c r="G507" s="2">
        <v>11668906.93</v>
      </c>
      <c r="H507" s="2">
        <v>728427.37</v>
      </c>
      <c r="I507" s="2">
        <v>10929501.210000001</v>
      </c>
      <c r="J507" s="2">
        <v>1908506.77</v>
      </c>
      <c r="K507" s="2">
        <v>81625.399999999994</v>
      </c>
      <c r="L507" s="2">
        <v>18251.14</v>
      </c>
      <c r="M507" s="2"/>
      <c r="N507" s="2" t="e">
        <f>B507-Levantamento!#REF!</f>
        <v>#REF!</v>
      </c>
    </row>
    <row r="508" spans="1:14" hidden="1" x14ac:dyDescent="0.25">
      <c r="A508" t="s">
        <v>214</v>
      </c>
      <c r="B508" s="2">
        <f t="shared" si="7"/>
        <v>31687037.469999995</v>
      </c>
      <c r="C508" s="2">
        <v>2859420.45</v>
      </c>
      <c r="D508" s="2">
        <v>1042348.61</v>
      </c>
      <c r="E508" s="2"/>
      <c r="F508" s="2">
        <v>627468.46</v>
      </c>
      <c r="G508" s="2">
        <v>16584996.74</v>
      </c>
      <c r="H508" s="2">
        <v>78413.78</v>
      </c>
      <c r="I508" s="2">
        <v>8628140.5399999991</v>
      </c>
      <c r="J508" s="2">
        <v>1776319.5</v>
      </c>
      <c r="K508" s="2">
        <v>64478.559999999998</v>
      </c>
      <c r="L508" s="2">
        <v>25450.83</v>
      </c>
      <c r="M508" s="2"/>
      <c r="N508" s="2" t="e">
        <f>B508-Levantamento!#REF!</f>
        <v>#REF!</v>
      </c>
    </row>
    <row r="509" spans="1:14" hidden="1" x14ac:dyDescent="0.25">
      <c r="A509" t="s">
        <v>43</v>
      </c>
      <c r="B509" s="2">
        <f t="shared" si="7"/>
        <v>13850171.619999999</v>
      </c>
      <c r="C509" s="2">
        <v>673501.7</v>
      </c>
      <c r="D509" s="2">
        <v>78393.08</v>
      </c>
      <c r="E509" s="2"/>
      <c r="F509" s="2"/>
      <c r="G509" s="2">
        <v>8751680.1600000001</v>
      </c>
      <c r="H509" s="2">
        <v>152035.73000000001</v>
      </c>
      <c r="I509" s="2">
        <v>3842922.71</v>
      </c>
      <c r="J509" s="2">
        <v>308501.5</v>
      </c>
      <c r="K509" s="2">
        <v>30840.73</v>
      </c>
      <c r="L509" s="2">
        <v>12296.01</v>
      </c>
      <c r="M509" s="2"/>
      <c r="N509" s="2" t="e">
        <f>B509-Levantamento!#REF!</f>
        <v>#REF!</v>
      </c>
    </row>
    <row r="510" spans="1:14" hidden="1" x14ac:dyDescent="0.25">
      <c r="A510" t="s">
        <v>413</v>
      </c>
      <c r="B510" s="2">
        <f t="shared" si="7"/>
        <v>23787161.900000002</v>
      </c>
      <c r="C510" s="2">
        <v>4596360.21</v>
      </c>
      <c r="D510" s="2">
        <v>1195212.17</v>
      </c>
      <c r="E510" s="2"/>
      <c r="F510" s="2">
        <v>832112.73</v>
      </c>
      <c r="G510" s="2">
        <v>8751680.1600000001</v>
      </c>
      <c r="H510" s="2">
        <v>22141.31</v>
      </c>
      <c r="I510" s="2">
        <v>6644841.6399999997</v>
      </c>
      <c r="J510" s="2">
        <v>1681782.28</v>
      </c>
      <c r="K510" s="2">
        <v>49612.42</v>
      </c>
      <c r="L510" s="2">
        <v>13418.98</v>
      </c>
      <c r="M510" s="2"/>
      <c r="N510" s="2" t="e">
        <f>B510-Levantamento!#REF!</f>
        <v>#REF!</v>
      </c>
    </row>
    <row r="511" spans="1:14" hidden="1" x14ac:dyDescent="0.25">
      <c r="A511" t="s">
        <v>622</v>
      </c>
      <c r="B511" s="2">
        <f t="shared" si="7"/>
        <v>274376208.13</v>
      </c>
      <c r="C511" s="2">
        <v>101542313.04000001</v>
      </c>
      <c r="D511" s="2">
        <v>3864898.9</v>
      </c>
      <c r="E511" s="2">
        <v>1802.82</v>
      </c>
      <c r="F511" s="2"/>
      <c r="G511" s="2">
        <v>49592854.420000002</v>
      </c>
      <c r="H511" s="2">
        <v>72568.509999999995</v>
      </c>
      <c r="I511" s="2">
        <v>97913465.909999996</v>
      </c>
      <c r="J511" s="2">
        <v>20552942.309999999</v>
      </c>
      <c r="K511" s="2">
        <v>731403.55</v>
      </c>
      <c r="L511" s="2">
        <v>103958.67</v>
      </c>
      <c r="M511" s="2"/>
      <c r="N511" s="2" t="e">
        <f>B511-Levantamento!#REF!</f>
        <v>#REF!</v>
      </c>
    </row>
    <row r="512" spans="1:14" hidden="1" x14ac:dyDescent="0.25">
      <c r="A512" t="s">
        <v>527</v>
      </c>
      <c r="B512" s="2">
        <f t="shared" si="7"/>
        <v>85289754.189999998</v>
      </c>
      <c r="C512" s="2">
        <v>19526227.52</v>
      </c>
      <c r="D512" s="2">
        <v>1200654.1499999999</v>
      </c>
      <c r="E512" s="2">
        <v>560591.85</v>
      </c>
      <c r="F512" s="2"/>
      <c r="G512" s="2">
        <v>29172267.300000001</v>
      </c>
      <c r="H512" s="2">
        <v>197555.6</v>
      </c>
      <c r="I512" s="2">
        <v>29326190.969999999</v>
      </c>
      <c r="J512" s="2">
        <v>5035398.4000000004</v>
      </c>
      <c r="K512" s="2">
        <v>219180.58</v>
      </c>
      <c r="L512" s="2">
        <v>51687.82</v>
      </c>
      <c r="M512" s="2"/>
      <c r="N512" s="2" t="e">
        <f>B512-Levantamento!#REF!</f>
        <v>#REF!</v>
      </c>
    </row>
    <row r="513" spans="1:14" hidden="1" x14ac:dyDescent="0.25">
      <c r="A513" t="s">
        <v>357</v>
      </c>
      <c r="B513" s="2">
        <f t="shared" si="7"/>
        <v>21371932.060000002</v>
      </c>
      <c r="C513" s="2">
        <v>3228470.97</v>
      </c>
      <c r="D513" s="2">
        <v>439944.78</v>
      </c>
      <c r="E513" s="2"/>
      <c r="F513" s="2"/>
      <c r="G513" s="2">
        <v>8751680.1300000008</v>
      </c>
      <c r="H513" s="2">
        <v>250961.28</v>
      </c>
      <c r="I513" s="2">
        <v>7855947.6900000004</v>
      </c>
      <c r="J513" s="2">
        <v>772315.6</v>
      </c>
      <c r="K513" s="2">
        <v>58723.040000000001</v>
      </c>
      <c r="L513" s="2">
        <v>13888.57</v>
      </c>
      <c r="M513" s="2"/>
      <c r="N513" s="2" t="e">
        <f>B513-Levantamento!#REF!</f>
        <v>#REF!</v>
      </c>
    </row>
    <row r="514" spans="1:14" hidden="1" x14ac:dyDescent="0.25">
      <c r="A514" t="s">
        <v>8</v>
      </c>
      <c r="B514" s="2">
        <f t="shared" si="7"/>
        <v>30134339.879999999</v>
      </c>
      <c r="C514" s="2">
        <v>1529692.76</v>
      </c>
      <c r="D514" s="2">
        <v>73921.33</v>
      </c>
      <c r="E514" s="2"/>
      <c r="F514" s="2"/>
      <c r="G514" s="2">
        <v>8751680.2400000002</v>
      </c>
      <c r="H514" s="2">
        <v>170873.27</v>
      </c>
      <c r="I514" s="2">
        <v>18944559.16</v>
      </c>
      <c r="J514" s="2">
        <v>512371.76</v>
      </c>
      <c r="K514" s="2">
        <v>139350.88</v>
      </c>
      <c r="L514" s="2">
        <v>11890.48</v>
      </c>
      <c r="M514" s="2"/>
      <c r="N514" s="2" t="e">
        <f>B514-Levantamento!#REF!</f>
        <v>#REF!</v>
      </c>
    </row>
    <row r="515" spans="1:14" hidden="1" x14ac:dyDescent="0.25">
      <c r="A515" t="s">
        <v>515</v>
      </c>
      <c r="B515" s="2">
        <f t="shared" ref="B515:B578" si="8">SUM(C515:M515)</f>
        <v>36195859.879999995</v>
      </c>
      <c r="C515" s="2">
        <v>6664433.8899999997</v>
      </c>
      <c r="D515" s="2">
        <v>515235.26</v>
      </c>
      <c r="E515" s="2"/>
      <c r="F515" s="2">
        <v>918885.78</v>
      </c>
      <c r="G515" s="2">
        <v>14586133.619999999</v>
      </c>
      <c r="H515" s="2">
        <v>331209.15000000002</v>
      </c>
      <c r="I515" s="2">
        <v>10627369.189999999</v>
      </c>
      <c r="J515" s="2">
        <v>2450125.79</v>
      </c>
      <c r="K515" s="2">
        <v>79367.820000000007</v>
      </c>
      <c r="L515" s="2">
        <v>23099.38</v>
      </c>
      <c r="M515" s="2"/>
      <c r="N515" s="2" t="e">
        <f>B515-Levantamento!#REF!</f>
        <v>#REF!</v>
      </c>
    </row>
    <row r="516" spans="1:14" hidden="1" x14ac:dyDescent="0.25">
      <c r="A516" t="s">
        <v>172</v>
      </c>
      <c r="B516" s="2">
        <f t="shared" si="8"/>
        <v>22175994.989999998</v>
      </c>
      <c r="C516" s="2">
        <v>1987391.26</v>
      </c>
      <c r="D516" s="2">
        <v>297726.78000000003</v>
      </c>
      <c r="E516" s="2"/>
      <c r="F516" s="2">
        <v>61804.32</v>
      </c>
      <c r="G516" s="2">
        <v>8751680.1600000001</v>
      </c>
      <c r="H516" s="2">
        <v>82983.78</v>
      </c>
      <c r="I516" s="2">
        <v>10035276.57</v>
      </c>
      <c r="J516" s="2">
        <v>867078.09</v>
      </c>
      <c r="K516" s="2">
        <v>79461.759999999995</v>
      </c>
      <c r="L516" s="2">
        <v>12592.27</v>
      </c>
      <c r="M516" s="2"/>
      <c r="N516" s="2" t="e">
        <f>B516-Levantamento!#REF!</f>
        <v>#REF!</v>
      </c>
    </row>
    <row r="517" spans="1:14" hidden="1" x14ac:dyDescent="0.25">
      <c r="A517" t="s">
        <v>507</v>
      </c>
      <c r="B517" s="2">
        <f t="shared" si="8"/>
        <v>351376035.76999998</v>
      </c>
      <c r="C517" s="2">
        <v>124324064.34999999</v>
      </c>
      <c r="D517" s="2">
        <v>3600337.93</v>
      </c>
      <c r="E517" s="2">
        <v>38172.17</v>
      </c>
      <c r="F517" s="2">
        <v>8624603.0800000001</v>
      </c>
      <c r="G517" s="2">
        <v>72336466.030000001</v>
      </c>
      <c r="H517" s="2">
        <v>882254.45</v>
      </c>
      <c r="I517" s="2">
        <v>109396575.06999999</v>
      </c>
      <c r="J517" s="2">
        <v>31200998.129999999</v>
      </c>
      <c r="K517" s="2">
        <v>816865.14</v>
      </c>
      <c r="L517" s="2">
        <v>155699.42000000001</v>
      </c>
      <c r="M517" s="2"/>
      <c r="N517" s="2" t="e">
        <f>B517-Levantamento!#REF!</f>
        <v>#REF!</v>
      </c>
    </row>
    <row r="518" spans="1:14" hidden="1" x14ac:dyDescent="0.25">
      <c r="A518" t="s">
        <v>352</v>
      </c>
      <c r="B518" s="2">
        <f t="shared" si="8"/>
        <v>30317457.190000001</v>
      </c>
      <c r="C518" s="2">
        <v>6309176.9199999999</v>
      </c>
      <c r="D518" s="2">
        <v>1063497.78</v>
      </c>
      <c r="E518" s="2">
        <v>5181.42</v>
      </c>
      <c r="F518" s="2">
        <v>353380.17</v>
      </c>
      <c r="G518" s="2">
        <v>14586133.619999999</v>
      </c>
      <c r="H518" s="2">
        <v>90589.63</v>
      </c>
      <c r="I518" s="2">
        <v>6498106.46</v>
      </c>
      <c r="J518" s="2">
        <v>1339926.51</v>
      </c>
      <c r="K518" s="2">
        <v>48629.62</v>
      </c>
      <c r="L518" s="2">
        <v>22835.06</v>
      </c>
      <c r="M518" s="2"/>
      <c r="N518" s="2" t="e">
        <f>B518-Levantamento!#REF!</f>
        <v>#REF!</v>
      </c>
    </row>
    <row r="519" spans="1:14" hidden="1" x14ac:dyDescent="0.25">
      <c r="A519" t="s">
        <v>85</v>
      </c>
      <c r="B519" s="2">
        <f t="shared" si="8"/>
        <v>15439150.739999998</v>
      </c>
      <c r="C519" s="2">
        <v>1149185.82</v>
      </c>
      <c r="D519" s="2">
        <v>75489.16</v>
      </c>
      <c r="E519" s="2"/>
      <c r="F519" s="2">
        <v>100023.17</v>
      </c>
      <c r="G519" s="2">
        <v>8751680.1600000001</v>
      </c>
      <c r="H519" s="2">
        <v>235476.78</v>
      </c>
      <c r="I519" s="2">
        <v>4760679.42</v>
      </c>
      <c r="J519" s="2">
        <v>259428.84</v>
      </c>
      <c r="K519" s="2">
        <v>96116.86</v>
      </c>
      <c r="L519" s="2">
        <v>11070.53</v>
      </c>
      <c r="M519" s="2"/>
      <c r="N519" s="2" t="e">
        <f>B519-Levantamento!#REF!</f>
        <v>#REF!</v>
      </c>
    </row>
    <row r="520" spans="1:14" hidden="1" x14ac:dyDescent="0.25">
      <c r="A520" t="s">
        <v>446</v>
      </c>
      <c r="B520" s="2">
        <f t="shared" si="8"/>
        <v>19684119.079999998</v>
      </c>
      <c r="C520" s="2">
        <v>4155609.75</v>
      </c>
      <c r="D520" s="2">
        <v>253589.09</v>
      </c>
      <c r="E520" s="2">
        <v>23036.12</v>
      </c>
      <c r="F520" s="2">
        <v>381598.19</v>
      </c>
      <c r="G520" s="2">
        <v>8751680.1600000001</v>
      </c>
      <c r="H520" s="2">
        <v>107687.87</v>
      </c>
      <c r="I520" s="2">
        <v>5225937.8</v>
      </c>
      <c r="J520" s="2">
        <v>733934.64</v>
      </c>
      <c r="K520" s="2">
        <v>39066.99</v>
      </c>
      <c r="L520" s="2">
        <v>11978.47</v>
      </c>
      <c r="M520" s="2"/>
      <c r="N520" s="2" t="e">
        <f>B520-Levantamento!#REF!</f>
        <v>#REF!</v>
      </c>
    </row>
    <row r="521" spans="1:14" hidden="1" x14ac:dyDescent="0.25">
      <c r="A521" t="s">
        <v>18</v>
      </c>
      <c r="B521" s="2">
        <f t="shared" si="8"/>
        <v>13211861.210000001</v>
      </c>
      <c r="C521" s="2">
        <v>419850.65</v>
      </c>
      <c r="D521" s="2">
        <v>36634.339999999997</v>
      </c>
      <c r="E521" s="2">
        <v>1530.66</v>
      </c>
      <c r="F521" s="2"/>
      <c r="G521" s="2">
        <v>8800904</v>
      </c>
      <c r="H521" s="2">
        <v>264187.21999999997</v>
      </c>
      <c r="I521" s="2">
        <v>3464881.09</v>
      </c>
      <c r="J521" s="2">
        <v>186969.14</v>
      </c>
      <c r="K521" s="2">
        <v>25837.24</v>
      </c>
      <c r="L521" s="2">
        <v>11066.87</v>
      </c>
      <c r="M521" s="2"/>
      <c r="N521" s="2" t="e">
        <f>B521-Levantamento!#REF!</f>
        <v>#REF!</v>
      </c>
    </row>
    <row r="522" spans="1:14" hidden="1" x14ac:dyDescent="0.25">
      <c r="A522" t="s">
        <v>588</v>
      </c>
      <c r="B522" s="2">
        <f t="shared" si="8"/>
        <v>54183526.919999994</v>
      </c>
      <c r="C522" s="2">
        <v>11382788.91</v>
      </c>
      <c r="D522" s="2">
        <v>1195817.3</v>
      </c>
      <c r="E522" s="2">
        <v>144873.56</v>
      </c>
      <c r="F522" s="2">
        <v>828981.99</v>
      </c>
      <c r="G522" s="2">
        <v>23337813.850000001</v>
      </c>
      <c r="H522" s="2">
        <v>279738.69</v>
      </c>
      <c r="I522" s="2">
        <v>12956043.119999999</v>
      </c>
      <c r="J522" s="2">
        <v>3920137.15</v>
      </c>
      <c r="K522" s="2">
        <v>96781.21</v>
      </c>
      <c r="L522" s="2">
        <v>40551.14</v>
      </c>
      <c r="M522" s="2"/>
      <c r="N522" s="2" t="e">
        <f>B522-Levantamento!#REF!</f>
        <v>#REF!</v>
      </c>
    </row>
    <row r="523" spans="1:14" hidden="1" x14ac:dyDescent="0.25">
      <c r="A523" t="s">
        <v>505</v>
      </c>
      <c r="B523" s="2">
        <f t="shared" si="8"/>
        <v>123923762.25</v>
      </c>
      <c r="C523" s="2">
        <v>29115626.890000001</v>
      </c>
      <c r="D523" s="2">
        <v>1225511.4099999999</v>
      </c>
      <c r="E523" s="2">
        <v>353.49</v>
      </c>
      <c r="F523" s="2">
        <v>2173537.46</v>
      </c>
      <c r="G523" s="2">
        <v>29172267.300000001</v>
      </c>
      <c r="H523" s="2">
        <v>744225.92</v>
      </c>
      <c r="I523" s="2">
        <v>52291356.109999999</v>
      </c>
      <c r="J523" s="2">
        <v>8810649.5199999996</v>
      </c>
      <c r="K523" s="2">
        <v>390234.15</v>
      </c>
      <c r="L523" s="2"/>
      <c r="M523" s="2"/>
      <c r="N523" s="2" t="e">
        <f>B523-Levantamento!#REF!</f>
        <v>#REF!</v>
      </c>
    </row>
    <row r="524" spans="1:14" hidden="1" x14ac:dyDescent="0.25">
      <c r="A524" t="s">
        <v>156</v>
      </c>
      <c r="B524" s="2">
        <f t="shared" si="8"/>
        <v>15315067.970000001</v>
      </c>
      <c r="C524" s="2">
        <v>1470113.09</v>
      </c>
      <c r="D524" s="2">
        <v>172428.53</v>
      </c>
      <c r="E524" s="2"/>
      <c r="F524" s="2">
        <v>186349.46</v>
      </c>
      <c r="G524" s="2">
        <v>8710582.2100000009</v>
      </c>
      <c r="H524" s="2">
        <v>260188.66</v>
      </c>
      <c r="I524" s="2">
        <v>3712303.9</v>
      </c>
      <c r="J524" s="2">
        <v>764846.32</v>
      </c>
      <c r="K524" s="2">
        <v>25804.79</v>
      </c>
      <c r="L524" s="2">
        <v>12451.01</v>
      </c>
      <c r="M524" s="2"/>
      <c r="N524" s="2" t="e">
        <f>B524-Levantamento!#REF!</f>
        <v>#REF!</v>
      </c>
    </row>
    <row r="525" spans="1:14" hidden="1" x14ac:dyDescent="0.25">
      <c r="A525" t="s">
        <v>613</v>
      </c>
      <c r="B525" s="2">
        <f t="shared" si="8"/>
        <v>73771650.930000007</v>
      </c>
      <c r="C525" s="2">
        <v>22382298.949999999</v>
      </c>
      <c r="D525" s="2">
        <v>1869939.16</v>
      </c>
      <c r="E525" s="2">
        <v>333</v>
      </c>
      <c r="F525" s="2">
        <v>2017328.09</v>
      </c>
      <c r="G525" s="2">
        <v>23337813.850000001</v>
      </c>
      <c r="H525" s="2">
        <v>158396.45000000001</v>
      </c>
      <c r="I525" s="2">
        <v>17707273.109999999</v>
      </c>
      <c r="J525" s="2">
        <v>6116355.2699999996</v>
      </c>
      <c r="K525" s="2">
        <v>151197.79</v>
      </c>
      <c r="L525" s="2">
        <v>30715.26</v>
      </c>
      <c r="M525" s="2"/>
      <c r="N525" s="2" t="e">
        <f>B525-Levantamento!#REF!</f>
        <v>#REF!</v>
      </c>
    </row>
    <row r="526" spans="1:14" hidden="1" x14ac:dyDescent="0.25">
      <c r="A526" t="s">
        <v>380</v>
      </c>
      <c r="B526" s="2">
        <f t="shared" si="8"/>
        <v>89433542.680000007</v>
      </c>
      <c r="C526" s="2">
        <v>17200259.059999999</v>
      </c>
      <c r="D526" s="2">
        <v>1988716.32</v>
      </c>
      <c r="E526" s="2"/>
      <c r="F526" s="2">
        <v>447086.5</v>
      </c>
      <c r="G526" s="2">
        <v>20420587.09</v>
      </c>
      <c r="H526" s="2">
        <v>105418.87</v>
      </c>
      <c r="I526" s="2">
        <v>44676079.159999996</v>
      </c>
      <c r="J526" s="2">
        <v>4227255.5599999996</v>
      </c>
      <c r="K526" s="2">
        <v>334026.44</v>
      </c>
      <c r="L526" s="2">
        <v>34113.68</v>
      </c>
      <c r="M526" s="2"/>
      <c r="N526" s="2" t="e">
        <f>B526-Levantamento!#REF!</f>
        <v>#REF!</v>
      </c>
    </row>
    <row r="527" spans="1:14" hidden="1" x14ac:dyDescent="0.25">
      <c r="A527" t="s">
        <v>361</v>
      </c>
      <c r="B527" s="2">
        <f t="shared" si="8"/>
        <v>99257459.699999988</v>
      </c>
      <c r="C527" s="2">
        <v>26390548.32</v>
      </c>
      <c r="D527" s="2">
        <v>2257037.4700000002</v>
      </c>
      <c r="E527" s="2"/>
      <c r="F527" s="2">
        <v>3056085.11</v>
      </c>
      <c r="G527" s="2">
        <v>32089494.039999999</v>
      </c>
      <c r="H527" s="2">
        <v>70286.720000000001</v>
      </c>
      <c r="I527" s="2">
        <v>28439815.030000001</v>
      </c>
      <c r="J527" s="2">
        <v>6725095.7400000002</v>
      </c>
      <c r="K527" s="2">
        <v>215422.28</v>
      </c>
      <c r="L527" s="2">
        <v>13674.99</v>
      </c>
      <c r="M527" s="2"/>
      <c r="N527" s="2" t="e">
        <f>B527-Levantamento!#REF!</f>
        <v>#REF!</v>
      </c>
    </row>
    <row r="528" spans="1:14" hidden="1" x14ac:dyDescent="0.25">
      <c r="A528" t="s">
        <v>151</v>
      </c>
      <c r="B528" s="2">
        <f t="shared" si="8"/>
        <v>16084194.77</v>
      </c>
      <c r="C528" s="2">
        <v>1186659.6299999999</v>
      </c>
      <c r="D528" s="2">
        <v>301653.25</v>
      </c>
      <c r="E528" s="2"/>
      <c r="F528" s="2">
        <v>204569.07</v>
      </c>
      <c r="G528" s="2">
        <v>8751680.1600000001</v>
      </c>
      <c r="H528" s="2">
        <v>161948.92000000001</v>
      </c>
      <c r="I528" s="2">
        <v>4627390.97</v>
      </c>
      <c r="J528" s="2">
        <v>802054.98</v>
      </c>
      <c r="K528" s="2">
        <v>34555.199999999997</v>
      </c>
      <c r="L528" s="2">
        <v>13682.59</v>
      </c>
      <c r="M528" s="2"/>
      <c r="N528" s="2" t="e">
        <f>B528-Levantamento!#REF!</f>
        <v>#REF!</v>
      </c>
    </row>
    <row r="529" spans="1:14" hidden="1" x14ac:dyDescent="0.25">
      <c r="A529" t="s">
        <v>289</v>
      </c>
      <c r="B529" s="2">
        <f t="shared" si="8"/>
        <v>17923367.789999999</v>
      </c>
      <c r="C529" s="2">
        <v>1593805.35</v>
      </c>
      <c r="D529" s="2">
        <v>229827.85</v>
      </c>
      <c r="E529" s="2"/>
      <c r="F529" s="2">
        <v>185289.83</v>
      </c>
      <c r="G529" s="2">
        <v>8751680.1600000001</v>
      </c>
      <c r="H529" s="2">
        <v>156564.88</v>
      </c>
      <c r="I529" s="2">
        <v>6073426.5</v>
      </c>
      <c r="J529" s="2">
        <v>874124.87</v>
      </c>
      <c r="K529" s="2">
        <v>46029.15</v>
      </c>
      <c r="L529" s="2">
        <v>12619.2</v>
      </c>
      <c r="M529" s="2"/>
      <c r="N529" s="2" t="e">
        <f>B529-Levantamento!#REF!</f>
        <v>#REF!</v>
      </c>
    </row>
    <row r="530" spans="1:14" hidden="1" x14ac:dyDescent="0.25">
      <c r="A530" t="s">
        <v>55</v>
      </c>
      <c r="B530" s="2">
        <f t="shared" si="8"/>
        <v>13322124.76</v>
      </c>
      <c r="C530" s="2">
        <v>621367.6</v>
      </c>
      <c r="D530" s="2">
        <v>19206.25</v>
      </c>
      <c r="E530" s="2"/>
      <c r="F530" s="2"/>
      <c r="G530" s="2">
        <v>8751680.1600000001</v>
      </c>
      <c r="H530" s="2">
        <v>52661.65</v>
      </c>
      <c r="I530" s="2">
        <v>3560160.04</v>
      </c>
      <c r="J530" s="2">
        <v>279866.89</v>
      </c>
      <c r="K530" s="2">
        <v>26584.560000000001</v>
      </c>
      <c r="L530" s="2">
        <v>10597.61</v>
      </c>
      <c r="M530" s="2"/>
      <c r="N530" s="2" t="e">
        <f>B530-Levantamento!#REF!</f>
        <v>#REF!</v>
      </c>
    </row>
    <row r="531" spans="1:14" x14ac:dyDescent="0.25">
      <c r="A531" t="s">
        <v>58</v>
      </c>
      <c r="B531" s="2">
        <f t="shared" si="8"/>
        <v>12347511.57</v>
      </c>
      <c r="C531" s="2">
        <v>301403.06</v>
      </c>
      <c r="D531" s="2">
        <v>106802.82</v>
      </c>
      <c r="E531" s="2"/>
      <c r="F531" s="2"/>
      <c r="G531" s="2">
        <v>8800904</v>
      </c>
      <c r="H531" s="2">
        <v>60889.11</v>
      </c>
      <c r="I531" s="2">
        <v>2844384.86</v>
      </c>
      <c r="J531" s="2">
        <v>201091.95</v>
      </c>
      <c r="K531" s="2">
        <v>21199.3</v>
      </c>
      <c r="L531" s="2">
        <v>10836.47</v>
      </c>
      <c r="M531" s="2"/>
      <c r="N531" s="2" t="e">
        <f>B531-Levantamento!#REF!</f>
        <v>#REF!</v>
      </c>
    </row>
    <row r="532" spans="1:14" x14ac:dyDescent="0.25">
      <c r="A532" t="s">
        <v>633</v>
      </c>
      <c r="B532" s="2">
        <f t="shared" si="8"/>
        <v>885416602.60000002</v>
      </c>
      <c r="C532" s="2">
        <v>521979521.29000002</v>
      </c>
      <c r="D532" s="2">
        <v>20571844.82</v>
      </c>
      <c r="E532" s="2"/>
      <c r="F532" s="2">
        <v>12722634.029999999</v>
      </c>
      <c r="G532" s="2">
        <v>52510081.149999999</v>
      </c>
      <c r="H532" s="2">
        <v>101589.2</v>
      </c>
      <c r="I532" s="2">
        <v>228751345.31</v>
      </c>
      <c r="J532" s="2">
        <v>46954914.840000004</v>
      </c>
      <c r="K532" s="2">
        <v>1710483.96</v>
      </c>
      <c r="L532" s="2">
        <v>114188</v>
      </c>
      <c r="M532" s="2"/>
      <c r="N532" s="2" t="e">
        <f>B532-Levantamento!#REF!</f>
        <v>#REF!</v>
      </c>
    </row>
    <row r="533" spans="1:14" x14ac:dyDescent="0.25">
      <c r="A533" t="s">
        <v>68</v>
      </c>
      <c r="B533" s="2">
        <f t="shared" si="8"/>
        <v>14383170.219999999</v>
      </c>
      <c r="C533" s="2">
        <v>585673.72</v>
      </c>
      <c r="D533" s="2">
        <v>24644.74</v>
      </c>
      <c r="E533" s="2"/>
      <c r="F533" s="2">
        <v>60239.79</v>
      </c>
      <c r="G533" s="2">
        <v>8751680.1600000001</v>
      </c>
      <c r="H533" s="2">
        <v>212699.25</v>
      </c>
      <c r="I533" s="2">
        <v>4380074.45</v>
      </c>
      <c r="J533" s="2">
        <v>319896.77</v>
      </c>
      <c r="K533" s="2">
        <v>37033.32</v>
      </c>
      <c r="L533" s="2">
        <v>11228.02</v>
      </c>
      <c r="M533" s="2"/>
      <c r="N533" s="2" t="e">
        <f>B533-Levantamento!#REF!</f>
        <v>#REF!</v>
      </c>
    </row>
    <row r="534" spans="1:14" x14ac:dyDescent="0.25">
      <c r="A534" t="s">
        <v>568</v>
      </c>
      <c r="B534" s="2">
        <f t="shared" si="8"/>
        <v>64654416.379999995</v>
      </c>
      <c r="C534" s="2">
        <v>16270208.67</v>
      </c>
      <c r="D534" s="2">
        <v>2830283.19</v>
      </c>
      <c r="E534" s="2">
        <v>12207.38</v>
      </c>
      <c r="F534" s="2">
        <v>2487855.15</v>
      </c>
      <c r="G534" s="2">
        <v>20420587.09</v>
      </c>
      <c r="H534" s="2">
        <v>559745.66</v>
      </c>
      <c r="I534" s="2">
        <v>17442401.129999999</v>
      </c>
      <c r="J534" s="2">
        <v>4466093.8600000003</v>
      </c>
      <c r="K534" s="2">
        <v>130319.25</v>
      </c>
      <c r="L534" s="2">
        <v>34715</v>
      </c>
      <c r="M534" s="2"/>
      <c r="N534" s="2" t="e">
        <f>B534-Levantamento!#REF!</f>
        <v>#REF!</v>
      </c>
    </row>
    <row r="535" spans="1:14" x14ac:dyDescent="0.25">
      <c r="A535" t="s">
        <v>451</v>
      </c>
      <c r="B535" s="2">
        <f t="shared" si="8"/>
        <v>54000884.75999999</v>
      </c>
      <c r="C535" s="2">
        <v>11147343.310000001</v>
      </c>
      <c r="D535" s="2">
        <v>813181.95</v>
      </c>
      <c r="E535" s="2">
        <v>1164.26</v>
      </c>
      <c r="F535" s="2"/>
      <c r="G535" s="2">
        <v>20420587.09</v>
      </c>
      <c r="H535" s="2">
        <v>758843.2</v>
      </c>
      <c r="I535" s="2">
        <v>17269473.07</v>
      </c>
      <c r="J535" s="2">
        <v>3426825.66</v>
      </c>
      <c r="K535" s="2">
        <v>129284.57</v>
      </c>
      <c r="L535" s="2">
        <v>34181.65</v>
      </c>
      <c r="M535" s="2"/>
      <c r="N535" s="2" t="e">
        <f>B535-Levantamento!#REF!</f>
        <v>#REF!</v>
      </c>
    </row>
    <row r="536" spans="1:14" hidden="1" x14ac:dyDescent="0.25">
      <c r="A536" t="s">
        <v>33</v>
      </c>
      <c r="B536" s="2">
        <f t="shared" si="8"/>
        <v>11842060.67</v>
      </c>
      <c r="C536" s="2">
        <v>524381.01</v>
      </c>
      <c r="D536" s="2">
        <v>28411.81</v>
      </c>
      <c r="E536" s="2"/>
      <c r="F536" s="2"/>
      <c r="G536" s="2">
        <v>8751680.1600000001</v>
      </c>
      <c r="H536" s="2">
        <v>23791.73</v>
      </c>
      <c r="I536" s="2">
        <v>2259286.2599999998</v>
      </c>
      <c r="J536" s="2">
        <v>226788.42</v>
      </c>
      <c r="K536" s="2">
        <v>16882.189999999999</v>
      </c>
      <c r="L536" s="2">
        <v>10839.09</v>
      </c>
      <c r="M536" s="2"/>
      <c r="N536" s="2" t="e">
        <f>B536-Levantamento!#REF!</f>
        <v>#REF!</v>
      </c>
    </row>
    <row r="537" spans="1:14" hidden="1" x14ac:dyDescent="0.25">
      <c r="A537" t="s">
        <v>305</v>
      </c>
      <c r="B537" s="2">
        <f t="shared" si="8"/>
        <v>41207029.919999994</v>
      </c>
      <c r="C537" s="2">
        <v>7532356.3499999996</v>
      </c>
      <c r="D537" s="2">
        <v>576303.86</v>
      </c>
      <c r="E537" s="2"/>
      <c r="F537" s="2">
        <v>724502.27</v>
      </c>
      <c r="G537" s="2">
        <v>17452077.329999998</v>
      </c>
      <c r="H537" s="2">
        <v>164868.93</v>
      </c>
      <c r="I537" s="2">
        <v>11760362.49</v>
      </c>
      <c r="J537" s="2">
        <v>2898582.79</v>
      </c>
      <c r="K537" s="2">
        <v>69264.78</v>
      </c>
      <c r="L537" s="2">
        <v>28711.119999999999</v>
      </c>
      <c r="M537" s="2"/>
      <c r="N537" s="2" t="e">
        <f>B537-Levantamento!#REF!</f>
        <v>#REF!</v>
      </c>
    </row>
    <row r="538" spans="1:14" hidden="1" x14ac:dyDescent="0.25">
      <c r="A538" t="s">
        <v>629</v>
      </c>
      <c r="B538" s="2">
        <f t="shared" si="8"/>
        <v>1752597198.8</v>
      </c>
      <c r="C538" s="2">
        <v>943374401.70000005</v>
      </c>
      <c r="D538" s="2">
        <v>114992855.88</v>
      </c>
      <c r="E538" s="2">
        <v>75334.23</v>
      </c>
      <c r="F538" s="2">
        <v>58986975.369999997</v>
      </c>
      <c r="G538" s="2">
        <v>72336466.030000001</v>
      </c>
      <c r="H538" s="2">
        <v>166.68</v>
      </c>
      <c r="I538" s="2">
        <v>415927021.11000001</v>
      </c>
      <c r="J538" s="2">
        <v>143439802.65000001</v>
      </c>
      <c r="K538" s="2">
        <v>3106260.81</v>
      </c>
      <c r="L538" s="2">
        <v>357914.34</v>
      </c>
      <c r="M538" s="2"/>
      <c r="N538" s="2" t="e">
        <f>B538-Levantamento!#REF!</f>
        <v>#REF!</v>
      </c>
    </row>
    <row r="539" spans="1:14" hidden="1" x14ac:dyDescent="0.25">
      <c r="A539" t="s">
        <v>209</v>
      </c>
      <c r="B539" s="2">
        <f t="shared" si="8"/>
        <v>17828883.390000001</v>
      </c>
      <c r="C539" s="2">
        <v>2395300</v>
      </c>
      <c r="D539" s="2">
        <v>159171.81</v>
      </c>
      <c r="E539" s="2"/>
      <c r="F539" s="2"/>
      <c r="G539" s="2">
        <v>8751680.1799999997</v>
      </c>
      <c r="H539" s="2">
        <v>152995.82999999999</v>
      </c>
      <c r="I539" s="2">
        <v>5768039.3200000003</v>
      </c>
      <c r="J539" s="2">
        <v>545624.78</v>
      </c>
      <c r="K539" s="2">
        <v>43141.38</v>
      </c>
      <c r="L539" s="2">
        <v>12930.09</v>
      </c>
      <c r="M539" s="2"/>
      <c r="N539" s="2" t="e">
        <f>B539-Levantamento!#REF!</f>
        <v>#REF!</v>
      </c>
    </row>
    <row r="540" spans="1:14" hidden="1" x14ac:dyDescent="0.25">
      <c r="A540" t="s">
        <v>415</v>
      </c>
      <c r="B540" s="2">
        <f t="shared" si="8"/>
        <v>59177763.540000007</v>
      </c>
      <c r="C540" s="2">
        <v>13956586.59</v>
      </c>
      <c r="D540" s="2">
        <v>1025918.78</v>
      </c>
      <c r="E540" s="2">
        <v>1030795.22</v>
      </c>
      <c r="F540" s="2"/>
      <c r="G540" s="2">
        <v>17503360.370000001</v>
      </c>
      <c r="H540" s="2">
        <v>545176.31999999995</v>
      </c>
      <c r="I540" s="2">
        <v>21578676.809999999</v>
      </c>
      <c r="J540" s="2">
        <v>3378864.94</v>
      </c>
      <c r="K540" s="2">
        <v>128892.77</v>
      </c>
      <c r="L540" s="2">
        <v>29491.74</v>
      </c>
      <c r="M540" s="2"/>
      <c r="N540" s="2" t="e">
        <f>B540-Levantamento!#REF!</f>
        <v>#REF!</v>
      </c>
    </row>
    <row r="541" spans="1:14" hidden="1" x14ac:dyDescent="0.25">
      <c r="A541" t="s">
        <v>150</v>
      </c>
      <c r="B541" s="2">
        <f t="shared" si="8"/>
        <v>37740764.780000001</v>
      </c>
      <c r="C541" s="2">
        <v>4288391.17</v>
      </c>
      <c r="D541" s="2">
        <v>108588.22</v>
      </c>
      <c r="E541" s="2"/>
      <c r="F541" s="2">
        <v>458681.48</v>
      </c>
      <c r="G541" s="2">
        <v>8751680.1600000001</v>
      </c>
      <c r="H541" s="2">
        <v>1271826.21</v>
      </c>
      <c r="I541" s="2">
        <v>21746863.300000001</v>
      </c>
      <c r="J541" s="2">
        <v>938830.68</v>
      </c>
      <c r="K541" s="2">
        <v>162396.93</v>
      </c>
      <c r="L541" s="2">
        <v>13506.63</v>
      </c>
      <c r="M541" s="2"/>
      <c r="N541" s="2" t="e">
        <f>B541-Levantamento!#REF!</f>
        <v>#REF!</v>
      </c>
    </row>
    <row r="542" spans="1:14" hidden="1" x14ac:dyDescent="0.25">
      <c r="A542" t="s">
        <v>220</v>
      </c>
      <c r="B542" s="2">
        <f t="shared" si="8"/>
        <v>17438374.409999996</v>
      </c>
      <c r="C542" s="2">
        <v>2017967.76</v>
      </c>
      <c r="D542" s="2">
        <v>340837.59</v>
      </c>
      <c r="E542" s="2"/>
      <c r="F542" s="2">
        <v>240259.65</v>
      </c>
      <c r="G542" s="2">
        <v>8751680.1600000001</v>
      </c>
      <c r="H542" s="2">
        <v>21017.72</v>
      </c>
      <c r="I542" s="2">
        <v>5249649.9400000004</v>
      </c>
      <c r="J542" s="2">
        <v>762805.06</v>
      </c>
      <c r="K542" s="2">
        <v>40882.83</v>
      </c>
      <c r="L542" s="2">
        <v>13273.7</v>
      </c>
      <c r="M542" s="2"/>
      <c r="N542" s="2" t="e">
        <f>B542-Levantamento!#REF!</f>
        <v>#REF!</v>
      </c>
    </row>
    <row r="543" spans="1:14" hidden="1" x14ac:dyDescent="0.25">
      <c r="A543" t="s">
        <v>302</v>
      </c>
      <c r="B543" s="2">
        <f t="shared" si="8"/>
        <v>17482827.209999997</v>
      </c>
      <c r="C543" s="2">
        <v>3374845.88</v>
      </c>
      <c r="D543" s="2">
        <v>277995.24</v>
      </c>
      <c r="E543" s="2"/>
      <c r="F543" s="2">
        <v>402229.47</v>
      </c>
      <c r="G543" s="2">
        <v>8751680.1600000001</v>
      </c>
      <c r="H543" s="2">
        <v>12383.42</v>
      </c>
      <c r="I543" s="2">
        <v>3529744.37</v>
      </c>
      <c r="J543" s="2">
        <v>1094953.18</v>
      </c>
      <c r="K543" s="2">
        <v>26088.15</v>
      </c>
      <c r="L543" s="2">
        <v>12907.34</v>
      </c>
      <c r="M543" s="2"/>
      <c r="N543" s="2" t="e">
        <f>B543-Levantamento!#REF!</f>
        <v>#REF!</v>
      </c>
    </row>
    <row r="544" spans="1:14" hidden="1" x14ac:dyDescent="0.25">
      <c r="A544" t="s">
        <v>91</v>
      </c>
      <c r="B544" s="2">
        <f t="shared" si="8"/>
        <v>12689305.07</v>
      </c>
      <c r="C544" s="2">
        <v>272379.46000000002</v>
      </c>
      <c r="D544" s="2">
        <v>10244.049999999999</v>
      </c>
      <c r="E544" s="2">
        <v>924560.16</v>
      </c>
      <c r="F544" s="2"/>
      <c r="G544" s="2">
        <v>8751680.1600000001</v>
      </c>
      <c r="H544" s="2">
        <v>16587.5</v>
      </c>
      <c r="I544" s="2">
        <v>2438870.7599999998</v>
      </c>
      <c r="J544" s="2">
        <v>256762.75</v>
      </c>
      <c r="K544" s="2">
        <v>18220.23</v>
      </c>
      <c r="L544" s="2"/>
      <c r="M544" s="2"/>
      <c r="N544" s="2" t="e">
        <f>B544-Levantamento!#REF!</f>
        <v>#REF!</v>
      </c>
    </row>
    <row r="545" spans="1:14" hidden="1" x14ac:dyDescent="0.25">
      <c r="A545" t="s">
        <v>135</v>
      </c>
      <c r="B545" s="2">
        <f t="shared" si="8"/>
        <v>13482090.149999999</v>
      </c>
      <c r="C545" s="2">
        <v>756897.2</v>
      </c>
      <c r="D545" s="2">
        <v>149451.26</v>
      </c>
      <c r="E545" s="2"/>
      <c r="F545" s="2">
        <v>96295.63</v>
      </c>
      <c r="G545" s="2">
        <v>8751680.1600000001</v>
      </c>
      <c r="H545" s="2">
        <v>80754.11</v>
      </c>
      <c r="I545" s="2">
        <v>3230112.65</v>
      </c>
      <c r="J545" s="2">
        <v>380677.67</v>
      </c>
      <c r="K545" s="2">
        <v>24134.12</v>
      </c>
      <c r="L545" s="2">
        <v>12087.35</v>
      </c>
      <c r="M545" s="2"/>
      <c r="N545" s="2" t="e">
        <f>B545-Levantamento!#REF!</f>
        <v>#REF!</v>
      </c>
    </row>
    <row r="546" spans="1:14" hidden="1" x14ac:dyDescent="0.25">
      <c r="A546" t="s">
        <v>643</v>
      </c>
      <c r="B546" s="2">
        <f t="shared" si="8"/>
        <v>2093400966.6400001</v>
      </c>
      <c r="C546" s="2">
        <v>1474594597.23</v>
      </c>
      <c r="D546" s="2">
        <v>113613857</v>
      </c>
      <c r="E546" s="2">
        <v>52504.32</v>
      </c>
      <c r="F546" s="2">
        <v>22506160.640000001</v>
      </c>
      <c r="G546" s="2">
        <v>72336466.030000001</v>
      </c>
      <c r="H546" s="2">
        <v>39130.589999999997</v>
      </c>
      <c r="I546" s="2">
        <v>308107936.24000001</v>
      </c>
      <c r="J546" s="2">
        <v>99596393.659999996</v>
      </c>
      <c r="K546" s="2">
        <v>2303199.88</v>
      </c>
      <c r="L546" s="2">
        <v>250721.05</v>
      </c>
      <c r="M546" s="2"/>
      <c r="N546" s="2" t="e">
        <f>B546-Levantamento!#REF!</f>
        <v>#REF!</v>
      </c>
    </row>
    <row r="547" spans="1:14" hidden="1" x14ac:dyDescent="0.25">
      <c r="A547" t="s">
        <v>316</v>
      </c>
      <c r="B547" s="2">
        <f t="shared" si="8"/>
        <v>23560928.610000003</v>
      </c>
      <c r="C547" s="2">
        <v>3566750.11</v>
      </c>
      <c r="D547" s="2">
        <v>711137.8</v>
      </c>
      <c r="E547" s="2">
        <v>427865.85</v>
      </c>
      <c r="F547" s="2"/>
      <c r="G547" s="2">
        <v>11668906.92</v>
      </c>
      <c r="H547" s="2">
        <v>52648.52</v>
      </c>
      <c r="I547" s="2">
        <v>5778429.2699999996</v>
      </c>
      <c r="J547" s="2">
        <v>1296345.6200000001</v>
      </c>
      <c r="K547" s="2">
        <v>40920.6</v>
      </c>
      <c r="L547" s="2">
        <v>17923.919999999998</v>
      </c>
      <c r="M547" s="2"/>
      <c r="N547" s="2" t="e">
        <f>B547-Levantamento!#REF!</f>
        <v>#REF!</v>
      </c>
    </row>
    <row r="548" spans="1:14" hidden="1" x14ac:dyDescent="0.25">
      <c r="A548" t="s">
        <v>626</v>
      </c>
      <c r="B548" s="2">
        <f t="shared" si="8"/>
        <v>2471137812.8199997</v>
      </c>
      <c r="C548" s="2">
        <v>1170940808.9400001</v>
      </c>
      <c r="D548" s="2">
        <v>153259748.63999999</v>
      </c>
      <c r="E548" s="2"/>
      <c r="F548" s="2">
        <v>44731923.100000001</v>
      </c>
      <c r="G548" s="2">
        <v>72336466.030000001</v>
      </c>
      <c r="H548" s="2">
        <v>116830.59</v>
      </c>
      <c r="I548" s="2">
        <v>838634797.95000005</v>
      </c>
      <c r="J548" s="2">
        <v>184538766.02000001</v>
      </c>
      <c r="K548" s="2">
        <v>6271071.8700000001</v>
      </c>
      <c r="L548" s="2">
        <v>307399.67999999999</v>
      </c>
      <c r="M548" s="2"/>
      <c r="N548" s="2" t="e">
        <f>B548-Levantamento!#REF!</f>
        <v>#REF!</v>
      </c>
    </row>
    <row r="549" spans="1:14" hidden="1" x14ac:dyDescent="0.25">
      <c r="A549" t="s">
        <v>564</v>
      </c>
      <c r="B549" s="2">
        <f t="shared" si="8"/>
        <v>1044150357.2999998</v>
      </c>
      <c r="C549" s="2">
        <v>496413097.51999998</v>
      </c>
      <c r="D549" s="2">
        <v>59384685.32</v>
      </c>
      <c r="E549" s="2"/>
      <c r="F549" s="2">
        <v>6646898.25</v>
      </c>
      <c r="G549" s="2">
        <v>72336466.030000001</v>
      </c>
      <c r="H549" s="2"/>
      <c r="I549" s="2">
        <v>346544485.66000003</v>
      </c>
      <c r="J549" s="2">
        <v>60093559.299999997</v>
      </c>
      <c r="K549" s="2">
        <v>2588156.56</v>
      </c>
      <c r="L549" s="2">
        <v>143008.66</v>
      </c>
      <c r="M549" s="2"/>
      <c r="N549" s="2" t="e">
        <f>B549-Levantamento!#REF!</f>
        <v>#REF!</v>
      </c>
    </row>
    <row r="550" spans="1:14" hidden="1" x14ac:dyDescent="0.25">
      <c r="A550" t="s">
        <v>576</v>
      </c>
      <c r="B550" s="2">
        <f t="shared" si="8"/>
        <v>569993209.34000003</v>
      </c>
      <c r="C550" s="2">
        <v>271989505.00999999</v>
      </c>
      <c r="D550" s="2">
        <v>2645889.5499999998</v>
      </c>
      <c r="E550" s="2">
        <v>190913.54</v>
      </c>
      <c r="F550" s="2"/>
      <c r="G550" s="2">
        <v>72336466.030000001</v>
      </c>
      <c r="H550" s="2">
        <v>1090532.32</v>
      </c>
      <c r="I550" s="2">
        <v>167225625.13</v>
      </c>
      <c r="J550" s="2">
        <v>53087207.289999999</v>
      </c>
      <c r="K550" s="2">
        <v>1249526.44</v>
      </c>
      <c r="L550" s="2">
        <v>177544.03</v>
      </c>
      <c r="M550" s="2"/>
      <c r="N550" s="2" t="e">
        <f>B550-Levantamento!#REF!</f>
        <v>#REF!</v>
      </c>
    </row>
    <row r="551" spans="1:14" hidden="1" x14ac:dyDescent="0.25">
      <c r="A551" t="s">
        <v>66</v>
      </c>
      <c r="B551" s="2">
        <f t="shared" si="8"/>
        <v>12544364.370000001</v>
      </c>
      <c r="C551" s="2">
        <v>450143.79</v>
      </c>
      <c r="D551" s="2">
        <v>99909.22</v>
      </c>
      <c r="E551" s="2">
        <v>141948.15</v>
      </c>
      <c r="F551" s="2"/>
      <c r="G551" s="2">
        <v>8751680.1600000001</v>
      </c>
      <c r="H551" s="2">
        <v>26730.86</v>
      </c>
      <c r="I551" s="2">
        <v>2727100.05</v>
      </c>
      <c r="J551" s="2">
        <v>315132.40000000002</v>
      </c>
      <c r="K551" s="2">
        <v>20369.259999999998</v>
      </c>
      <c r="L551" s="2">
        <v>11350.48</v>
      </c>
      <c r="M551" s="2"/>
      <c r="N551" s="2" t="e">
        <f>B551-Levantamento!#REF!</f>
        <v>#REF!</v>
      </c>
    </row>
    <row r="552" spans="1:14" hidden="1" x14ac:dyDescent="0.25">
      <c r="A552" t="s">
        <v>640</v>
      </c>
      <c r="B552" s="2">
        <f t="shared" si="8"/>
        <v>194866002.11000001</v>
      </c>
      <c r="C552" s="2">
        <v>69618448.180000007</v>
      </c>
      <c r="D552" s="2">
        <v>3585282.58</v>
      </c>
      <c r="E552" s="2">
        <v>131420.94</v>
      </c>
      <c r="F552" s="2">
        <v>4312239.46</v>
      </c>
      <c r="G552" s="2">
        <v>40841174.200000003</v>
      </c>
      <c r="H552" s="2">
        <v>190386.11</v>
      </c>
      <c r="I552" s="2">
        <v>57384189.390000001</v>
      </c>
      <c r="J552" s="2">
        <v>18290617.02</v>
      </c>
      <c r="K552" s="2">
        <v>428947.29</v>
      </c>
      <c r="L552" s="2">
        <v>83296.94</v>
      </c>
      <c r="M552" s="2"/>
      <c r="N552" s="2" t="e">
        <f>B552-Levantamento!#REF!</f>
        <v>#REF!</v>
      </c>
    </row>
    <row r="553" spans="1:14" hidden="1" x14ac:dyDescent="0.25">
      <c r="A553" t="s">
        <v>25</v>
      </c>
      <c r="B553" s="2">
        <f t="shared" si="8"/>
        <v>13006564.289999999</v>
      </c>
      <c r="C553" s="2">
        <v>583551.82999999996</v>
      </c>
      <c r="D553" s="2">
        <v>103118.78</v>
      </c>
      <c r="E553" s="2"/>
      <c r="F553" s="2">
        <v>107066.38</v>
      </c>
      <c r="G553" s="2">
        <v>8752157.5899999999</v>
      </c>
      <c r="H553" s="2">
        <v>117466.26</v>
      </c>
      <c r="I553" s="2">
        <v>3040927.33</v>
      </c>
      <c r="J553" s="2">
        <v>265242.92</v>
      </c>
      <c r="K553" s="2">
        <v>25777.25</v>
      </c>
      <c r="L553" s="2">
        <v>11255.95</v>
      </c>
      <c r="M553" s="2"/>
      <c r="N553" s="2" t="e">
        <f>B553-Levantamento!#REF!</f>
        <v>#REF!</v>
      </c>
    </row>
    <row r="554" spans="1:14" hidden="1" x14ac:dyDescent="0.25">
      <c r="A554" t="s">
        <v>54</v>
      </c>
      <c r="B554" s="2">
        <f t="shared" si="8"/>
        <v>13251958.970000001</v>
      </c>
      <c r="C554" s="2">
        <v>593312.6</v>
      </c>
      <c r="D554" s="2">
        <v>27411.38</v>
      </c>
      <c r="E554" s="2">
        <v>30444.98</v>
      </c>
      <c r="F554" s="2">
        <v>63027.38</v>
      </c>
      <c r="G554" s="2">
        <v>8751680.1600000001</v>
      </c>
      <c r="H554" s="2">
        <v>119153.36</v>
      </c>
      <c r="I554" s="2">
        <v>3451984.96</v>
      </c>
      <c r="J554" s="2">
        <v>177626.23</v>
      </c>
      <c r="K554" s="2">
        <v>25792.83</v>
      </c>
      <c r="L554" s="2">
        <v>10984.87</v>
      </c>
      <c r="M554" s="2">
        <v>540.22</v>
      </c>
      <c r="N554" s="2" t="e">
        <f>B554-Levantamento!#REF!</f>
        <v>#REF!</v>
      </c>
    </row>
    <row r="555" spans="1:14" hidden="1" x14ac:dyDescent="0.25">
      <c r="A555" t="s">
        <v>63</v>
      </c>
      <c r="B555" s="2">
        <f t="shared" si="8"/>
        <v>12724534.120000001</v>
      </c>
      <c r="C555" s="2">
        <v>534622.26</v>
      </c>
      <c r="D555" s="2">
        <v>41951.99</v>
      </c>
      <c r="E555" s="2"/>
      <c r="F555" s="2"/>
      <c r="G555" s="2">
        <v>8751680.1600000001</v>
      </c>
      <c r="H555" s="2">
        <v>32707.64</v>
      </c>
      <c r="I555" s="2">
        <v>3058362.57</v>
      </c>
      <c r="J555" s="2">
        <v>256936.5</v>
      </c>
      <c r="K555" s="2">
        <v>37204.25</v>
      </c>
      <c r="L555" s="2">
        <v>11068.75</v>
      </c>
      <c r="M555" s="2"/>
      <c r="N555" s="2" t="e">
        <f>B555-Levantamento!#REF!</f>
        <v>#REF!</v>
      </c>
    </row>
    <row r="556" spans="1:14" hidden="1" x14ac:dyDescent="0.25">
      <c r="A556" t="s">
        <v>524</v>
      </c>
      <c r="B556" s="2">
        <f t="shared" si="8"/>
        <v>112038543.21000001</v>
      </c>
      <c r="C556" s="2">
        <v>27784530.18</v>
      </c>
      <c r="D556" s="2">
        <v>840786.12</v>
      </c>
      <c r="E556" s="2"/>
      <c r="F556" s="2">
        <v>1955254.03</v>
      </c>
      <c r="G556" s="2">
        <v>31171679.030000001</v>
      </c>
      <c r="H556" s="2">
        <v>1385989.65</v>
      </c>
      <c r="I556" s="2">
        <v>39753898.649999999</v>
      </c>
      <c r="J556" s="2">
        <v>8793559.1699999999</v>
      </c>
      <c r="K556" s="2">
        <v>296880.03999999998</v>
      </c>
      <c r="L556" s="2">
        <v>55966.34</v>
      </c>
      <c r="M556" s="2"/>
      <c r="N556" s="2" t="e">
        <f>B556-Levantamento!#REF!</f>
        <v>#REF!</v>
      </c>
    </row>
    <row r="557" spans="1:14" hidden="1" x14ac:dyDescent="0.25">
      <c r="A557" t="s">
        <v>132</v>
      </c>
      <c r="B557" s="2">
        <f t="shared" si="8"/>
        <v>18503534.299999997</v>
      </c>
      <c r="C557" s="2">
        <v>1746474.49</v>
      </c>
      <c r="D557" s="2">
        <v>165913.45000000001</v>
      </c>
      <c r="E557" s="2"/>
      <c r="F557" s="2"/>
      <c r="G557" s="2">
        <v>8751680.1600000001</v>
      </c>
      <c r="H557" s="2">
        <v>431362.34</v>
      </c>
      <c r="I557" s="2">
        <v>6841297.5199999996</v>
      </c>
      <c r="J557" s="2">
        <v>505082.81</v>
      </c>
      <c r="K557" s="2">
        <v>51144.22</v>
      </c>
      <c r="L557" s="2">
        <v>10579.31</v>
      </c>
      <c r="M557" s="2"/>
      <c r="N557" s="2" t="e">
        <f>B557-Levantamento!#REF!</f>
        <v>#REF!</v>
      </c>
    </row>
    <row r="558" spans="1:14" hidden="1" x14ac:dyDescent="0.25">
      <c r="A558" t="s">
        <v>113</v>
      </c>
      <c r="B558" s="2">
        <f t="shared" si="8"/>
        <v>13458796.499999998</v>
      </c>
      <c r="C558" s="2">
        <v>1155268.1499999999</v>
      </c>
      <c r="D558" s="2">
        <v>156516.51999999999</v>
      </c>
      <c r="E558" s="2"/>
      <c r="F558" s="2"/>
      <c r="G558" s="2">
        <v>8751680.1600000001</v>
      </c>
      <c r="H558" s="2">
        <v>24598.3</v>
      </c>
      <c r="I558" s="2">
        <v>3055408.21</v>
      </c>
      <c r="J558" s="2">
        <v>280626.26</v>
      </c>
      <c r="K558" s="2">
        <v>22826.28</v>
      </c>
      <c r="L558" s="2">
        <v>11872.62</v>
      </c>
      <c r="M558" s="2"/>
      <c r="N558" s="2" t="e">
        <f>B558-Levantamento!#REF!</f>
        <v>#REF!</v>
      </c>
    </row>
    <row r="559" spans="1:14" hidden="1" x14ac:dyDescent="0.25">
      <c r="A559" t="s">
        <v>494</v>
      </c>
      <c r="B559" s="2">
        <f t="shared" si="8"/>
        <v>108911088.69000001</v>
      </c>
      <c r="C559" s="2">
        <v>25228378.16</v>
      </c>
      <c r="D559" s="2">
        <v>3617288.25</v>
      </c>
      <c r="E559" s="2"/>
      <c r="F559" s="2">
        <v>3108354.45</v>
      </c>
      <c r="G559" s="2">
        <v>32089494.030000001</v>
      </c>
      <c r="H559" s="2">
        <v>215163.99</v>
      </c>
      <c r="I559" s="2">
        <v>34544110.200000003</v>
      </c>
      <c r="J559" s="2">
        <v>9766839.8800000008</v>
      </c>
      <c r="K559" s="2">
        <v>282403.46999999997</v>
      </c>
      <c r="L559" s="2">
        <v>59056.26</v>
      </c>
      <c r="M559" s="2"/>
      <c r="N559" s="2" t="e">
        <f>B559-Levantamento!#REF!</f>
        <v>#REF!</v>
      </c>
    </row>
    <row r="560" spans="1:14" hidden="1" x14ac:dyDescent="0.25">
      <c r="A560" t="s">
        <v>637</v>
      </c>
      <c r="B560" s="2">
        <f t="shared" si="8"/>
        <v>1022259362.8899999</v>
      </c>
      <c r="C560" s="2">
        <v>545022009.27999997</v>
      </c>
      <c r="D560" s="2">
        <v>15692260.34</v>
      </c>
      <c r="E560" s="2">
        <v>326508.26</v>
      </c>
      <c r="F560" s="2">
        <v>21275034.309999999</v>
      </c>
      <c r="G560" s="2">
        <v>72336466.030000001</v>
      </c>
      <c r="H560" s="2">
        <v>131516.16</v>
      </c>
      <c r="I560" s="2">
        <v>242865197.15000001</v>
      </c>
      <c r="J560" s="2">
        <v>122536816.12</v>
      </c>
      <c r="K560" s="2">
        <v>1815116</v>
      </c>
      <c r="L560" s="2">
        <v>258439.24</v>
      </c>
      <c r="M560" s="2"/>
      <c r="N560" s="2" t="e">
        <f>B560-Levantamento!#REF!</f>
        <v>#REF!</v>
      </c>
    </row>
    <row r="561" spans="1:14" hidden="1" x14ac:dyDescent="0.25">
      <c r="A561" t="s">
        <v>594</v>
      </c>
      <c r="B561" s="2">
        <f t="shared" si="8"/>
        <v>1981235404.9400001</v>
      </c>
      <c r="C561" s="2">
        <v>788532113.28999996</v>
      </c>
      <c r="D561" s="2">
        <v>28258950.09</v>
      </c>
      <c r="E561" s="2">
        <v>2532.3200000000002</v>
      </c>
      <c r="F561" s="2">
        <v>23449252.920000002</v>
      </c>
      <c r="G561" s="2">
        <v>72336466.030000001</v>
      </c>
      <c r="H561" s="2">
        <v>242425.71</v>
      </c>
      <c r="I561" s="2">
        <v>923598453.36000001</v>
      </c>
      <c r="J561" s="2">
        <v>137553640.81999999</v>
      </c>
      <c r="K561" s="2">
        <v>6902793.2699999996</v>
      </c>
      <c r="L561" s="2">
        <v>358777.13</v>
      </c>
      <c r="M561" s="2"/>
      <c r="N561" s="2" t="e">
        <f>B561-Levantamento!#REF!</f>
        <v>#REF!</v>
      </c>
    </row>
    <row r="562" spans="1:14" hidden="1" x14ac:dyDescent="0.25">
      <c r="A562" t="s">
        <v>348</v>
      </c>
      <c r="B562" s="2">
        <f t="shared" si="8"/>
        <v>29683436.129999999</v>
      </c>
      <c r="C562" s="2">
        <v>6861970.1600000001</v>
      </c>
      <c r="D562" s="2">
        <v>1653121.92</v>
      </c>
      <c r="E562" s="2"/>
      <c r="F562" s="2">
        <v>601501.51</v>
      </c>
      <c r="G562" s="2">
        <v>14041319.859999999</v>
      </c>
      <c r="H562" s="2">
        <v>28350.41</v>
      </c>
      <c r="I562" s="2">
        <v>4711567.1399999997</v>
      </c>
      <c r="J562" s="2">
        <v>1729431.43</v>
      </c>
      <c r="K562" s="2">
        <v>32994.699999999997</v>
      </c>
      <c r="L562" s="2">
        <v>23179</v>
      </c>
      <c r="M562" s="2"/>
      <c r="N562" s="2" t="e">
        <f>B562-Levantamento!#REF!</f>
        <v>#REF!</v>
      </c>
    </row>
    <row r="563" spans="1:14" hidden="1" x14ac:dyDescent="0.25">
      <c r="A563" t="s">
        <v>244</v>
      </c>
      <c r="B563" s="2">
        <f t="shared" si="8"/>
        <v>24964314.93</v>
      </c>
      <c r="C563" s="2">
        <v>4160608.11</v>
      </c>
      <c r="D563" s="2">
        <v>435440.73</v>
      </c>
      <c r="E563" s="2"/>
      <c r="F563" s="2"/>
      <c r="G563" s="2">
        <v>11668906.92</v>
      </c>
      <c r="H563" s="2">
        <v>40477.67</v>
      </c>
      <c r="I563" s="2">
        <v>7557772.6100000003</v>
      </c>
      <c r="J563" s="2">
        <v>1026773.48</v>
      </c>
      <c r="K563" s="2">
        <v>56477.13</v>
      </c>
      <c r="L563" s="2">
        <v>17858.28</v>
      </c>
      <c r="M563" s="2"/>
      <c r="N563" s="2" t="e">
        <f>B563-Levantamento!#REF!</f>
        <v>#REF!</v>
      </c>
    </row>
    <row r="564" spans="1:14" hidden="1" x14ac:dyDescent="0.25">
      <c r="A564" t="s">
        <v>368</v>
      </c>
      <c r="B564" s="2">
        <f t="shared" si="8"/>
        <v>86409303.530000001</v>
      </c>
      <c r="C564" s="2">
        <v>18047117.91</v>
      </c>
      <c r="D564" s="2">
        <v>777895.9</v>
      </c>
      <c r="E564" s="2">
        <v>39698.47</v>
      </c>
      <c r="F564" s="2">
        <v>2142339.7999999998</v>
      </c>
      <c r="G564" s="2">
        <v>26255040.539999999</v>
      </c>
      <c r="H564" s="2">
        <v>1990149.28</v>
      </c>
      <c r="I564" s="2">
        <v>29758261.52</v>
      </c>
      <c r="J564" s="2">
        <v>6184466.6699999999</v>
      </c>
      <c r="K564" s="2">
        <v>1167610.25</v>
      </c>
      <c r="L564" s="2">
        <v>46723.19</v>
      </c>
      <c r="M564" s="2"/>
      <c r="N564" s="2" t="e">
        <f>B564-Levantamento!#REF!</f>
        <v>#REF!</v>
      </c>
    </row>
    <row r="565" spans="1:14" hidden="1" x14ac:dyDescent="0.25">
      <c r="A565" t="s">
        <v>381</v>
      </c>
      <c r="B565" s="2">
        <f t="shared" si="8"/>
        <v>56407822.969999999</v>
      </c>
      <c r="C565" s="2">
        <v>7934882.2599999998</v>
      </c>
      <c r="D565" s="2">
        <v>1478076.37</v>
      </c>
      <c r="E565" s="2">
        <v>16927.18</v>
      </c>
      <c r="F565" s="2">
        <v>679325.16</v>
      </c>
      <c r="G565" s="2">
        <v>23337813.850000001</v>
      </c>
      <c r="H565" s="2">
        <v>697087.97</v>
      </c>
      <c r="I565" s="2">
        <v>18747055.190000001</v>
      </c>
      <c r="J565" s="2">
        <v>3335694.22</v>
      </c>
      <c r="K565" s="2">
        <v>140737.22</v>
      </c>
      <c r="L565" s="2">
        <v>40223.550000000003</v>
      </c>
      <c r="M565" s="2"/>
      <c r="N565" s="2" t="e">
        <f>B565-Levantamento!#REF!</f>
        <v>#REF!</v>
      </c>
    </row>
    <row r="566" spans="1:14" hidden="1" x14ac:dyDescent="0.25">
      <c r="A566" t="s">
        <v>571</v>
      </c>
      <c r="B566" s="2">
        <f t="shared" si="8"/>
        <v>79933795.289999992</v>
      </c>
      <c r="C566" s="2">
        <v>24506473.620000001</v>
      </c>
      <c r="D566" s="2">
        <v>4936601.07</v>
      </c>
      <c r="E566" s="2">
        <v>1467.49</v>
      </c>
      <c r="F566" s="2">
        <v>3079733.74</v>
      </c>
      <c r="G566" s="2">
        <v>23337813.850000001</v>
      </c>
      <c r="H566" s="2">
        <v>536190.25</v>
      </c>
      <c r="I566" s="2">
        <v>17598528.460000001</v>
      </c>
      <c r="J566" s="2">
        <v>5764439.7400000002</v>
      </c>
      <c r="K566" s="2">
        <v>131448.35</v>
      </c>
      <c r="L566" s="2">
        <v>41098.720000000001</v>
      </c>
      <c r="M566" s="2"/>
      <c r="N566" s="2" t="e">
        <f>B566-Levantamento!#REF!</f>
        <v>#REF!</v>
      </c>
    </row>
    <row r="567" spans="1:14" hidden="1" x14ac:dyDescent="0.25">
      <c r="A567" t="s">
        <v>239</v>
      </c>
      <c r="B567" s="2">
        <f t="shared" si="8"/>
        <v>24576912.350000001</v>
      </c>
      <c r="C567" s="2">
        <v>2560587.94</v>
      </c>
      <c r="D567" s="2">
        <v>184797.99</v>
      </c>
      <c r="E567" s="2"/>
      <c r="F567" s="2">
        <v>234832.15</v>
      </c>
      <c r="G567" s="2">
        <v>8751680.1600000001</v>
      </c>
      <c r="H567" s="2">
        <v>969043.84</v>
      </c>
      <c r="I567" s="2">
        <v>11091487.699999999</v>
      </c>
      <c r="J567" s="2">
        <v>699679.56</v>
      </c>
      <c r="K567" s="2">
        <v>84803.01</v>
      </c>
      <c r="L567" s="2"/>
      <c r="M567" s="2"/>
      <c r="N567" s="2" t="e">
        <f>B567-Levantamento!#REF!</f>
        <v>#REF!</v>
      </c>
    </row>
    <row r="568" spans="1:14" hidden="1" x14ac:dyDescent="0.25">
      <c r="A568" t="s">
        <v>586</v>
      </c>
      <c r="B568" s="2">
        <f t="shared" si="8"/>
        <v>186537492.90000001</v>
      </c>
      <c r="C568" s="2">
        <v>71940572.819999993</v>
      </c>
      <c r="D568" s="2">
        <v>8641369.1099999994</v>
      </c>
      <c r="E568" s="2"/>
      <c r="F568" s="2">
        <v>3876235.99</v>
      </c>
      <c r="G568" s="2">
        <v>40841174.200000003</v>
      </c>
      <c r="H568" s="2">
        <v>128897.66</v>
      </c>
      <c r="I568" s="2">
        <v>46184803.539999999</v>
      </c>
      <c r="J568" s="2">
        <v>14496805.050000001</v>
      </c>
      <c r="K568" s="2">
        <v>344790.45</v>
      </c>
      <c r="L568" s="2">
        <v>82844.08</v>
      </c>
      <c r="M568" s="2"/>
      <c r="N568" s="2" t="e">
        <f>B568-Levantamento!#REF!</f>
        <v>#REF!</v>
      </c>
    </row>
    <row r="569" spans="1:14" hidden="1" x14ac:dyDescent="0.25">
      <c r="A569" t="s">
        <v>628</v>
      </c>
      <c r="B569" s="2">
        <f t="shared" si="8"/>
        <v>439954217.57999998</v>
      </c>
      <c r="C569" s="2">
        <v>277700433.76999998</v>
      </c>
      <c r="D569" s="2">
        <v>31248670.66</v>
      </c>
      <c r="E569" s="2"/>
      <c r="F569" s="2">
        <v>1865.36</v>
      </c>
      <c r="G569" s="2">
        <v>40841174.200000003</v>
      </c>
      <c r="H569" s="2">
        <v>24337.56</v>
      </c>
      <c r="I569" s="2">
        <v>78350793.5</v>
      </c>
      <c r="J569" s="2">
        <v>11120289.960000001</v>
      </c>
      <c r="K569" s="2">
        <v>584846.43999999994</v>
      </c>
      <c r="L569" s="2">
        <v>81806.13</v>
      </c>
      <c r="M569" s="2"/>
      <c r="N569" s="2" t="e">
        <f>B569-Levantamento!#REF!</f>
        <v>#REF!</v>
      </c>
    </row>
    <row r="570" spans="1:14" hidden="1" x14ac:dyDescent="0.25">
      <c r="A570" t="s">
        <v>297</v>
      </c>
      <c r="B570" s="2">
        <f t="shared" si="8"/>
        <v>25939319.509999998</v>
      </c>
      <c r="C570" s="2">
        <v>4132886.36</v>
      </c>
      <c r="D570" s="2">
        <v>186041.99</v>
      </c>
      <c r="E570" s="2"/>
      <c r="F570" s="2">
        <v>347283.31</v>
      </c>
      <c r="G570" s="2">
        <v>11668906.92</v>
      </c>
      <c r="H570" s="2">
        <v>82737.539999999994</v>
      </c>
      <c r="I570" s="2">
        <v>8162320.3499999996</v>
      </c>
      <c r="J570" s="2">
        <v>1280093.58</v>
      </c>
      <c r="K570" s="2">
        <v>60582.03</v>
      </c>
      <c r="L570" s="2">
        <v>18467.43</v>
      </c>
      <c r="M570" s="2"/>
      <c r="N570" s="2" t="e">
        <f>B570-Levantamento!#REF!</f>
        <v>#REF!</v>
      </c>
    </row>
    <row r="571" spans="1:14" hidden="1" x14ac:dyDescent="0.25">
      <c r="A571" t="s">
        <v>531</v>
      </c>
      <c r="B571" s="2">
        <f t="shared" si="8"/>
        <v>44790329.050000004</v>
      </c>
      <c r="C571" s="2">
        <v>11116107.800000001</v>
      </c>
      <c r="D571" s="2">
        <v>521358.65</v>
      </c>
      <c r="E571" s="2"/>
      <c r="F571" s="2">
        <v>775650.8</v>
      </c>
      <c r="G571" s="2">
        <v>14586133.619999999</v>
      </c>
      <c r="H571" s="2">
        <v>1355665.92</v>
      </c>
      <c r="I571" s="2">
        <v>14146046.76</v>
      </c>
      <c r="J571" s="2">
        <v>2160677.4900000002</v>
      </c>
      <c r="K571" s="2">
        <v>105636.99</v>
      </c>
      <c r="L571" s="2">
        <v>23051.02</v>
      </c>
      <c r="M571" s="2"/>
      <c r="N571" s="2" t="e">
        <f>B571-Levantamento!#REF!</f>
        <v>#REF!</v>
      </c>
    </row>
    <row r="572" spans="1:14" hidden="1" x14ac:dyDescent="0.25">
      <c r="A572" t="s">
        <v>618</v>
      </c>
      <c r="B572" s="2">
        <f t="shared" si="8"/>
        <v>571931267.51999998</v>
      </c>
      <c r="C572" s="2">
        <v>272437766.43000001</v>
      </c>
      <c r="D572" s="2">
        <v>78513966.060000002</v>
      </c>
      <c r="E572" s="2">
        <v>111972.44</v>
      </c>
      <c r="F572" s="2">
        <v>18751788.870000001</v>
      </c>
      <c r="G572" s="2">
        <v>72336466.030000001</v>
      </c>
      <c r="H572" s="2">
        <v>8890.32</v>
      </c>
      <c r="I572" s="2">
        <v>95829138.379999995</v>
      </c>
      <c r="J572" s="2">
        <v>33002599.02</v>
      </c>
      <c r="K572" s="2">
        <v>716295.77</v>
      </c>
      <c r="L572" s="2">
        <v>222384.2</v>
      </c>
      <c r="M572" s="2"/>
      <c r="N572" s="2" t="e">
        <f>B572-Levantamento!#REF!</f>
        <v>#REF!</v>
      </c>
    </row>
    <row r="573" spans="1:14" hidden="1" x14ac:dyDescent="0.25">
      <c r="A573" t="s">
        <v>304</v>
      </c>
      <c r="B573" s="2">
        <f t="shared" si="8"/>
        <v>21503998.660000004</v>
      </c>
      <c r="C573" s="2">
        <v>2789386.2</v>
      </c>
      <c r="D573" s="2">
        <v>614483.06999999995</v>
      </c>
      <c r="E573" s="2">
        <v>171.11</v>
      </c>
      <c r="F573" s="2">
        <v>563259.32999999996</v>
      </c>
      <c r="G573" s="2">
        <v>8751680.1600000001</v>
      </c>
      <c r="H573" s="2">
        <v>205517.17</v>
      </c>
      <c r="I573" s="2">
        <v>7380525.3600000003</v>
      </c>
      <c r="J573" s="2">
        <v>1130283</v>
      </c>
      <c r="K573" s="2">
        <v>60952.78</v>
      </c>
      <c r="L573" s="2">
        <v>7740.48</v>
      </c>
      <c r="M573" s="2"/>
      <c r="N573" s="2" t="e">
        <f>B573-Levantamento!#REF!</f>
        <v>#REF!</v>
      </c>
    </row>
    <row r="574" spans="1:14" hidden="1" x14ac:dyDescent="0.25">
      <c r="A574" t="s">
        <v>6</v>
      </c>
      <c r="B574" s="2">
        <f t="shared" si="8"/>
        <v>12624997.17</v>
      </c>
      <c r="C574" s="2">
        <v>689912.62</v>
      </c>
      <c r="D574" s="2">
        <v>6628.3</v>
      </c>
      <c r="E574" s="2"/>
      <c r="F574" s="2">
        <v>112309.05</v>
      </c>
      <c r="G574" s="2">
        <v>8397312.5700000003</v>
      </c>
      <c r="H574" s="2">
        <v>95310.79</v>
      </c>
      <c r="I574" s="2">
        <v>3037719.51</v>
      </c>
      <c r="J574" s="2">
        <v>251431.27</v>
      </c>
      <c r="K574" s="2">
        <v>22698.09</v>
      </c>
      <c r="L574" s="2">
        <v>11674.97</v>
      </c>
      <c r="M574" s="2"/>
      <c r="N574" s="2" t="e">
        <f>B574-Levantamento!#REF!</f>
        <v>#REF!</v>
      </c>
    </row>
    <row r="575" spans="1:14" hidden="1" x14ac:dyDescent="0.25">
      <c r="A575" t="s">
        <v>149</v>
      </c>
      <c r="B575" s="2">
        <f t="shared" si="8"/>
        <v>23628861.539999999</v>
      </c>
      <c r="C575" s="2">
        <v>1852513.71</v>
      </c>
      <c r="D575" s="2">
        <v>77131.08</v>
      </c>
      <c r="E575" s="2"/>
      <c r="F575" s="2">
        <v>90564</v>
      </c>
      <c r="G575" s="2">
        <v>8751680.1600000001</v>
      </c>
      <c r="H575" s="2">
        <v>190406.39999999999</v>
      </c>
      <c r="I575" s="2">
        <v>11617860.619999999</v>
      </c>
      <c r="J575" s="2">
        <v>950595.13</v>
      </c>
      <c r="K575" s="2">
        <v>86522.94</v>
      </c>
      <c r="L575" s="2">
        <v>11587.5</v>
      </c>
      <c r="M575" s="2"/>
      <c r="N575" s="2" t="e">
        <f>B575-Levantamento!#REF!</f>
        <v>#REF!</v>
      </c>
    </row>
    <row r="576" spans="1:14" hidden="1" x14ac:dyDescent="0.25">
      <c r="A576" t="s">
        <v>188</v>
      </c>
      <c r="B576" s="2">
        <f t="shared" si="8"/>
        <v>24770444.479999997</v>
      </c>
      <c r="C576" s="2">
        <v>2117453.31</v>
      </c>
      <c r="D576" s="2">
        <v>212858.68</v>
      </c>
      <c r="E576" s="2"/>
      <c r="F576" s="2"/>
      <c r="G576" s="2">
        <v>14836336.439999999</v>
      </c>
      <c r="H576" s="2">
        <v>555022.53</v>
      </c>
      <c r="I576" s="2">
        <v>6175750.1500000004</v>
      </c>
      <c r="J576" s="2">
        <v>806710.82</v>
      </c>
      <c r="K576" s="2">
        <v>43720.72</v>
      </c>
      <c r="L576" s="2">
        <v>22591.83</v>
      </c>
      <c r="M576" s="2"/>
      <c r="N576" s="2" t="e">
        <f>B576-Levantamento!#REF!</f>
        <v>#REF!</v>
      </c>
    </row>
    <row r="577" spans="1:14" x14ac:dyDescent="0.25">
      <c r="A577" t="s">
        <v>481</v>
      </c>
      <c r="B577" s="2">
        <f t="shared" si="8"/>
        <v>74704901.840000004</v>
      </c>
      <c r="C577" s="2">
        <v>17986041.219999999</v>
      </c>
      <c r="D577" s="2">
        <v>2225310.5299999998</v>
      </c>
      <c r="E577" s="2"/>
      <c r="F577" s="2">
        <v>1174753.3500000001</v>
      </c>
      <c r="G577" s="2">
        <v>28254452.27</v>
      </c>
      <c r="H577" s="2">
        <v>463678.54</v>
      </c>
      <c r="I577" s="2">
        <v>18910789.460000001</v>
      </c>
      <c r="J577" s="2">
        <v>5498995.4299999997</v>
      </c>
      <c r="K577" s="2">
        <v>141083.07</v>
      </c>
      <c r="L577" s="2">
        <v>49797.97</v>
      </c>
      <c r="M577" s="2"/>
      <c r="N577" s="2" t="e">
        <f>B577-Levantamento!#REF!</f>
        <v>#REF!</v>
      </c>
    </row>
    <row r="578" spans="1:14" x14ac:dyDescent="0.25">
      <c r="A578" t="s">
        <v>595</v>
      </c>
      <c r="B578" s="2">
        <f t="shared" si="8"/>
        <v>73472268.890000001</v>
      </c>
      <c r="C578" s="2">
        <v>29063670.370000001</v>
      </c>
      <c r="D578" s="2">
        <v>3630978.11</v>
      </c>
      <c r="E578" s="2"/>
      <c r="F578" s="2">
        <v>2612277.39</v>
      </c>
      <c r="G578" s="2">
        <v>20602561.420000002</v>
      </c>
      <c r="H578" s="2">
        <v>37639.93</v>
      </c>
      <c r="I578" s="2">
        <v>12566562.109999999</v>
      </c>
      <c r="J578" s="2">
        <v>4835971.1100000003</v>
      </c>
      <c r="K578" s="2">
        <v>87373.93</v>
      </c>
      <c r="L578" s="2">
        <v>35234.519999999997</v>
      </c>
      <c r="M578" s="2"/>
      <c r="N578" s="2" t="e">
        <f>B578-Levantamento!#REF!</f>
        <v>#REF!</v>
      </c>
    </row>
    <row r="579" spans="1:14" hidden="1" x14ac:dyDescent="0.25">
      <c r="A579" t="s">
        <v>535</v>
      </c>
      <c r="B579" s="2">
        <f t="shared" ref="B579:B642" si="9">SUM(C579:M579)</f>
        <v>295547227.50999999</v>
      </c>
      <c r="C579" s="2">
        <v>98712043.159999996</v>
      </c>
      <c r="D579" s="2">
        <v>16576576</v>
      </c>
      <c r="E579" s="2"/>
      <c r="F579" s="2">
        <v>6536043.9000000004</v>
      </c>
      <c r="G579" s="2">
        <v>49592854.420000002</v>
      </c>
      <c r="H579" s="2">
        <v>590260.36</v>
      </c>
      <c r="I579" s="2">
        <v>98775189.019999996</v>
      </c>
      <c r="J579" s="2">
        <v>23919499.129999999</v>
      </c>
      <c r="K579" s="2">
        <v>738178.28</v>
      </c>
      <c r="L579" s="2">
        <v>106583.24</v>
      </c>
      <c r="M579" s="2"/>
      <c r="N579" s="2" t="e">
        <f>B579-Levantamento!#REF!</f>
        <v>#REF!</v>
      </c>
    </row>
    <row r="580" spans="1:14" hidden="1" x14ac:dyDescent="0.25">
      <c r="A580" t="s">
        <v>124</v>
      </c>
      <c r="B580" s="2">
        <f t="shared" si="9"/>
        <v>25536568.75</v>
      </c>
      <c r="C580" s="2">
        <v>2236906.06</v>
      </c>
      <c r="D580" s="2">
        <v>193803.39</v>
      </c>
      <c r="E580" s="2"/>
      <c r="F580" s="2">
        <v>209400.56</v>
      </c>
      <c r="G580" s="2">
        <v>11668906.92</v>
      </c>
      <c r="H580" s="2">
        <v>17788.400000000001</v>
      </c>
      <c r="I580" s="2">
        <v>10103019.57</v>
      </c>
      <c r="J580" s="2">
        <v>1012565.96</v>
      </c>
      <c r="K580" s="2">
        <v>75432.22</v>
      </c>
      <c r="L580" s="2">
        <v>18745.669999999998</v>
      </c>
      <c r="M580" s="2"/>
      <c r="N580" s="2" t="e">
        <f>B580-Levantamento!#REF!</f>
        <v>#REF!</v>
      </c>
    </row>
    <row r="581" spans="1:14" hidden="1" x14ac:dyDescent="0.25">
      <c r="A581" t="s">
        <v>185</v>
      </c>
      <c r="B581" s="2">
        <f t="shared" si="9"/>
        <v>35098364.450000003</v>
      </c>
      <c r="C581" s="2">
        <v>3387634.97</v>
      </c>
      <c r="D581" s="2">
        <v>611316.56000000006</v>
      </c>
      <c r="E581" s="2"/>
      <c r="F581" s="2">
        <v>579762.07999999996</v>
      </c>
      <c r="G581" s="2">
        <v>17503360.370000001</v>
      </c>
      <c r="H581" s="2">
        <v>268003.5</v>
      </c>
      <c r="I581" s="2">
        <v>10846277.07</v>
      </c>
      <c r="J581" s="2">
        <v>1793803.69</v>
      </c>
      <c r="K581" s="2">
        <v>80964.679999999993</v>
      </c>
      <c r="L581" s="2">
        <v>27241.53</v>
      </c>
      <c r="M581" s="2"/>
      <c r="N581" s="2" t="e">
        <f>B581-Levantamento!#REF!</f>
        <v>#REF!</v>
      </c>
    </row>
    <row r="582" spans="1:14" hidden="1" x14ac:dyDescent="0.25">
      <c r="A582" t="s">
        <v>292</v>
      </c>
      <c r="B582" s="2">
        <f t="shared" si="9"/>
        <v>19234191.259999998</v>
      </c>
      <c r="C582" s="2">
        <v>4634161.62</v>
      </c>
      <c r="D582" s="2">
        <v>65802.64</v>
      </c>
      <c r="E582" s="2"/>
      <c r="F582" s="2">
        <v>165294.19</v>
      </c>
      <c r="G582" s="2">
        <v>8751680.1600000001</v>
      </c>
      <c r="H582" s="2">
        <v>14107.97</v>
      </c>
      <c r="I582" s="2">
        <v>5071057.25</v>
      </c>
      <c r="J582" s="2">
        <v>482060.22</v>
      </c>
      <c r="K582" s="2">
        <v>37336.480000000003</v>
      </c>
      <c r="L582" s="2">
        <v>12690.73</v>
      </c>
      <c r="M582" s="2"/>
      <c r="N582" s="2" t="e">
        <f>B582-Levantamento!#REF!</f>
        <v>#REF!</v>
      </c>
    </row>
    <row r="583" spans="1:14" hidden="1" x14ac:dyDescent="0.25">
      <c r="A583" t="s">
        <v>578</v>
      </c>
      <c r="B583" s="2">
        <f t="shared" si="9"/>
        <v>81510119.420000017</v>
      </c>
      <c r="C583" s="2">
        <v>25359189.710000001</v>
      </c>
      <c r="D583" s="2">
        <v>2254432.62</v>
      </c>
      <c r="E583" s="2">
        <v>80341.06</v>
      </c>
      <c r="F583" s="2">
        <v>1834368.81</v>
      </c>
      <c r="G583" s="2">
        <v>26255040.98</v>
      </c>
      <c r="H583" s="2">
        <v>184678.78</v>
      </c>
      <c r="I583" s="2">
        <v>18689704.16</v>
      </c>
      <c r="J583" s="2">
        <v>6666076.1200000001</v>
      </c>
      <c r="K583" s="2">
        <v>139682.45000000001</v>
      </c>
      <c r="L583" s="2">
        <v>46604.73</v>
      </c>
      <c r="M583" s="2"/>
      <c r="N583" s="2" t="e">
        <f>B583-Levantamento!#REF!</f>
        <v>#REF!</v>
      </c>
    </row>
    <row r="584" spans="1:14" hidden="1" x14ac:dyDescent="0.25">
      <c r="A584" t="s">
        <v>608</v>
      </c>
      <c r="B584" s="2">
        <f t="shared" si="9"/>
        <v>1639473234.1199999</v>
      </c>
      <c r="C584" s="2">
        <v>764967919.40999997</v>
      </c>
      <c r="D584" s="2">
        <v>109245108.09</v>
      </c>
      <c r="E584" s="2">
        <v>736482.28</v>
      </c>
      <c r="F584" s="2"/>
      <c r="G584" s="2">
        <v>72336466.030000001</v>
      </c>
      <c r="H584" s="2">
        <v>103372.55</v>
      </c>
      <c r="I584" s="2">
        <v>539757240.13</v>
      </c>
      <c r="J584" s="2">
        <v>147950410.49000001</v>
      </c>
      <c r="K584" s="2">
        <v>4034387.89</v>
      </c>
      <c r="L584" s="2">
        <v>341847.25</v>
      </c>
      <c r="M584" s="2"/>
      <c r="N584" s="2" t="e">
        <f>B584-Levantamento!#REF!</f>
        <v>#REF!</v>
      </c>
    </row>
    <row r="585" spans="1:14" hidden="1" x14ac:dyDescent="0.25">
      <c r="A585" t="s">
        <v>266</v>
      </c>
      <c r="B585" s="2">
        <f t="shared" si="9"/>
        <v>29684863.919999998</v>
      </c>
      <c r="C585" s="2">
        <v>3686850.2</v>
      </c>
      <c r="D585" s="2">
        <v>217000.36</v>
      </c>
      <c r="E585" s="2"/>
      <c r="F585" s="2">
        <v>254940.38</v>
      </c>
      <c r="G585" s="2">
        <v>8751680.1600000001</v>
      </c>
      <c r="H585" s="2">
        <v>613146.02</v>
      </c>
      <c r="I585" s="2">
        <v>15085530.41</v>
      </c>
      <c r="J585" s="2">
        <v>953055.38</v>
      </c>
      <c r="K585" s="2">
        <v>112437.52</v>
      </c>
      <c r="L585" s="2">
        <v>10223.49</v>
      </c>
      <c r="M585" s="2"/>
      <c r="N585" s="2" t="e">
        <f>B585-Levantamento!#REF!</f>
        <v>#REF!</v>
      </c>
    </row>
    <row r="586" spans="1:14" hidden="1" x14ac:dyDescent="0.25">
      <c r="A586" t="s">
        <v>525</v>
      </c>
      <c r="B586" s="2">
        <f t="shared" si="9"/>
        <v>554701117.08000004</v>
      </c>
      <c r="C586" s="2">
        <v>168241230.94999999</v>
      </c>
      <c r="D586" s="2">
        <v>6196533.2599999998</v>
      </c>
      <c r="E586" s="2">
        <v>108069.68</v>
      </c>
      <c r="F586" s="2">
        <v>8803596.4299999997</v>
      </c>
      <c r="G586" s="2">
        <v>72336466.030000001</v>
      </c>
      <c r="H586" s="2">
        <v>156074.87</v>
      </c>
      <c r="I586" s="2">
        <v>252453232.11000001</v>
      </c>
      <c r="J586" s="2">
        <v>44332681.469999999</v>
      </c>
      <c r="K586" s="2">
        <v>1884659.47</v>
      </c>
      <c r="L586" s="2">
        <v>188572.81</v>
      </c>
      <c r="M586" s="2"/>
      <c r="N586" s="2" t="e">
        <f>B586-Levantamento!#REF!</f>
        <v>#REF!</v>
      </c>
    </row>
    <row r="587" spans="1:14" hidden="1" x14ac:dyDescent="0.25">
      <c r="A587" t="s">
        <v>227</v>
      </c>
      <c r="B587" s="2">
        <f t="shared" si="9"/>
        <v>21522957.639999997</v>
      </c>
      <c r="C587" s="2">
        <v>1679876.86</v>
      </c>
      <c r="D587" s="2">
        <v>241802.02</v>
      </c>
      <c r="E587" s="2">
        <v>29136.05</v>
      </c>
      <c r="F587" s="2">
        <v>26769.49</v>
      </c>
      <c r="G587" s="2">
        <v>8751680.1600000001</v>
      </c>
      <c r="H587" s="2">
        <v>534657.19999999995</v>
      </c>
      <c r="I587" s="2">
        <v>9697571.4499999993</v>
      </c>
      <c r="J587" s="2">
        <v>477312</v>
      </c>
      <c r="K587" s="2">
        <v>72394.69</v>
      </c>
      <c r="L587" s="2">
        <v>11757.72</v>
      </c>
      <c r="M587" s="2"/>
      <c r="N587" s="2" t="e">
        <f>B587-Levantamento!#REF!</f>
        <v>#REF!</v>
      </c>
    </row>
    <row r="588" spans="1:14" hidden="1" x14ac:dyDescent="0.25">
      <c r="A588" t="s">
        <v>506</v>
      </c>
      <c r="B588" s="2">
        <f t="shared" si="9"/>
        <v>567076801.45999992</v>
      </c>
      <c r="C588" s="2">
        <v>224189843.53999999</v>
      </c>
      <c r="D588" s="2">
        <v>5645529.0999999996</v>
      </c>
      <c r="E588" s="2">
        <v>2333.0300000000002</v>
      </c>
      <c r="F588" s="2">
        <v>12718203.800000001</v>
      </c>
      <c r="G588" s="2">
        <v>72336466.030000001</v>
      </c>
      <c r="H588" s="2">
        <v>85714.05</v>
      </c>
      <c r="I588" s="2">
        <v>213108242.63</v>
      </c>
      <c r="J588" s="2">
        <v>37202617.450000003</v>
      </c>
      <c r="K588" s="2">
        <v>1592629.56</v>
      </c>
      <c r="L588" s="2">
        <v>195222.27</v>
      </c>
      <c r="M588" s="2"/>
      <c r="N588" s="2" t="e">
        <f>B588-Levantamento!#REF!</f>
        <v>#REF!</v>
      </c>
    </row>
    <row r="589" spans="1:14" hidden="1" x14ac:dyDescent="0.25">
      <c r="A589" t="s">
        <v>290</v>
      </c>
      <c r="B589" s="2">
        <f t="shared" si="9"/>
        <v>28775305.68</v>
      </c>
      <c r="C589" s="2">
        <v>4026667.45</v>
      </c>
      <c r="D589" s="2">
        <v>1008080.31</v>
      </c>
      <c r="E589" s="2"/>
      <c r="F589" s="2">
        <v>589566.30000000005</v>
      </c>
      <c r="G589" s="2">
        <v>11668906.92</v>
      </c>
      <c r="H589" s="2">
        <v>591329.35</v>
      </c>
      <c r="I589" s="2">
        <v>8884030.0700000003</v>
      </c>
      <c r="J589" s="2">
        <v>1921879.4</v>
      </c>
      <c r="K589" s="2">
        <v>66366.97</v>
      </c>
      <c r="L589" s="2">
        <v>18478.91</v>
      </c>
      <c r="M589" s="2"/>
      <c r="N589" s="2" t="e">
        <f>B589-Levantamento!#REF!</f>
        <v>#REF!</v>
      </c>
    </row>
    <row r="590" spans="1:14" hidden="1" x14ac:dyDescent="0.25">
      <c r="A590" t="s">
        <v>284</v>
      </c>
      <c r="B590" s="2">
        <f t="shared" si="9"/>
        <v>30899860.259999998</v>
      </c>
      <c r="C590" s="2">
        <v>2753358.42</v>
      </c>
      <c r="D590" s="2">
        <v>820461.16</v>
      </c>
      <c r="E590" s="2"/>
      <c r="F590" s="2">
        <v>579204.99</v>
      </c>
      <c r="G590" s="2">
        <v>14586133.619999999</v>
      </c>
      <c r="H590" s="2">
        <v>281500.93</v>
      </c>
      <c r="I590" s="2">
        <v>9790282.8599999994</v>
      </c>
      <c r="J590" s="2">
        <v>1992400.29</v>
      </c>
      <c r="K590" s="2">
        <v>73069.23</v>
      </c>
      <c r="L590" s="2">
        <v>23448.76</v>
      </c>
      <c r="M590" s="2"/>
      <c r="N590" s="2" t="e">
        <f>B590-Levantamento!#REF!</f>
        <v>#REF!</v>
      </c>
    </row>
    <row r="591" spans="1:14" hidden="1" x14ac:dyDescent="0.25">
      <c r="A591" t="s">
        <v>493</v>
      </c>
      <c r="B591" s="2">
        <f t="shared" si="9"/>
        <v>526899727.55999994</v>
      </c>
      <c r="C591" s="2">
        <v>185922822.19999999</v>
      </c>
      <c r="D591" s="2">
        <v>33193713.879999999</v>
      </c>
      <c r="E591" s="2"/>
      <c r="F591" s="2">
        <v>15509410.460000001</v>
      </c>
      <c r="G591" s="2">
        <v>72336466.030000001</v>
      </c>
      <c r="H591" s="2">
        <v>125.21</v>
      </c>
      <c r="I591" s="2">
        <v>182589593.28</v>
      </c>
      <c r="J591" s="2">
        <v>35793559.329999998</v>
      </c>
      <c r="K591" s="2">
        <v>1362784.54</v>
      </c>
      <c r="L591" s="2">
        <v>191252.63</v>
      </c>
      <c r="M591" s="2"/>
      <c r="N591" s="2" t="e">
        <f>B591-Levantamento!#REF!</f>
        <v>#REF!</v>
      </c>
    </row>
    <row r="592" spans="1:14" hidden="1" x14ac:dyDescent="0.25">
      <c r="A592" t="s">
        <v>123</v>
      </c>
      <c r="B592" s="2">
        <f t="shared" si="9"/>
        <v>33711923.120000005</v>
      </c>
      <c r="C592" s="2">
        <v>2050315.42</v>
      </c>
      <c r="D592" s="2">
        <v>117440.44</v>
      </c>
      <c r="E592" s="2"/>
      <c r="F592" s="2"/>
      <c r="G592" s="2">
        <v>8750964.5999999996</v>
      </c>
      <c r="H592" s="2">
        <v>629498.63</v>
      </c>
      <c r="I592" s="2">
        <v>21281090.600000001</v>
      </c>
      <c r="J592" s="2">
        <v>710852.41</v>
      </c>
      <c r="K592" s="2">
        <v>159081.84</v>
      </c>
      <c r="L592" s="2">
        <v>12679.18</v>
      </c>
      <c r="M592" s="2"/>
      <c r="N592" s="2" t="e">
        <f>B592-Levantamento!#REF!</f>
        <v>#REF!</v>
      </c>
    </row>
    <row r="593" spans="1:14" hidden="1" x14ac:dyDescent="0.25">
      <c r="A593" t="s">
        <v>240</v>
      </c>
      <c r="B593" s="2">
        <f t="shared" si="9"/>
        <v>23924374.300000004</v>
      </c>
      <c r="C593" s="2">
        <v>2598092.4500000002</v>
      </c>
      <c r="D593" s="2">
        <v>199354.35</v>
      </c>
      <c r="E593" s="2"/>
      <c r="F593" s="2"/>
      <c r="G593" s="2">
        <v>11929103.890000001</v>
      </c>
      <c r="H593" s="2">
        <v>31846.92</v>
      </c>
      <c r="I593" s="2">
        <v>7673414.8600000003</v>
      </c>
      <c r="J593" s="2">
        <v>1416322.84</v>
      </c>
      <c r="K593" s="2">
        <v>57346.46</v>
      </c>
      <c r="L593" s="2">
        <v>18892.53</v>
      </c>
      <c r="M593" s="2"/>
      <c r="N593" s="2" t="e">
        <f>B593-Levantamento!#REF!</f>
        <v>#REF!</v>
      </c>
    </row>
    <row r="594" spans="1:14" hidden="1" x14ac:dyDescent="0.25">
      <c r="A594" t="s">
        <v>218</v>
      </c>
      <c r="B594" s="2">
        <f t="shared" si="9"/>
        <v>15591507.380000001</v>
      </c>
      <c r="C594" s="2">
        <v>1452446.94</v>
      </c>
      <c r="D594" s="2">
        <v>412392.54</v>
      </c>
      <c r="E594" s="2">
        <v>261166.07999999999</v>
      </c>
      <c r="F594" s="2"/>
      <c r="G594" s="2">
        <v>8751680.1600000001</v>
      </c>
      <c r="H594" s="2">
        <v>43048.54</v>
      </c>
      <c r="I594" s="2">
        <v>4049209.75</v>
      </c>
      <c r="J594" s="2">
        <v>578890.74</v>
      </c>
      <c r="K594" s="2">
        <v>29975.9</v>
      </c>
      <c r="L594" s="2">
        <v>12696.73</v>
      </c>
      <c r="M594" s="2"/>
      <c r="N594" s="2" t="e">
        <f>B594-Levantamento!#REF!</f>
        <v>#REF!</v>
      </c>
    </row>
    <row r="595" spans="1:14" hidden="1" x14ac:dyDescent="0.25">
      <c r="A595" t="s">
        <v>215</v>
      </c>
      <c r="B595" s="2">
        <f t="shared" si="9"/>
        <v>17348554.650000002</v>
      </c>
      <c r="C595" s="2">
        <v>2059601.83</v>
      </c>
      <c r="D595" s="2">
        <v>469040.57</v>
      </c>
      <c r="E595" s="2">
        <v>316.02999999999997</v>
      </c>
      <c r="F595" s="2">
        <v>245696.49</v>
      </c>
      <c r="G595" s="2">
        <v>8751680.1600000001</v>
      </c>
      <c r="H595" s="2">
        <v>145074.85999999999</v>
      </c>
      <c r="I595" s="2">
        <v>4764309.8600000003</v>
      </c>
      <c r="J595" s="2">
        <v>864840.63</v>
      </c>
      <c r="K595" s="2">
        <v>35563.300000000003</v>
      </c>
      <c r="L595" s="2">
        <v>12430.92</v>
      </c>
      <c r="M595" s="2"/>
      <c r="N595" s="2" t="e">
        <f>B595-Levantamento!#REF!</f>
        <v>#REF!</v>
      </c>
    </row>
    <row r="596" spans="1:14" hidden="1" x14ac:dyDescent="0.25">
      <c r="A596" t="s">
        <v>519</v>
      </c>
      <c r="B596" s="2">
        <f t="shared" si="9"/>
        <v>52302790.149999991</v>
      </c>
      <c r="C596" s="2">
        <v>11416639.720000001</v>
      </c>
      <c r="D596" s="2">
        <v>733874.25</v>
      </c>
      <c r="E596" s="2">
        <v>192.57</v>
      </c>
      <c r="F596" s="2">
        <v>807668.49</v>
      </c>
      <c r="G596" s="2">
        <v>17503360.370000001</v>
      </c>
      <c r="H596" s="2">
        <v>465224.32</v>
      </c>
      <c r="I596" s="2">
        <v>18259058.469999999</v>
      </c>
      <c r="J596" s="2">
        <v>2978018.23</v>
      </c>
      <c r="K596" s="2">
        <v>109152</v>
      </c>
      <c r="L596" s="2">
        <v>29601.73</v>
      </c>
      <c r="M596" s="2"/>
      <c r="N596" s="2" t="e">
        <f>B596-Levantamento!#REF!</f>
        <v>#REF!</v>
      </c>
    </row>
    <row r="597" spans="1:14" hidden="1" x14ac:dyDescent="0.25">
      <c r="A597" t="s">
        <v>371</v>
      </c>
      <c r="B597" s="2">
        <f t="shared" si="9"/>
        <v>60154765.74000001</v>
      </c>
      <c r="C597" s="2">
        <v>9436848.1600000001</v>
      </c>
      <c r="D597" s="2">
        <v>1512505.54</v>
      </c>
      <c r="E597" s="2"/>
      <c r="F597" s="2">
        <v>908437.44</v>
      </c>
      <c r="G597" s="2">
        <v>20420587.09</v>
      </c>
      <c r="H597" s="2">
        <v>658839.66</v>
      </c>
      <c r="I597" s="2">
        <v>23318866.780000001</v>
      </c>
      <c r="J597" s="2">
        <v>3690617.35</v>
      </c>
      <c r="K597" s="2">
        <v>174046.7</v>
      </c>
      <c r="L597" s="2">
        <v>34017.019999999997</v>
      </c>
      <c r="M597" s="2"/>
      <c r="N597" s="2" t="e">
        <f>B597-Levantamento!#REF!</f>
        <v>#REF!</v>
      </c>
    </row>
    <row r="598" spans="1:14" hidden="1" x14ac:dyDescent="0.25">
      <c r="A598" t="s">
        <v>108</v>
      </c>
      <c r="B598" s="2">
        <f t="shared" si="9"/>
        <v>18541884.590000004</v>
      </c>
      <c r="C598" s="2">
        <v>1311037.6299999999</v>
      </c>
      <c r="D598" s="2">
        <v>263756.53999999998</v>
      </c>
      <c r="E598" s="2"/>
      <c r="F598" s="2">
        <v>286715.11</v>
      </c>
      <c r="G598" s="2">
        <v>8751680.1600000001</v>
      </c>
      <c r="H598" s="2">
        <v>56333.49</v>
      </c>
      <c r="I598" s="2">
        <v>7140990.7999999998</v>
      </c>
      <c r="J598" s="2">
        <v>663944.31999999995</v>
      </c>
      <c r="K598" s="2">
        <v>54081.1</v>
      </c>
      <c r="L598" s="2">
        <v>13345.44</v>
      </c>
      <c r="M598" s="2"/>
      <c r="N598" s="2" t="e">
        <f>B598-Levantamento!#REF!</f>
        <v>#REF!</v>
      </c>
    </row>
    <row r="599" spans="1:14" hidden="1" x14ac:dyDescent="0.25">
      <c r="A599" t="s">
        <v>250</v>
      </c>
      <c r="B599" s="2">
        <f t="shared" si="9"/>
        <v>25022305</v>
      </c>
      <c r="C599" s="2">
        <v>2288238.7599999998</v>
      </c>
      <c r="D599" s="2">
        <v>1093198.49</v>
      </c>
      <c r="E599" s="2"/>
      <c r="F599" s="2">
        <v>396168.14</v>
      </c>
      <c r="G599" s="2">
        <v>11668876.92</v>
      </c>
      <c r="H599" s="2">
        <v>102201.60000000001</v>
      </c>
      <c r="I599" s="2">
        <v>8171388.0499999998</v>
      </c>
      <c r="J599" s="2">
        <v>1225702.42</v>
      </c>
      <c r="K599" s="2">
        <v>57766.239999999998</v>
      </c>
      <c r="L599" s="2">
        <v>18764.38</v>
      </c>
      <c r="M599" s="2"/>
      <c r="N599" s="2" t="e">
        <f>B599-Levantamento!#REF!</f>
        <v>#REF!</v>
      </c>
    </row>
    <row r="600" spans="1:14" hidden="1" x14ac:dyDescent="0.25">
      <c r="A600" t="s">
        <v>100</v>
      </c>
      <c r="B600" s="2">
        <f t="shared" si="9"/>
        <v>12844507.860000001</v>
      </c>
      <c r="C600" s="2">
        <v>673852.6</v>
      </c>
      <c r="D600" s="2">
        <v>55411.98</v>
      </c>
      <c r="E600" s="2"/>
      <c r="F600" s="2">
        <v>187406.07999999999</v>
      </c>
      <c r="G600" s="2">
        <v>8751680.1600000001</v>
      </c>
      <c r="H600" s="2">
        <v>27208.959999999999</v>
      </c>
      <c r="I600" s="2">
        <v>2779645.81</v>
      </c>
      <c r="J600" s="2">
        <v>337223.82</v>
      </c>
      <c r="K600" s="2">
        <v>20736.5</v>
      </c>
      <c r="L600" s="2">
        <v>11341.95</v>
      </c>
      <c r="M600" s="2"/>
      <c r="N600" s="2" t="e">
        <f>B600-Levantamento!#REF!</f>
        <v>#REF!</v>
      </c>
    </row>
    <row r="601" spans="1:14" hidden="1" x14ac:dyDescent="0.25">
      <c r="A601" t="s">
        <v>558</v>
      </c>
      <c r="B601" s="2">
        <f t="shared" si="9"/>
        <v>107200573.14</v>
      </c>
      <c r="C601" s="2">
        <v>28240458.719999999</v>
      </c>
      <c r="D601" s="2">
        <v>5317189.54</v>
      </c>
      <c r="E601" s="2"/>
      <c r="F601" s="2">
        <v>1319045.46</v>
      </c>
      <c r="G601" s="2">
        <v>32089494.030000001</v>
      </c>
      <c r="H601" s="2">
        <v>968928.71</v>
      </c>
      <c r="I601" s="2">
        <v>29364029.07</v>
      </c>
      <c r="J601" s="2">
        <v>9622150.9700000007</v>
      </c>
      <c r="K601" s="2">
        <v>219347.7</v>
      </c>
      <c r="L601" s="2">
        <v>59928.94</v>
      </c>
      <c r="M601" s="2"/>
      <c r="N601" s="2" t="e">
        <f>B601-Levantamento!#REF!</f>
        <v>#REF!</v>
      </c>
    </row>
    <row r="602" spans="1:14" hidden="1" x14ac:dyDescent="0.25">
      <c r="A602" t="s">
        <v>429</v>
      </c>
      <c r="B602" s="2">
        <f t="shared" si="9"/>
        <v>52989639.70000001</v>
      </c>
      <c r="C602" s="2">
        <v>9540905.5500000007</v>
      </c>
      <c r="D602" s="2">
        <v>921637.11</v>
      </c>
      <c r="E602" s="2">
        <v>3006.65</v>
      </c>
      <c r="F602" s="2">
        <v>1251553.47</v>
      </c>
      <c r="G602" s="2">
        <v>17503360.370000001</v>
      </c>
      <c r="H602" s="2">
        <v>419268.39</v>
      </c>
      <c r="I602" s="2">
        <v>18838392.420000002</v>
      </c>
      <c r="J602" s="2">
        <v>4341236.41</v>
      </c>
      <c r="K602" s="2">
        <v>140683.24</v>
      </c>
      <c r="L602" s="2">
        <v>29596.09</v>
      </c>
      <c r="M602" s="2"/>
      <c r="N602" s="2" t="e">
        <f>B602-Levantamento!#REF!</f>
        <v>#REF!</v>
      </c>
    </row>
    <row r="603" spans="1:14" hidden="1" x14ac:dyDescent="0.25">
      <c r="A603" t="s">
        <v>166</v>
      </c>
      <c r="B603" s="2">
        <f t="shared" si="9"/>
        <v>18610135.879999999</v>
      </c>
      <c r="C603" s="2">
        <v>1730593.33</v>
      </c>
      <c r="D603" s="2">
        <v>80391.48</v>
      </c>
      <c r="E603" s="2"/>
      <c r="F603" s="2">
        <v>18061.63</v>
      </c>
      <c r="G603" s="2">
        <v>8751680.1600000001</v>
      </c>
      <c r="H603" s="2">
        <v>253136.34</v>
      </c>
      <c r="I603" s="2">
        <v>7191370.2800000003</v>
      </c>
      <c r="J603" s="2">
        <v>518649.96</v>
      </c>
      <c r="K603" s="2">
        <v>53755.58</v>
      </c>
      <c r="L603" s="2">
        <v>12497.12</v>
      </c>
      <c r="M603" s="2"/>
      <c r="N603" s="2" t="e">
        <f>B603-Levantamento!#REF!</f>
        <v>#REF!</v>
      </c>
    </row>
    <row r="604" spans="1:14" hidden="1" x14ac:dyDescent="0.25">
      <c r="A604" t="s">
        <v>67</v>
      </c>
      <c r="B604" s="2">
        <f t="shared" si="9"/>
        <v>16400928.409999998</v>
      </c>
      <c r="C604" s="2">
        <v>2011387.8</v>
      </c>
      <c r="D604" s="2">
        <v>12144.39</v>
      </c>
      <c r="E604" s="2">
        <v>558.66</v>
      </c>
      <c r="F604" s="2">
        <v>1321.84</v>
      </c>
      <c r="G604" s="2">
        <v>8751680.1600000001</v>
      </c>
      <c r="H604" s="2">
        <v>83616.33</v>
      </c>
      <c r="I604" s="2">
        <v>4919334.29</v>
      </c>
      <c r="J604" s="2">
        <v>571017.43999999994</v>
      </c>
      <c r="K604" s="2">
        <v>36743.07</v>
      </c>
      <c r="L604" s="2">
        <v>13124.43</v>
      </c>
      <c r="M604" s="2"/>
      <c r="N604" s="2" t="e">
        <f>B604-Levantamento!#REF!</f>
        <v>#REF!</v>
      </c>
    </row>
    <row r="605" spans="1:14" hidden="1" x14ac:dyDescent="0.25">
      <c r="A605" t="s">
        <v>375</v>
      </c>
      <c r="B605" s="2">
        <f t="shared" si="9"/>
        <v>49530118.689999998</v>
      </c>
      <c r="C605" s="2">
        <v>7493256.6799999997</v>
      </c>
      <c r="D605" s="2">
        <v>734239.42</v>
      </c>
      <c r="E605" s="2">
        <v>8119.11</v>
      </c>
      <c r="F605" s="2">
        <v>539323.86</v>
      </c>
      <c r="G605" s="2">
        <v>14586133.619999999</v>
      </c>
      <c r="H605" s="2">
        <v>823079.82</v>
      </c>
      <c r="I605" s="2">
        <v>23221060.359999999</v>
      </c>
      <c r="J605" s="2">
        <v>1928431.89</v>
      </c>
      <c r="K605" s="2">
        <v>173643.54</v>
      </c>
      <c r="L605" s="2">
        <v>22830.39</v>
      </c>
      <c r="M605" s="2"/>
      <c r="N605" s="2" t="e">
        <f>B605-Levantamento!#REF!</f>
        <v>#REF!</v>
      </c>
    </row>
    <row r="606" spans="1:14" hidden="1" x14ac:dyDescent="0.25">
      <c r="A606" t="s">
        <v>468</v>
      </c>
      <c r="B606" s="2">
        <f t="shared" si="9"/>
        <v>222007301.84</v>
      </c>
      <c r="C606" s="2">
        <v>75132425.590000004</v>
      </c>
      <c r="D606" s="2">
        <v>3306532.36</v>
      </c>
      <c r="E606" s="2"/>
      <c r="F606" s="2">
        <v>3729494.54</v>
      </c>
      <c r="G606" s="2">
        <v>49592824.420000002</v>
      </c>
      <c r="H606" s="2">
        <v>634092.02</v>
      </c>
      <c r="I606" s="2">
        <v>69203532.75</v>
      </c>
      <c r="J606" s="2">
        <v>19786624.25</v>
      </c>
      <c r="K606" s="2">
        <v>516692.06</v>
      </c>
      <c r="L606" s="2">
        <v>105083.85</v>
      </c>
      <c r="M606" s="2"/>
      <c r="N606" s="2" t="e">
        <f>B606-Levantamento!#REF!</f>
        <v>#REF!</v>
      </c>
    </row>
    <row r="607" spans="1:14" hidden="1" x14ac:dyDescent="0.25">
      <c r="A607" t="s">
        <v>541</v>
      </c>
      <c r="B607" s="2">
        <f t="shared" si="9"/>
        <v>683670348.11000001</v>
      </c>
      <c r="C607" s="2">
        <v>280646747.54000002</v>
      </c>
      <c r="D607" s="2">
        <v>9795001.0700000003</v>
      </c>
      <c r="E607" s="2">
        <v>211852.94</v>
      </c>
      <c r="F607" s="2">
        <v>17679802.399999999</v>
      </c>
      <c r="G607" s="2">
        <v>72336466.030000001</v>
      </c>
      <c r="H607" s="2">
        <v>80827.16</v>
      </c>
      <c r="I607" s="2">
        <v>244918451.56999999</v>
      </c>
      <c r="J607" s="2">
        <v>55949954.490000002</v>
      </c>
      <c r="K607" s="2">
        <v>1849258.73</v>
      </c>
      <c r="L607" s="2">
        <v>201986.18</v>
      </c>
      <c r="M607" s="2"/>
      <c r="N607" s="2" t="e">
        <f>B607-Levantamento!#REF!</f>
        <v>#REF!</v>
      </c>
    </row>
    <row r="608" spans="1:14" hidden="1" x14ac:dyDescent="0.25">
      <c r="A608" t="s">
        <v>41</v>
      </c>
      <c r="B608" s="2">
        <f t="shared" si="9"/>
        <v>15287099.380000001</v>
      </c>
      <c r="C608" s="2">
        <v>795596.13</v>
      </c>
      <c r="D608" s="2">
        <v>92958.01</v>
      </c>
      <c r="E608" s="2"/>
      <c r="F608" s="2">
        <v>71748.03</v>
      </c>
      <c r="G608" s="2">
        <v>8751680.1600000001</v>
      </c>
      <c r="H608" s="2">
        <v>137946.53</v>
      </c>
      <c r="I608" s="2">
        <v>5229551.92</v>
      </c>
      <c r="J608" s="2">
        <v>164277.4</v>
      </c>
      <c r="K608" s="2">
        <v>31288.06</v>
      </c>
      <c r="L608" s="2">
        <v>12053.14</v>
      </c>
      <c r="M608" s="2"/>
      <c r="N608" s="2" t="e">
        <f>B608-Levantamento!#REF!</f>
        <v>#REF!</v>
      </c>
    </row>
    <row r="609" spans="1:14" hidden="1" x14ac:dyDescent="0.25">
      <c r="A609" t="s">
        <v>350</v>
      </c>
      <c r="B609" s="2">
        <f t="shared" si="9"/>
        <v>51046237.729999997</v>
      </c>
      <c r="C609" s="2">
        <v>5618469.0599999996</v>
      </c>
      <c r="D609" s="2">
        <v>788814.97</v>
      </c>
      <c r="E609" s="2">
        <v>813455.63</v>
      </c>
      <c r="F609" s="2"/>
      <c r="G609" s="2">
        <v>17503360.370000001</v>
      </c>
      <c r="H609" s="2">
        <v>804716.24</v>
      </c>
      <c r="I609" s="2">
        <v>22787086.140000001</v>
      </c>
      <c r="J609" s="2">
        <v>2530424.11</v>
      </c>
      <c r="K609" s="2">
        <v>170410.61</v>
      </c>
      <c r="L609" s="2">
        <v>29500.6</v>
      </c>
      <c r="M609" s="2"/>
      <c r="N609" s="2" t="e">
        <f>B609-Levantamento!#REF!</f>
        <v>#REF!</v>
      </c>
    </row>
    <row r="610" spans="1:14" hidden="1" x14ac:dyDescent="0.25">
      <c r="A610" t="s">
        <v>73</v>
      </c>
      <c r="B610" s="2">
        <f t="shared" si="9"/>
        <v>19140653.789999999</v>
      </c>
      <c r="C610" s="2">
        <v>1453804.33</v>
      </c>
      <c r="D610" s="2">
        <v>19002.71</v>
      </c>
      <c r="E610" s="2"/>
      <c r="F610" s="2"/>
      <c r="G610" s="2">
        <v>9070620.0500000007</v>
      </c>
      <c r="H610" s="2">
        <v>581684.74</v>
      </c>
      <c r="I610" s="2">
        <v>6864167.6299999999</v>
      </c>
      <c r="J610" s="2">
        <v>1087049.52</v>
      </c>
      <c r="K610" s="2">
        <v>50447.13</v>
      </c>
      <c r="L610" s="2">
        <v>13877.68</v>
      </c>
      <c r="M610" s="2"/>
      <c r="N610" s="2" t="e">
        <f>B610-Levantamento!#REF!</f>
        <v>#REF!</v>
      </c>
    </row>
    <row r="611" spans="1:14" hidden="1" x14ac:dyDescent="0.25">
      <c r="A611" t="s">
        <v>611</v>
      </c>
      <c r="B611" s="2">
        <f t="shared" si="9"/>
        <v>100000745.05</v>
      </c>
      <c r="C611" s="2">
        <v>24548656.829999998</v>
      </c>
      <c r="D611" s="2">
        <v>1046399.99</v>
      </c>
      <c r="E611" s="2">
        <v>19483.439999999999</v>
      </c>
      <c r="F611" s="2">
        <v>1441951.68</v>
      </c>
      <c r="G611" s="2">
        <v>26254880.859999999</v>
      </c>
      <c r="H611" s="2">
        <v>372703.5</v>
      </c>
      <c r="I611" s="2">
        <v>38124314.880000003</v>
      </c>
      <c r="J611" s="2">
        <v>7860548.96</v>
      </c>
      <c r="K611" s="2">
        <v>284850.86</v>
      </c>
      <c r="L611" s="2">
        <v>46954.05</v>
      </c>
      <c r="M611" s="2"/>
      <c r="N611" s="2" t="e">
        <f>B611-Levantamento!#REF!</f>
        <v>#REF!</v>
      </c>
    </row>
    <row r="612" spans="1:14" hidden="1" x14ac:dyDescent="0.25">
      <c r="A612" t="s">
        <v>94</v>
      </c>
      <c r="B612" s="2">
        <f t="shared" si="9"/>
        <v>15421521.540000001</v>
      </c>
      <c r="C612" s="2">
        <v>986806.02</v>
      </c>
      <c r="D612" s="2">
        <v>3644.9</v>
      </c>
      <c r="E612" s="2">
        <v>76089.740000000005</v>
      </c>
      <c r="F612" s="2"/>
      <c r="G612" s="2">
        <v>8751680.1600000001</v>
      </c>
      <c r="H612" s="2">
        <v>141997.5</v>
      </c>
      <c r="I612" s="2">
        <v>5189978.28</v>
      </c>
      <c r="J612" s="2">
        <v>221238.99</v>
      </c>
      <c r="K612" s="2">
        <v>38799.1</v>
      </c>
      <c r="L612" s="2">
        <v>11286.85</v>
      </c>
      <c r="M612" s="2"/>
      <c r="N612" s="2" t="e">
        <f>B612-Levantamento!#REF!</f>
        <v>#REF!</v>
      </c>
    </row>
    <row r="613" spans="1:14" hidden="1" x14ac:dyDescent="0.25">
      <c r="A613" t="s">
        <v>2</v>
      </c>
      <c r="B613" s="2">
        <f t="shared" si="9"/>
        <v>11569770.720000001</v>
      </c>
      <c r="C613" s="2">
        <v>419701.85</v>
      </c>
      <c r="D613" s="2">
        <v>130907.85</v>
      </c>
      <c r="E613" s="2"/>
      <c r="F613" s="2"/>
      <c r="G613" s="2">
        <v>8743681.2100000009</v>
      </c>
      <c r="H613" s="2">
        <v>6241.55</v>
      </c>
      <c r="I613" s="2">
        <v>2000442.65</v>
      </c>
      <c r="J613" s="2">
        <v>237921.93</v>
      </c>
      <c r="K613" s="2">
        <v>14676.31</v>
      </c>
      <c r="L613" s="2">
        <v>16197.37</v>
      </c>
      <c r="M613" s="2"/>
      <c r="N613" s="2" t="e">
        <f>B613-Levantamento!#REF!</f>
        <v>#REF!</v>
      </c>
    </row>
    <row r="614" spans="1:14" hidden="1" x14ac:dyDescent="0.25">
      <c r="A614" t="s">
        <v>474</v>
      </c>
      <c r="B614" s="2">
        <f t="shared" si="9"/>
        <v>24366414.990000002</v>
      </c>
      <c r="C614" s="2">
        <v>3101646.19</v>
      </c>
      <c r="D614" s="2">
        <v>607846.46</v>
      </c>
      <c r="E614" s="2"/>
      <c r="F614" s="2">
        <v>142863.38</v>
      </c>
      <c r="G614" s="2">
        <v>8620416.5899999999</v>
      </c>
      <c r="H614" s="2">
        <v>309207.14</v>
      </c>
      <c r="I614" s="2">
        <v>9531599.2699999996</v>
      </c>
      <c r="J614" s="2">
        <v>1968078.84</v>
      </c>
      <c r="K614" s="2">
        <v>70610.460000000006</v>
      </c>
      <c r="L614" s="2">
        <v>14146.66</v>
      </c>
      <c r="M614" s="2"/>
      <c r="N614" s="2" t="e">
        <f>B614-Levantamento!#REF!</f>
        <v>#REF!</v>
      </c>
    </row>
    <row r="615" spans="1:14" hidden="1" x14ac:dyDescent="0.25">
      <c r="A615" t="s">
        <v>34</v>
      </c>
      <c r="B615" s="2">
        <f t="shared" si="9"/>
        <v>11463812.029999999</v>
      </c>
      <c r="C615" s="2">
        <v>373312.36</v>
      </c>
      <c r="D615" s="2">
        <v>126686.86</v>
      </c>
      <c r="E615" s="2"/>
      <c r="F615" s="2">
        <v>77412.399999999994</v>
      </c>
      <c r="G615" s="2">
        <v>8751680.1600000001</v>
      </c>
      <c r="H615" s="2">
        <v>27694.23</v>
      </c>
      <c r="I615" s="2">
        <v>2018825.17</v>
      </c>
      <c r="J615" s="2">
        <v>62214.2</v>
      </c>
      <c r="K615" s="2">
        <v>15083.55</v>
      </c>
      <c r="L615" s="2">
        <v>10903.1</v>
      </c>
      <c r="M615" s="2"/>
      <c r="N615" s="2" t="e">
        <f>B615-Levantamento!#REF!</f>
        <v>#REF!</v>
      </c>
    </row>
    <row r="616" spans="1:14" hidden="1" x14ac:dyDescent="0.25">
      <c r="A616" t="s">
        <v>489</v>
      </c>
      <c r="B616" s="2">
        <f t="shared" si="9"/>
        <v>82685728.400000006</v>
      </c>
      <c r="C616" s="2">
        <v>27356514.170000002</v>
      </c>
      <c r="D616" s="2">
        <v>2690795.35</v>
      </c>
      <c r="E616" s="2">
        <v>2143782.5</v>
      </c>
      <c r="F616" s="2"/>
      <c r="G616" s="2">
        <v>29172267.300000001</v>
      </c>
      <c r="H616" s="2">
        <v>76248.289999999994</v>
      </c>
      <c r="I616" s="2">
        <v>14752701.869999999</v>
      </c>
      <c r="J616" s="2">
        <v>6330244.0700000003</v>
      </c>
      <c r="K616" s="2">
        <v>110862.22</v>
      </c>
      <c r="L616" s="2">
        <v>52312.63</v>
      </c>
      <c r="M616" s="2"/>
      <c r="N616" s="2" t="e">
        <f>B616-Levantamento!#REF!</f>
        <v>#REF!</v>
      </c>
    </row>
    <row r="617" spans="1:14" hidden="1" x14ac:dyDescent="0.25">
      <c r="A617" t="s">
        <v>252</v>
      </c>
      <c r="B617" s="2">
        <f t="shared" si="9"/>
        <v>16252926.439999999</v>
      </c>
      <c r="C617" s="2">
        <v>2061660.07</v>
      </c>
      <c r="D617" s="2">
        <v>160778.91</v>
      </c>
      <c r="E617" s="2"/>
      <c r="F617" s="2">
        <v>141711.69</v>
      </c>
      <c r="G617" s="2">
        <v>8751723.4600000009</v>
      </c>
      <c r="H617" s="2">
        <v>71339.67</v>
      </c>
      <c r="I617" s="2">
        <v>4383177.0599999996</v>
      </c>
      <c r="J617" s="2">
        <v>637251.32999999996</v>
      </c>
      <c r="K617" s="2">
        <v>32779.08</v>
      </c>
      <c r="L617" s="2">
        <v>12505.17</v>
      </c>
      <c r="M617" s="2"/>
      <c r="N617" s="2" t="e">
        <f>B617-Levantamento!#REF!</f>
        <v>#REF!</v>
      </c>
    </row>
    <row r="618" spans="1:14" hidden="1" x14ac:dyDescent="0.25">
      <c r="A618" t="s">
        <v>82</v>
      </c>
      <c r="B618" s="2">
        <f t="shared" si="9"/>
        <v>13934498.250000002</v>
      </c>
      <c r="C618" s="2">
        <v>727900.88</v>
      </c>
      <c r="D618" s="2">
        <v>255811.53</v>
      </c>
      <c r="E618" s="2"/>
      <c r="F618" s="2"/>
      <c r="G618" s="2">
        <v>8751680.1600000001</v>
      </c>
      <c r="H618" s="2">
        <v>13351.49</v>
      </c>
      <c r="I618" s="2">
        <v>3691368.15</v>
      </c>
      <c r="J618" s="2">
        <v>455347.19</v>
      </c>
      <c r="K618" s="2">
        <v>26150.47</v>
      </c>
      <c r="L618" s="2">
        <v>12888.38</v>
      </c>
      <c r="M618" s="2"/>
      <c r="N618" s="2" t="e">
        <f>B618-Levantamento!#REF!</f>
        <v>#REF!</v>
      </c>
    </row>
    <row r="619" spans="1:14" hidden="1" x14ac:dyDescent="0.25">
      <c r="A619" t="s">
        <v>472</v>
      </c>
      <c r="B619" s="2">
        <f t="shared" si="9"/>
        <v>136639814.19</v>
      </c>
      <c r="C619" s="2">
        <v>38458537.240000002</v>
      </c>
      <c r="D619" s="2">
        <v>9180215.3000000007</v>
      </c>
      <c r="E619" s="2">
        <v>122090.56</v>
      </c>
      <c r="F619" s="2">
        <v>4888545.5599999996</v>
      </c>
      <c r="G619" s="2">
        <v>35006720.75</v>
      </c>
      <c r="H619" s="2">
        <v>670366.32999999996</v>
      </c>
      <c r="I619" s="2">
        <v>34399867.700000003</v>
      </c>
      <c r="J619" s="2">
        <v>13588106.210000001</v>
      </c>
      <c r="K619" s="2">
        <v>258622.81</v>
      </c>
      <c r="L619" s="2">
        <v>66741.73</v>
      </c>
      <c r="M619" s="2"/>
      <c r="N619" s="2" t="e">
        <f>B619-Levantamento!#REF!</f>
        <v>#REF!</v>
      </c>
    </row>
    <row r="620" spans="1:14" hidden="1" x14ac:dyDescent="0.25">
      <c r="A620" t="s">
        <v>328</v>
      </c>
      <c r="B620" s="2">
        <f t="shared" si="9"/>
        <v>31562260.280000001</v>
      </c>
      <c r="C620" s="2">
        <v>5318738.74</v>
      </c>
      <c r="D620" s="2">
        <v>719810.49</v>
      </c>
      <c r="E620" s="2"/>
      <c r="F620" s="2">
        <v>655345.51</v>
      </c>
      <c r="G620" s="2">
        <v>14586133.619999999</v>
      </c>
      <c r="H620" s="2">
        <v>123834.59</v>
      </c>
      <c r="I620" s="2">
        <v>7564081.2699999996</v>
      </c>
      <c r="J620" s="2">
        <v>2549347.92</v>
      </c>
      <c r="K620" s="2">
        <v>44968.14</v>
      </c>
      <c r="L620" s="2"/>
      <c r="M620" s="2"/>
      <c r="N620" s="2" t="e">
        <f>B620-Levantamento!#REF!</f>
        <v>#REF!</v>
      </c>
    </row>
    <row r="621" spans="1:14" hidden="1" x14ac:dyDescent="0.25">
      <c r="A621" t="s">
        <v>107</v>
      </c>
      <c r="B621" s="2">
        <f t="shared" si="9"/>
        <v>14165051.479999997</v>
      </c>
      <c r="C621" s="2">
        <v>913525.9</v>
      </c>
      <c r="D621" s="2">
        <v>60057.56</v>
      </c>
      <c r="E621" s="2"/>
      <c r="F621" s="2"/>
      <c r="G621" s="2">
        <v>8751680.1500000004</v>
      </c>
      <c r="H621" s="2">
        <v>93070.78</v>
      </c>
      <c r="I621" s="2">
        <v>3768925.52</v>
      </c>
      <c r="J621" s="2">
        <v>525199.19999999995</v>
      </c>
      <c r="K621" s="2">
        <v>41566.01</v>
      </c>
      <c r="L621" s="2">
        <v>11026.36</v>
      </c>
      <c r="M621" s="2"/>
      <c r="N621" s="2" t="e">
        <f>B621-Levantamento!#REF!</f>
        <v>#REF!</v>
      </c>
    </row>
    <row r="622" spans="1:14" hidden="1" x14ac:dyDescent="0.25">
      <c r="A622" t="s">
        <v>97</v>
      </c>
      <c r="B622" s="2">
        <f t="shared" si="9"/>
        <v>13410806.58</v>
      </c>
      <c r="C622" s="2">
        <v>614674.53</v>
      </c>
      <c r="D622" s="2">
        <v>86492.27</v>
      </c>
      <c r="E622" s="2"/>
      <c r="F622" s="2"/>
      <c r="G622" s="2">
        <v>8751680.1600000001</v>
      </c>
      <c r="H622" s="2">
        <v>112007.08</v>
      </c>
      <c r="I622" s="2">
        <v>3532265.04</v>
      </c>
      <c r="J622" s="2">
        <v>279022.26</v>
      </c>
      <c r="K622" s="2">
        <v>26392.12</v>
      </c>
      <c r="L622" s="2">
        <v>8273.1200000000008</v>
      </c>
      <c r="M622" s="2"/>
      <c r="N622" s="2" t="e">
        <f>B622-Levantamento!#REF!</f>
        <v>#REF!</v>
      </c>
    </row>
    <row r="623" spans="1:14" hidden="1" x14ac:dyDescent="0.25">
      <c r="A623" t="s">
        <v>131</v>
      </c>
      <c r="B623" s="2">
        <f t="shared" si="9"/>
        <v>20873418.949999999</v>
      </c>
      <c r="C623" s="2">
        <v>1712936.96</v>
      </c>
      <c r="D623" s="2">
        <v>187285.3</v>
      </c>
      <c r="E623" s="2"/>
      <c r="F623" s="2">
        <v>202281.26</v>
      </c>
      <c r="G623" s="2">
        <v>8751680.1600000001</v>
      </c>
      <c r="H623" s="2">
        <v>565128.28</v>
      </c>
      <c r="I623" s="2">
        <v>8834850.6099999994</v>
      </c>
      <c r="J623" s="2">
        <v>540315.19999999995</v>
      </c>
      <c r="K623" s="2">
        <v>66288.89</v>
      </c>
      <c r="L623" s="2">
        <v>12652.29</v>
      </c>
      <c r="M623" s="2"/>
      <c r="N623" s="2" t="e">
        <f>B623-Levantamento!#REF!</f>
        <v>#REF!</v>
      </c>
    </row>
    <row r="624" spans="1:14" hidden="1" x14ac:dyDescent="0.25">
      <c r="A624" t="s">
        <v>562</v>
      </c>
      <c r="B624" s="2">
        <f t="shared" si="9"/>
        <v>229455552.40000001</v>
      </c>
      <c r="C624" s="2">
        <v>117876004.13</v>
      </c>
      <c r="D624" s="2">
        <v>25279188.09</v>
      </c>
      <c r="E624" s="2">
        <v>997.28</v>
      </c>
      <c r="F624" s="2">
        <v>19.54</v>
      </c>
      <c r="G624" s="2">
        <v>40824637.060000002</v>
      </c>
      <c r="H624" s="2">
        <v>37984.269999999997</v>
      </c>
      <c r="I624" s="2">
        <v>33440226.780000001</v>
      </c>
      <c r="J624" s="2">
        <v>11668204.83</v>
      </c>
      <c r="K624" s="2">
        <v>245516.64</v>
      </c>
      <c r="L624" s="2">
        <v>82773.78</v>
      </c>
      <c r="M624" s="2"/>
      <c r="N624" s="2" t="e">
        <f>B624-Levantamento!#REF!</f>
        <v>#REF!</v>
      </c>
    </row>
    <row r="625" spans="1:14" hidden="1" x14ac:dyDescent="0.25">
      <c r="A625" t="s">
        <v>109</v>
      </c>
      <c r="B625" s="2">
        <f t="shared" si="9"/>
        <v>16472265.350000001</v>
      </c>
      <c r="C625" s="2">
        <v>952717.99</v>
      </c>
      <c r="D625" s="2">
        <v>59840.28</v>
      </c>
      <c r="E625" s="2"/>
      <c r="F625" s="2">
        <v>53295.8</v>
      </c>
      <c r="G625" s="2">
        <v>8751680.1600000001</v>
      </c>
      <c r="H625" s="2">
        <v>248486.23</v>
      </c>
      <c r="I625" s="2">
        <v>5724561.3200000003</v>
      </c>
      <c r="J625" s="2">
        <v>588293.23</v>
      </c>
      <c r="K625" s="2">
        <v>81290.23</v>
      </c>
      <c r="L625" s="2">
        <v>12100.11</v>
      </c>
      <c r="M625" s="2"/>
      <c r="N625" s="2" t="e">
        <f>B625-Levantamento!#REF!</f>
        <v>#REF!</v>
      </c>
    </row>
    <row r="626" spans="1:14" hidden="1" x14ac:dyDescent="0.25">
      <c r="A626" t="s">
        <v>318</v>
      </c>
      <c r="B626" s="2">
        <f t="shared" si="9"/>
        <v>24066099.460000001</v>
      </c>
      <c r="C626" s="2">
        <v>5648089.6200000001</v>
      </c>
      <c r="D626" s="2">
        <v>502057.7</v>
      </c>
      <c r="E626" s="2"/>
      <c r="F626" s="2">
        <v>336792.87</v>
      </c>
      <c r="G626" s="2">
        <v>8751680.1600000001</v>
      </c>
      <c r="H626" s="2">
        <v>172553.12</v>
      </c>
      <c r="I626" s="2">
        <v>7267677.2400000002</v>
      </c>
      <c r="J626" s="2">
        <v>1318539.43</v>
      </c>
      <c r="K626" s="2">
        <v>54519.55</v>
      </c>
      <c r="L626" s="2">
        <v>14189.77</v>
      </c>
      <c r="M626" s="2"/>
      <c r="N626" s="2" t="e">
        <f>B626-Levantamento!#REF!</f>
        <v>#REF!</v>
      </c>
    </row>
    <row r="627" spans="1:14" hidden="1" x14ac:dyDescent="0.25">
      <c r="A627" t="s">
        <v>31</v>
      </c>
      <c r="B627" s="2">
        <f t="shared" si="9"/>
        <v>12466853.93</v>
      </c>
      <c r="C627" s="2">
        <v>481602.27</v>
      </c>
      <c r="D627" s="2">
        <v>21005.8</v>
      </c>
      <c r="E627" s="2"/>
      <c r="F627" s="2"/>
      <c r="G627" s="2">
        <v>8751680.1600000001</v>
      </c>
      <c r="H627" s="2">
        <v>132288.53</v>
      </c>
      <c r="I627" s="2">
        <v>2831831.79</v>
      </c>
      <c r="J627" s="2">
        <v>216359.89</v>
      </c>
      <c r="K627" s="2">
        <v>21139.95</v>
      </c>
      <c r="L627" s="2">
        <v>10945.54</v>
      </c>
      <c r="M627" s="2"/>
      <c r="N627" s="2" t="e">
        <f>B627-Levantamento!#REF!</f>
        <v>#REF!</v>
      </c>
    </row>
    <row r="628" spans="1:14" hidden="1" x14ac:dyDescent="0.25">
      <c r="A628" t="s">
        <v>346</v>
      </c>
      <c r="B628" s="2">
        <f t="shared" si="9"/>
        <v>19283695.539999999</v>
      </c>
      <c r="C628" s="2">
        <v>2268473.59</v>
      </c>
      <c r="D628" s="2">
        <v>394587.74</v>
      </c>
      <c r="E628" s="2"/>
      <c r="F628" s="2"/>
      <c r="G628" s="2">
        <v>8751680.1600000001</v>
      </c>
      <c r="H628" s="2">
        <v>96817.01</v>
      </c>
      <c r="I628" s="2">
        <v>6357232.6799999997</v>
      </c>
      <c r="J628" s="2">
        <v>1353540.92</v>
      </c>
      <c r="K628" s="2">
        <v>47476.58</v>
      </c>
      <c r="L628" s="2">
        <v>13886.86</v>
      </c>
      <c r="M628" s="2"/>
      <c r="N628" s="2" t="e">
        <f>B628-Levantamento!#REF!</f>
        <v>#REF!</v>
      </c>
    </row>
    <row r="629" spans="1:14" hidden="1" x14ac:dyDescent="0.25">
      <c r="A629" t="s">
        <v>117</v>
      </c>
      <c r="B629" s="2">
        <f t="shared" si="9"/>
        <v>13662693.07</v>
      </c>
      <c r="C629" s="2">
        <v>541123.07999999996</v>
      </c>
      <c r="D629" s="2">
        <v>97779.199999999997</v>
      </c>
      <c r="E629" s="2"/>
      <c r="F629" s="2"/>
      <c r="G629" s="2">
        <v>8692681.3200000003</v>
      </c>
      <c r="H629" s="2">
        <v>117391.54</v>
      </c>
      <c r="I629" s="2">
        <v>4047901.58</v>
      </c>
      <c r="J629" s="2">
        <v>126564.97</v>
      </c>
      <c r="K629" s="2">
        <v>28548.16</v>
      </c>
      <c r="L629" s="2">
        <v>10703.22</v>
      </c>
      <c r="M629" s="2"/>
      <c r="N629" s="2" t="e">
        <f>B629-Levantamento!#REF!</f>
        <v>#REF!</v>
      </c>
    </row>
    <row r="630" spans="1:14" hidden="1" x14ac:dyDescent="0.25">
      <c r="A630" t="s">
        <v>445</v>
      </c>
      <c r="B630" s="2">
        <f t="shared" si="9"/>
        <v>35417390.20000001</v>
      </c>
      <c r="C630" s="2">
        <v>5570000.7699999996</v>
      </c>
      <c r="D630" s="2">
        <v>705822.04</v>
      </c>
      <c r="E630" s="2"/>
      <c r="F630" s="2">
        <v>743599.22</v>
      </c>
      <c r="G630" s="2">
        <v>14586133.619999999</v>
      </c>
      <c r="H630" s="2">
        <v>274085.01</v>
      </c>
      <c r="I630" s="2">
        <v>10716036.970000001</v>
      </c>
      <c r="J630" s="2">
        <v>2719266.02</v>
      </c>
      <c r="K630" s="2">
        <v>80005.09</v>
      </c>
      <c r="L630" s="2">
        <v>22441.46</v>
      </c>
      <c r="M630" s="2"/>
      <c r="N630" s="2" t="e">
        <f>B630-Levantamento!#REF!</f>
        <v>#REF!</v>
      </c>
    </row>
    <row r="631" spans="1:14" hidden="1" x14ac:dyDescent="0.25">
      <c r="A631" t="s">
        <v>394</v>
      </c>
      <c r="B631" s="2">
        <f t="shared" si="9"/>
        <v>26733688.969999999</v>
      </c>
      <c r="C631" s="2">
        <v>4130140.98</v>
      </c>
      <c r="D631" s="2">
        <v>734320.37</v>
      </c>
      <c r="E631" s="2"/>
      <c r="F631" s="2">
        <v>686006.63</v>
      </c>
      <c r="G631" s="2">
        <v>11668906.92</v>
      </c>
      <c r="H631" s="2">
        <v>150469.49</v>
      </c>
      <c r="I631" s="2">
        <v>7469357.6600000001</v>
      </c>
      <c r="J631" s="2">
        <v>1819916.57</v>
      </c>
      <c r="K631" s="2">
        <v>55828.57</v>
      </c>
      <c r="L631" s="2">
        <v>18741.78</v>
      </c>
      <c r="M631" s="2"/>
      <c r="N631" s="2" t="e">
        <f>B631-Levantamento!#REF!</f>
        <v>#REF!</v>
      </c>
    </row>
    <row r="632" spans="1:14" hidden="1" x14ac:dyDescent="0.25">
      <c r="A632" t="s">
        <v>567</v>
      </c>
      <c r="B632" s="2">
        <f t="shared" si="9"/>
        <v>421287337.11999995</v>
      </c>
      <c r="C632" s="2">
        <v>181568180.63</v>
      </c>
      <c r="D632" s="2">
        <v>29730079.510000002</v>
      </c>
      <c r="E632" s="2"/>
      <c r="F632" s="2">
        <v>13399417.33</v>
      </c>
      <c r="G632" s="2">
        <v>49592854.420000002</v>
      </c>
      <c r="H632" s="2">
        <v>66764.92</v>
      </c>
      <c r="I632" s="2">
        <v>106901551.77</v>
      </c>
      <c r="J632" s="2">
        <v>39122821.270000003</v>
      </c>
      <c r="K632" s="2">
        <v>798285.94</v>
      </c>
      <c r="L632" s="2">
        <v>107381.33</v>
      </c>
      <c r="M632" s="2"/>
      <c r="N632" s="2" t="e">
        <f>B632-Levantamento!#REF!</f>
        <v>#REF!</v>
      </c>
    </row>
    <row r="633" spans="1:14" hidden="1" x14ac:dyDescent="0.25">
      <c r="A633" t="s">
        <v>410</v>
      </c>
      <c r="B633" s="2">
        <f t="shared" si="9"/>
        <v>68138440.040000007</v>
      </c>
      <c r="C633" s="2">
        <v>8026407.7300000004</v>
      </c>
      <c r="D633" s="2">
        <v>345461.14</v>
      </c>
      <c r="E633" s="2">
        <v>1362218.12</v>
      </c>
      <c r="F633" s="2"/>
      <c r="G633" s="2">
        <v>20420587.09</v>
      </c>
      <c r="H633" s="2">
        <v>2125546.09</v>
      </c>
      <c r="I633" s="2">
        <v>32355665.309999999</v>
      </c>
      <c r="J633" s="2">
        <v>3226795.22</v>
      </c>
      <c r="K633" s="2">
        <v>241700.62</v>
      </c>
      <c r="L633" s="2">
        <v>34058.720000000001</v>
      </c>
      <c r="M633" s="2"/>
      <c r="N633" s="2" t="e">
        <f>B633-Levantamento!#REF!</f>
        <v>#REF!</v>
      </c>
    </row>
    <row r="634" spans="1:14" hidden="1" x14ac:dyDescent="0.25">
      <c r="A634" t="s">
        <v>233</v>
      </c>
      <c r="B634" s="2">
        <f t="shared" si="9"/>
        <v>18798820.860000003</v>
      </c>
      <c r="C634" s="2">
        <v>2341072.61</v>
      </c>
      <c r="D634" s="2">
        <v>190638.43</v>
      </c>
      <c r="E634" s="2"/>
      <c r="F634" s="2"/>
      <c r="G634" s="2">
        <v>10751091.880000001</v>
      </c>
      <c r="H634" s="2">
        <v>14280.74</v>
      </c>
      <c r="I634" s="2">
        <v>4264159.24</v>
      </c>
      <c r="J634" s="2">
        <v>1189735.5900000001</v>
      </c>
      <c r="K634" s="2">
        <v>31850</v>
      </c>
      <c r="L634" s="2">
        <v>15992.37</v>
      </c>
      <c r="M634" s="2"/>
      <c r="N634" s="2" t="e">
        <f>B634-Levantamento!#REF!</f>
        <v>#REF!</v>
      </c>
    </row>
    <row r="635" spans="1:14" hidden="1" x14ac:dyDescent="0.25">
      <c r="A635" t="s">
        <v>556</v>
      </c>
      <c r="B635" s="2">
        <f t="shared" si="9"/>
        <v>73648992.779999986</v>
      </c>
      <c r="C635" s="2">
        <v>18553467.989999998</v>
      </c>
      <c r="D635" s="2">
        <v>2015264.31</v>
      </c>
      <c r="E635" s="2">
        <v>92875.36</v>
      </c>
      <c r="F635" s="2"/>
      <c r="G635" s="2">
        <v>26255040.539999999</v>
      </c>
      <c r="H635" s="2">
        <v>77581.48</v>
      </c>
      <c r="I635" s="2">
        <v>20356120.460000001</v>
      </c>
      <c r="J635" s="2">
        <v>6099027.6399999997</v>
      </c>
      <c r="K635" s="2">
        <v>152221.19</v>
      </c>
      <c r="L635" s="2">
        <v>47393.81</v>
      </c>
      <c r="M635" s="2"/>
      <c r="N635" s="2" t="e">
        <f>B635-Levantamento!#REF!</f>
        <v>#REF!</v>
      </c>
    </row>
    <row r="636" spans="1:14" hidden="1" x14ac:dyDescent="0.25">
      <c r="A636" t="s">
        <v>477</v>
      </c>
      <c r="B636" s="2">
        <f t="shared" si="9"/>
        <v>130536014</v>
      </c>
      <c r="C636" s="2">
        <v>50071096.369999997</v>
      </c>
      <c r="D636" s="2">
        <v>2205778.2799999998</v>
      </c>
      <c r="E636" s="2"/>
      <c r="F636" s="2">
        <v>2815222.44</v>
      </c>
      <c r="G636" s="2">
        <v>31171679.030000001</v>
      </c>
      <c r="H636" s="2">
        <v>7160.41</v>
      </c>
      <c r="I636" s="2">
        <v>34716143.82</v>
      </c>
      <c r="J636" s="2">
        <v>9233206.5199999996</v>
      </c>
      <c r="K636" s="2">
        <v>259792.68</v>
      </c>
      <c r="L636" s="2">
        <v>55934.45</v>
      </c>
      <c r="M636" s="2"/>
      <c r="N636" s="2" t="e">
        <f>B636-Levantamento!#REF!</f>
        <v>#REF!</v>
      </c>
    </row>
    <row r="637" spans="1:14" hidden="1" x14ac:dyDescent="0.25">
      <c r="A637" t="s">
        <v>417</v>
      </c>
      <c r="B637" s="2">
        <f t="shared" si="9"/>
        <v>170778087.88000003</v>
      </c>
      <c r="C637" s="2">
        <v>39814175.490000002</v>
      </c>
      <c r="D637" s="2">
        <v>5495526.6200000001</v>
      </c>
      <c r="E637" s="2">
        <v>18656.28</v>
      </c>
      <c r="F637" s="2">
        <v>4602787.1100000003</v>
      </c>
      <c r="G637" s="2">
        <v>49592854.420000002</v>
      </c>
      <c r="H637" s="2">
        <v>3682.48</v>
      </c>
      <c r="I637" s="2">
        <v>56168435.590000004</v>
      </c>
      <c r="J637" s="2">
        <v>14587015.33</v>
      </c>
      <c r="K637" s="2">
        <v>389867.36</v>
      </c>
      <c r="L637" s="2">
        <v>105087.2</v>
      </c>
      <c r="M637" s="2"/>
      <c r="N637" s="2" t="e">
        <f>B637-Levantamento!#REF!</f>
        <v>#REF!</v>
      </c>
    </row>
    <row r="638" spans="1:14" hidden="1" x14ac:dyDescent="0.25">
      <c r="A638" t="s">
        <v>287</v>
      </c>
      <c r="B638" s="2">
        <f t="shared" si="9"/>
        <v>22800367.689999998</v>
      </c>
      <c r="C638" s="2">
        <v>3215890.14</v>
      </c>
      <c r="D638" s="2">
        <v>307921.65000000002</v>
      </c>
      <c r="E638" s="2">
        <v>1487.62</v>
      </c>
      <c r="F638" s="2"/>
      <c r="G638" s="2">
        <v>11668906.92</v>
      </c>
      <c r="H638" s="2">
        <v>226707.61</v>
      </c>
      <c r="I638" s="2">
        <v>6035892.7400000002</v>
      </c>
      <c r="J638" s="2">
        <v>1280530.25</v>
      </c>
      <c r="K638" s="2">
        <v>45093.11</v>
      </c>
      <c r="L638" s="2">
        <v>17937.650000000001</v>
      </c>
      <c r="M638" s="2"/>
      <c r="N638" s="2" t="e">
        <f>B638-Levantamento!#REF!</f>
        <v>#REF!</v>
      </c>
    </row>
    <row r="639" spans="1:14" hidden="1" x14ac:dyDescent="0.25">
      <c r="A639" t="s">
        <v>602</v>
      </c>
      <c r="B639" s="2">
        <f t="shared" si="9"/>
        <v>386279611.79999995</v>
      </c>
      <c r="C639" s="2">
        <v>111136980.37</v>
      </c>
      <c r="D639" s="2">
        <v>12789226.1</v>
      </c>
      <c r="E639" s="2">
        <v>3204950.25</v>
      </c>
      <c r="F639" s="2"/>
      <c r="G639" s="2">
        <v>37923947.469999999</v>
      </c>
      <c r="H639" s="2">
        <v>39167.65</v>
      </c>
      <c r="I639" s="2">
        <v>195391314.93000001</v>
      </c>
      <c r="J639" s="2">
        <v>24455671.59</v>
      </c>
      <c r="K639" s="2">
        <v>1264028.1100000001</v>
      </c>
      <c r="L639" s="2">
        <v>74325.33</v>
      </c>
      <c r="M639" s="2"/>
      <c r="N639" s="2" t="e">
        <f>B639-Levantamento!#REF!</f>
        <v>#REF!</v>
      </c>
    </row>
    <row r="640" spans="1:14" hidden="1" x14ac:dyDescent="0.25">
      <c r="A640" t="s">
        <v>341</v>
      </c>
      <c r="B640" s="2">
        <f t="shared" si="9"/>
        <v>37554705.959999993</v>
      </c>
      <c r="C640" s="2">
        <v>5195265.22</v>
      </c>
      <c r="D640" s="2">
        <v>2220637.67</v>
      </c>
      <c r="E640" s="2">
        <v>398597.9</v>
      </c>
      <c r="F640" s="2"/>
      <c r="G640" s="2">
        <v>17496273.030000001</v>
      </c>
      <c r="H640" s="2">
        <v>571519.19999999995</v>
      </c>
      <c r="I640" s="2">
        <v>9146827.4199999999</v>
      </c>
      <c r="J640" s="2">
        <v>2429489.69</v>
      </c>
      <c r="K640" s="2">
        <v>68267.3</v>
      </c>
      <c r="L640" s="2">
        <v>27828.53</v>
      </c>
      <c r="M640" s="2"/>
      <c r="N640" s="2" t="e">
        <f>B640-Levantamento!#REF!</f>
        <v>#REF!</v>
      </c>
    </row>
    <row r="641" spans="1:14" hidden="1" x14ac:dyDescent="0.25">
      <c r="A641" t="s">
        <v>246</v>
      </c>
      <c r="B641" s="2">
        <f t="shared" si="9"/>
        <v>28013596</v>
      </c>
      <c r="C641" s="2">
        <v>3021797.9</v>
      </c>
      <c r="D641" s="2">
        <v>490609.36</v>
      </c>
      <c r="E641" s="2"/>
      <c r="F641" s="2"/>
      <c r="G641" s="2">
        <v>8751680.1600000001</v>
      </c>
      <c r="H641" s="2">
        <v>64502.2</v>
      </c>
      <c r="I641" s="2">
        <v>14098085.26</v>
      </c>
      <c r="J641" s="2">
        <v>1467930.96</v>
      </c>
      <c r="K641" s="2">
        <v>105420.47</v>
      </c>
      <c r="L641" s="2">
        <v>13569.69</v>
      </c>
      <c r="M641" s="2"/>
      <c r="N641" s="2" t="e">
        <f>B641-Levantamento!#REF!</f>
        <v>#REF!</v>
      </c>
    </row>
    <row r="642" spans="1:14" hidden="1" x14ac:dyDescent="0.25">
      <c r="A642" t="s">
        <v>36</v>
      </c>
      <c r="B642" s="2">
        <f t="shared" si="9"/>
        <v>11521355.91</v>
      </c>
      <c r="C642" s="2">
        <v>435020.31</v>
      </c>
      <c r="D642" s="2">
        <v>76393.58</v>
      </c>
      <c r="E642" s="2">
        <v>-10686.38</v>
      </c>
      <c r="F642" s="2">
        <v>52767.26</v>
      </c>
      <c r="G642" s="2">
        <v>8751689.1099999994</v>
      </c>
      <c r="H642" s="2">
        <v>7463.99</v>
      </c>
      <c r="I642" s="2">
        <v>1973734.32</v>
      </c>
      <c r="J642" s="2">
        <v>209282.39</v>
      </c>
      <c r="K642" s="2">
        <v>14735.92</v>
      </c>
      <c r="L642" s="2">
        <v>10955.41</v>
      </c>
      <c r="M642" s="2"/>
      <c r="N642" s="2" t="e">
        <f>B642-Levantamento!#REF!</f>
        <v>#REF!</v>
      </c>
    </row>
    <row r="643" spans="1:14" hidden="1" x14ac:dyDescent="0.25">
      <c r="A643" t="s">
        <v>549</v>
      </c>
      <c r="B643" s="2">
        <f t="shared" ref="B643:B645" si="10">SUM(C643:M643)</f>
        <v>238930197.96999997</v>
      </c>
      <c r="C643" s="2">
        <v>94565671.329999998</v>
      </c>
      <c r="D643" s="2">
        <v>10127134.43</v>
      </c>
      <c r="E643" s="2">
        <v>136003.51999999999</v>
      </c>
      <c r="F643" s="2">
        <v>4046977.52</v>
      </c>
      <c r="G643" s="2">
        <v>51476547.049999997</v>
      </c>
      <c r="H643" s="2">
        <v>210809.79</v>
      </c>
      <c r="I643" s="2">
        <v>61482781.560000002</v>
      </c>
      <c r="J643" s="2">
        <v>16318929.07</v>
      </c>
      <c r="K643" s="2">
        <v>459914.49</v>
      </c>
      <c r="L643" s="2">
        <v>105429.21</v>
      </c>
      <c r="M643" s="2"/>
      <c r="N643" s="2" t="e">
        <f>B643-Levantamento!#REF!</f>
        <v>#REF!</v>
      </c>
    </row>
    <row r="644" spans="1:14" hidden="1" x14ac:dyDescent="0.25">
      <c r="A644" t="s">
        <v>581</v>
      </c>
      <c r="B644" s="2">
        <f t="shared" si="10"/>
        <v>185406226.22999999</v>
      </c>
      <c r="C644" s="2">
        <v>65811564.880000003</v>
      </c>
      <c r="D644" s="2">
        <v>4420649.95</v>
      </c>
      <c r="E644" s="2">
        <v>119406.51</v>
      </c>
      <c r="F644" s="2">
        <v>5321628.99</v>
      </c>
      <c r="G644" s="2">
        <v>43758400.93</v>
      </c>
      <c r="H644" s="2">
        <v>370322.18</v>
      </c>
      <c r="I644" s="2">
        <v>46027134.030000001</v>
      </c>
      <c r="J644" s="2">
        <v>19145335.66</v>
      </c>
      <c r="K644" s="2">
        <v>343937.97</v>
      </c>
      <c r="L644" s="2">
        <v>87845.13</v>
      </c>
      <c r="M644" s="2"/>
      <c r="N644" s="2" t="e">
        <f>B644-Levantamento!#REF!</f>
        <v>#REF!</v>
      </c>
    </row>
    <row r="645" spans="1:14" hidden="1" x14ac:dyDescent="0.25">
      <c r="A645" t="s">
        <v>75</v>
      </c>
      <c r="B645" s="2">
        <f t="shared" si="10"/>
        <v>18398479</v>
      </c>
      <c r="C645" s="2">
        <v>1013964.61</v>
      </c>
      <c r="D645" s="2">
        <v>31642.85</v>
      </c>
      <c r="E645" s="2"/>
      <c r="F645" s="2"/>
      <c r="G645" s="2">
        <v>8751680.1600000001</v>
      </c>
      <c r="H645" s="2">
        <v>238042.74</v>
      </c>
      <c r="I645" s="2">
        <v>7930844.1299999999</v>
      </c>
      <c r="J645" s="2">
        <v>361778.56</v>
      </c>
      <c r="K645" s="2">
        <v>59245.52</v>
      </c>
      <c r="L645" s="2">
        <v>11280.43</v>
      </c>
      <c r="M645" s="2"/>
      <c r="N645" s="2" t="e">
        <f>B645-Levantamento!#REF!</f>
        <v>#REF!</v>
      </c>
    </row>
    <row r="646" spans="1:14" x14ac:dyDescent="0.25">
      <c r="B646" s="2">
        <f>SUM(B2:B645)</f>
        <v>85594975666.019928</v>
      </c>
    </row>
  </sheetData>
  <autoFilter ref="A1:N646">
    <filterColumn colId="13">
      <filters blank="1">
        <filter val="-1.232.632,95"/>
        <filter val="-1.924.021,08"/>
        <filter val="104.544.084,42"/>
        <filter val="-123.464.863,14"/>
        <filter val="128.388.700,14"/>
        <filter val="-152.690.023,35"/>
        <filter val="16.138.444,14"/>
        <filter val="-162.488.718,50"/>
        <filter val="18.279.756,08"/>
        <filter val="-24.708.319,89"/>
        <filter val="-25.639.090,93"/>
        <filter val="-39.617.714,54"/>
        <filter val="42.158.824,09"/>
        <filter val="-42.569.939,51"/>
        <filter val="49.934.457,36"/>
        <filter val="-5.652.819,35"/>
        <filter val="-52.306.904,81"/>
        <filter val="52.812.355,71"/>
        <filter val="6.023.520,38"/>
        <filter val="65.139.042,07"/>
        <filter val="-8.359.904,66"/>
        <filter val="820.762.186,22"/>
        <filter val="827.822,74"/>
      </filters>
    </filterColumn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646"/>
  <sheetViews>
    <sheetView workbookViewId="0">
      <selection sqref="A1:C1"/>
    </sheetView>
  </sheetViews>
  <sheetFormatPr defaultColWidth="11.5703125" defaultRowHeight="12.75" x14ac:dyDescent="0.2"/>
  <cols>
    <col min="1" max="1" width="28.85546875" style="5" customWidth="1"/>
    <col min="2" max="2" width="9.5703125" style="5" customWidth="1"/>
    <col min="3" max="7" width="11.5703125" style="5"/>
    <col min="8" max="16384" width="11.5703125" style="4"/>
  </cols>
  <sheetData>
    <row r="1" spans="1:3" x14ac:dyDescent="0.2">
      <c r="A1" s="6" t="s">
        <v>1312</v>
      </c>
      <c r="B1" s="6" t="s">
        <v>649</v>
      </c>
    </row>
    <row r="2" spans="1:3" hidden="1" x14ac:dyDescent="0.2">
      <c r="A2" s="6" t="s">
        <v>585</v>
      </c>
      <c r="B2" s="6" t="s">
        <v>1311</v>
      </c>
      <c r="C2" s="5" t="e">
        <f>B2-Levantamento!#REF!</f>
        <v>#REF!</v>
      </c>
    </row>
    <row r="3" spans="1:3" hidden="1" x14ac:dyDescent="0.2">
      <c r="A3" s="6" t="s">
        <v>217</v>
      </c>
      <c r="B3" s="6" t="s">
        <v>1310</v>
      </c>
      <c r="C3" s="5" t="e">
        <f>B3-Levantamento!#REF!</f>
        <v>#REF!</v>
      </c>
    </row>
    <row r="4" spans="1:3" hidden="1" x14ac:dyDescent="0.2">
      <c r="A4" s="6" t="s">
        <v>402</v>
      </c>
      <c r="B4" s="6" t="s">
        <v>1309</v>
      </c>
      <c r="C4" s="5" t="e">
        <f>B4-Levantamento!#REF!</f>
        <v>#REF!</v>
      </c>
    </row>
    <row r="5" spans="1:3" hidden="1" x14ac:dyDescent="0.2">
      <c r="A5" s="6" t="s">
        <v>309</v>
      </c>
      <c r="B5" s="6" t="s">
        <v>1308</v>
      </c>
      <c r="C5" s="5" t="e">
        <f>B5-Levantamento!#REF!</f>
        <v>#REF!</v>
      </c>
    </row>
    <row r="6" spans="1:3" hidden="1" x14ac:dyDescent="0.2">
      <c r="A6" s="6" t="s">
        <v>639</v>
      </c>
      <c r="B6" s="6" t="s">
        <v>1307</v>
      </c>
      <c r="C6" s="5" t="e">
        <f>B6-Levantamento!#REF!</f>
        <v>#REF!</v>
      </c>
    </row>
    <row r="7" spans="1:3" hidden="1" x14ac:dyDescent="0.2">
      <c r="A7" s="6" t="s">
        <v>478</v>
      </c>
      <c r="B7" s="6" t="s">
        <v>1306</v>
      </c>
      <c r="C7" s="5" t="e">
        <f>B7-Levantamento!#REF!</f>
        <v>#REF!</v>
      </c>
    </row>
    <row r="8" spans="1:3" hidden="1" x14ac:dyDescent="0.2">
      <c r="A8" s="6" t="s">
        <v>499</v>
      </c>
      <c r="B8" s="6" t="s">
        <v>1305</v>
      </c>
      <c r="C8" s="5" t="e">
        <f>B8-Levantamento!#REF!</f>
        <v>#REF!</v>
      </c>
    </row>
    <row r="9" spans="1:3" hidden="1" x14ac:dyDescent="0.2">
      <c r="A9" s="6" t="s">
        <v>184</v>
      </c>
      <c r="B9" s="6" t="s">
        <v>1304</v>
      </c>
      <c r="C9" s="5" t="e">
        <f>B9-Levantamento!#REF!</f>
        <v>#REF!</v>
      </c>
    </row>
    <row r="10" spans="1:3" hidden="1" x14ac:dyDescent="0.2">
      <c r="A10" s="6" t="s">
        <v>285</v>
      </c>
      <c r="B10" s="6" t="s">
        <v>1303</v>
      </c>
      <c r="C10" s="5" t="e">
        <f>B10-Levantamento!#REF!</f>
        <v>#REF!</v>
      </c>
    </row>
    <row r="11" spans="1:3" hidden="1" x14ac:dyDescent="0.2">
      <c r="A11" s="6" t="s">
        <v>78</v>
      </c>
      <c r="B11" s="6" t="s">
        <v>1302</v>
      </c>
      <c r="C11" s="5" t="e">
        <f>B11-Levantamento!#REF!</f>
        <v>#REF!</v>
      </c>
    </row>
    <row r="12" spans="1:3" hidden="1" x14ac:dyDescent="0.2">
      <c r="A12" s="6" t="s">
        <v>29</v>
      </c>
      <c r="B12" s="6" t="s">
        <v>1301</v>
      </c>
      <c r="C12" s="5" t="e">
        <f>B12-Levantamento!#REF!</f>
        <v>#REF!</v>
      </c>
    </row>
    <row r="13" spans="1:3" hidden="1" x14ac:dyDescent="0.2">
      <c r="A13" s="6" t="s">
        <v>431</v>
      </c>
      <c r="B13" s="6" t="s">
        <v>1300</v>
      </c>
      <c r="C13" s="5" t="e">
        <f>B13-Levantamento!#REF!</f>
        <v>#REF!</v>
      </c>
    </row>
    <row r="14" spans="1:3" hidden="1" x14ac:dyDescent="0.2">
      <c r="A14" s="6" t="s">
        <v>115</v>
      </c>
      <c r="B14" s="6" t="s">
        <v>1299</v>
      </c>
      <c r="C14" s="5" t="e">
        <f>B14-Levantamento!#REF!</f>
        <v>#REF!</v>
      </c>
    </row>
    <row r="15" spans="1:3" hidden="1" x14ac:dyDescent="0.2">
      <c r="A15" s="6" t="s">
        <v>245</v>
      </c>
      <c r="B15" s="6" t="s">
        <v>1298</v>
      </c>
      <c r="C15" s="5" t="e">
        <f>B15-Levantamento!#REF!</f>
        <v>#REF!</v>
      </c>
    </row>
    <row r="16" spans="1:3" hidden="1" x14ac:dyDescent="0.2">
      <c r="A16" s="6" t="s">
        <v>146</v>
      </c>
      <c r="B16" s="6" t="s">
        <v>1297</v>
      </c>
      <c r="C16" s="5" t="e">
        <f>B16-Levantamento!#REF!</f>
        <v>#REF!</v>
      </c>
    </row>
    <row r="17" spans="1:3" hidden="1" x14ac:dyDescent="0.2">
      <c r="A17" s="6" t="s">
        <v>337</v>
      </c>
      <c r="B17" s="6" t="s">
        <v>1296</v>
      </c>
      <c r="C17" s="5" t="e">
        <f>B17-Levantamento!#REF!</f>
        <v>#REF!</v>
      </c>
    </row>
    <row r="18" spans="1:3" hidden="1" x14ac:dyDescent="0.2">
      <c r="A18" s="6" t="s">
        <v>118</v>
      </c>
      <c r="B18" s="6" t="s">
        <v>1295</v>
      </c>
      <c r="C18" s="5" t="e">
        <f>B18-Levantamento!#REF!</f>
        <v>#REF!</v>
      </c>
    </row>
    <row r="19" spans="1:3" hidden="1" x14ac:dyDescent="0.2">
      <c r="A19" s="6" t="s">
        <v>17</v>
      </c>
      <c r="B19" s="6" t="s">
        <v>1294</v>
      </c>
      <c r="C19" s="5" t="e">
        <f>B19-Levantamento!#REF!</f>
        <v>#REF!</v>
      </c>
    </row>
    <row r="20" spans="1:3" hidden="1" x14ac:dyDescent="0.2">
      <c r="A20" s="6" t="s">
        <v>538</v>
      </c>
      <c r="B20" s="6" t="s">
        <v>1293</v>
      </c>
      <c r="C20" s="5" t="e">
        <f>B20-Levantamento!#REF!</f>
        <v>#REF!</v>
      </c>
    </row>
    <row r="21" spans="1:3" hidden="1" x14ac:dyDescent="0.2">
      <c r="A21" s="6" t="s">
        <v>437</v>
      </c>
      <c r="B21" s="6" t="s">
        <v>1292</v>
      </c>
      <c r="C21" s="5" t="e">
        <f>B21-Levantamento!#REF!</f>
        <v>#REF!</v>
      </c>
    </row>
    <row r="22" spans="1:3" hidden="1" x14ac:dyDescent="0.2">
      <c r="A22" s="6" t="s">
        <v>249</v>
      </c>
      <c r="B22" s="6" t="s">
        <v>1291</v>
      </c>
      <c r="C22" s="5" t="e">
        <f>B22-Levantamento!#REF!</f>
        <v>#REF!</v>
      </c>
    </row>
    <row r="23" spans="1:3" hidden="1" x14ac:dyDescent="0.2">
      <c r="A23" s="6" t="s">
        <v>577</v>
      </c>
      <c r="B23" s="6" t="s">
        <v>1290</v>
      </c>
      <c r="C23" s="5" t="e">
        <f>B23-Levantamento!#REF!</f>
        <v>#REF!</v>
      </c>
    </row>
    <row r="24" spans="1:3" hidden="1" x14ac:dyDescent="0.2">
      <c r="A24" s="6" t="s">
        <v>256</v>
      </c>
      <c r="B24" s="6" t="s">
        <v>1289</v>
      </c>
      <c r="C24" s="5" t="e">
        <f>B24-Levantamento!#REF!</f>
        <v>#REF!</v>
      </c>
    </row>
    <row r="25" spans="1:3" hidden="1" x14ac:dyDescent="0.2">
      <c r="A25" s="6" t="s">
        <v>374</v>
      </c>
      <c r="B25" s="6" t="s">
        <v>1288</v>
      </c>
      <c r="C25" s="5" t="e">
        <f>B25-Levantamento!#REF!</f>
        <v>#REF!</v>
      </c>
    </row>
    <row r="26" spans="1:3" hidden="1" x14ac:dyDescent="0.2">
      <c r="A26" s="6" t="s">
        <v>369</v>
      </c>
      <c r="B26" s="6" t="s">
        <v>1287</v>
      </c>
      <c r="C26" s="5" t="e">
        <f>B26-Levantamento!#REF!</f>
        <v>#REF!</v>
      </c>
    </row>
    <row r="27" spans="1:3" hidden="1" x14ac:dyDescent="0.2">
      <c r="A27" s="6" t="s">
        <v>387</v>
      </c>
      <c r="B27" s="6" t="s">
        <v>1286</v>
      </c>
      <c r="C27" s="5" t="e">
        <f>B27-Levantamento!#REF!</f>
        <v>#REF!</v>
      </c>
    </row>
    <row r="28" spans="1:3" hidden="1" x14ac:dyDescent="0.2">
      <c r="A28" s="6" t="s">
        <v>80</v>
      </c>
      <c r="B28" s="6" t="s">
        <v>1285</v>
      </c>
      <c r="C28" s="5" t="e">
        <f>B28-Levantamento!#REF!</f>
        <v>#REF!</v>
      </c>
    </row>
    <row r="29" spans="1:3" hidden="1" x14ac:dyDescent="0.2">
      <c r="A29" s="6" t="s">
        <v>501</v>
      </c>
      <c r="B29" s="6" t="s">
        <v>1284</v>
      </c>
      <c r="C29" s="5" t="e">
        <f>B29-Levantamento!#REF!</f>
        <v>#REF!</v>
      </c>
    </row>
    <row r="30" spans="1:3" hidden="1" x14ac:dyDescent="0.2">
      <c r="A30" s="6" t="s">
        <v>92</v>
      </c>
      <c r="B30" s="6" t="s">
        <v>1283</v>
      </c>
      <c r="C30" s="5" t="e">
        <f>B30-Levantamento!#REF!</f>
        <v>#REF!</v>
      </c>
    </row>
    <row r="31" spans="1:3" hidden="1" x14ac:dyDescent="0.2">
      <c r="A31" s="6" t="s">
        <v>210</v>
      </c>
      <c r="B31" s="6" t="s">
        <v>1282</v>
      </c>
      <c r="C31" s="5" t="e">
        <f>B31-Levantamento!#REF!</f>
        <v>#REF!</v>
      </c>
    </row>
    <row r="32" spans="1:3" hidden="1" x14ac:dyDescent="0.2">
      <c r="A32" s="6" t="s">
        <v>473</v>
      </c>
      <c r="B32" s="6" t="s">
        <v>1281</v>
      </c>
      <c r="C32" s="5" t="e">
        <f>B32-Levantamento!#REF!</f>
        <v>#REF!</v>
      </c>
    </row>
    <row r="33" spans="1:3" hidden="1" x14ac:dyDescent="0.2">
      <c r="A33" s="6" t="s">
        <v>449</v>
      </c>
      <c r="B33" s="6" t="s">
        <v>1280</v>
      </c>
      <c r="C33" s="5" t="e">
        <f>B33-Levantamento!#REF!</f>
        <v>#REF!</v>
      </c>
    </row>
    <row r="34" spans="1:3" hidden="1" x14ac:dyDescent="0.2">
      <c r="A34" s="6" t="s">
        <v>573</v>
      </c>
      <c r="B34" s="6" t="s">
        <v>1279</v>
      </c>
      <c r="C34" s="5" t="e">
        <f>B34-Levantamento!#REF!</f>
        <v>#REF!</v>
      </c>
    </row>
    <row r="35" spans="1:3" hidden="1" x14ac:dyDescent="0.2">
      <c r="A35" s="6" t="s">
        <v>257</v>
      </c>
      <c r="B35" s="6" t="s">
        <v>1278</v>
      </c>
      <c r="C35" s="5" t="e">
        <f>B35-Levantamento!#REF!</f>
        <v>#REF!</v>
      </c>
    </row>
    <row r="36" spans="1:3" hidden="1" x14ac:dyDescent="0.2">
      <c r="A36" s="6" t="s">
        <v>411</v>
      </c>
      <c r="B36" s="6" t="s">
        <v>1277</v>
      </c>
      <c r="C36" s="5" t="e">
        <f>B36-Levantamento!#REF!</f>
        <v>#REF!</v>
      </c>
    </row>
    <row r="37" spans="1:3" hidden="1" x14ac:dyDescent="0.2">
      <c r="A37" s="6" t="s">
        <v>7</v>
      </c>
      <c r="B37" s="6" t="s">
        <v>1276</v>
      </c>
      <c r="C37" s="5" t="e">
        <f>B37-Levantamento!#REF!</f>
        <v>#REF!</v>
      </c>
    </row>
    <row r="38" spans="1:3" hidden="1" x14ac:dyDescent="0.2">
      <c r="A38" s="6" t="s">
        <v>591</v>
      </c>
      <c r="B38" s="6" t="s">
        <v>1275</v>
      </c>
      <c r="C38" s="5" t="e">
        <f>B38-Levantamento!#REF!</f>
        <v>#REF!</v>
      </c>
    </row>
    <row r="39" spans="1:3" hidden="1" x14ac:dyDescent="0.2">
      <c r="A39" s="6" t="s">
        <v>634</v>
      </c>
      <c r="B39" s="6" t="s">
        <v>1274</v>
      </c>
      <c r="C39" s="5" t="e">
        <f>B39-Levantamento!#REF!</f>
        <v>#REF!</v>
      </c>
    </row>
    <row r="40" spans="1:3" hidden="1" x14ac:dyDescent="0.2">
      <c r="A40" s="6" t="s">
        <v>15</v>
      </c>
      <c r="B40" s="6" t="s">
        <v>1273</v>
      </c>
      <c r="C40" s="5" t="e">
        <f>B40-Levantamento!#REF!</f>
        <v>#REF!</v>
      </c>
    </row>
    <row r="41" spans="1:3" hidden="1" x14ac:dyDescent="0.2">
      <c r="A41" s="6" t="s">
        <v>269</v>
      </c>
      <c r="B41" s="6" t="s">
        <v>1272</v>
      </c>
      <c r="C41" s="5" t="e">
        <f>B41-Levantamento!#REF!</f>
        <v>#REF!</v>
      </c>
    </row>
    <row r="42" spans="1:3" hidden="1" x14ac:dyDescent="0.2">
      <c r="A42" s="6" t="s">
        <v>70</v>
      </c>
      <c r="B42" s="6" t="s">
        <v>1271</v>
      </c>
      <c r="C42" s="5" t="e">
        <f>B42-Levantamento!#REF!</f>
        <v>#REF!</v>
      </c>
    </row>
    <row r="43" spans="1:3" hidden="1" x14ac:dyDescent="0.2">
      <c r="A43" s="6" t="s">
        <v>136</v>
      </c>
      <c r="B43" s="6" t="s">
        <v>1270</v>
      </c>
      <c r="C43" s="5" t="e">
        <f>B43-Levantamento!#REF!</f>
        <v>#REF!</v>
      </c>
    </row>
    <row r="44" spans="1:3" hidden="1" x14ac:dyDescent="0.2">
      <c r="A44" s="6" t="s">
        <v>144</v>
      </c>
      <c r="B44" s="6" t="s">
        <v>1269</v>
      </c>
      <c r="C44" s="5" t="e">
        <f>B44-Levantamento!#REF!</f>
        <v>#REF!</v>
      </c>
    </row>
    <row r="45" spans="1:3" hidden="1" x14ac:dyDescent="0.2">
      <c r="A45" s="6" t="s">
        <v>533</v>
      </c>
      <c r="B45" s="6" t="s">
        <v>1268</v>
      </c>
      <c r="C45" s="5" t="e">
        <f>B45-Levantamento!#REF!</f>
        <v>#REF!</v>
      </c>
    </row>
    <row r="46" spans="1:3" hidden="1" x14ac:dyDescent="0.2">
      <c r="A46" s="6" t="s">
        <v>442</v>
      </c>
      <c r="B46" s="6" t="s">
        <v>1267</v>
      </c>
      <c r="C46" s="5" t="e">
        <f>B46-Levantamento!#REF!</f>
        <v>#REF!</v>
      </c>
    </row>
    <row r="47" spans="1:3" hidden="1" x14ac:dyDescent="0.2">
      <c r="A47" s="6" t="s">
        <v>0</v>
      </c>
      <c r="B47" s="6" t="s">
        <v>1266</v>
      </c>
      <c r="C47" s="5" t="e">
        <f>B47-Levantamento!#REF!</f>
        <v>#REF!</v>
      </c>
    </row>
    <row r="48" spans="1:3" hidden="1" x14ac:dyDescent="0.2">
      <c r="A48" s="6" t="s">
        <v>526</v>
      </c>
      <c r="B48" s="6" t="s">
        <v>1265</v>
      </c>
      <c r="C48" s="5" t="e">
        <f>B48-Levantamento!#REF!</f>
        <v>#REF!</v>
      </c>
    </row>
    <row r="49" spans="1:3" hidden="1" x14ac:dyDescent="0.2">
      <c r="A49" s="6" t="s">
        <v>606</v>
      </c>
      <c r="B49" s="6" t="s">
        <v>1264</v>
      </c>
      <c r="C49" s="5" t="e">
        <f>B49-Levantamento!#REF!</f>
        <v>#REF!</v>
      </c>
    </row>
    <row r="50" spans="1:3" hidden="1" x14ac:dyDescent="0.2">
      <c r="A50" s="6" t="s">
        <v>281</v>
      </c>
      <c r="B50" s="6" t="s">
        <v>1263</v>
      </c>
      <c r="C50" s="5" t="e">
        <f>B50-Levantamento!#REF!</f>
        <v>#REF!</v>
      </c>
    </row>
    <row r="51" spans="1:3" hidden="1" x14ac:dyDescent="0.2">
      <c r="A51" s="6" t="s">
        <v>154</v>
      </c>
      <c r="B51" s="6" t="s">
        <v>1262</v>
      </c>
      <c r="C51" s="5" t="e">
        <f>B51-Levantamento!#REF!</f>
        <v>#REF!</v>
      </c>
    </row>
    <row r="52" spans="1:3" hidden="1" x14ac:dyDescent="0.2">
      <c r="A52" s="6" t="s">
        <v>329</v>
      </c>
      <c r="B52" s="6" t="s">
        <v>1261</v>
      </c>
      <c r="C52" s="5" t="e">
        <f>B52-Levantamento!#REF!</f>
        <v>#REF!</v>
      </c>
    </row>
    <row r="53" spans="1:3" hidden="1" x14ac:dyDescent="0.2">
      <c r="A53" s="6" t="s">
        <v>615</v>
      </c>
      <c r="B53" s="6" t="s">
        <v>1260</v>
      </c>
      <c r="C53" s="5" t="e">
        <f>B53-Levantamento!#REF!</f>
        <v>#REF!</v>
      </c>
    </row>
    <row r="54" spans="1:3" hidden="1" x14ac:dyDescent="0.2">
      <c r="A54" s="6" t="s">
        <v>534</v>
      </c>
      <c r="B54" s="6" t="s">
        <v>1259</v>
      </c>
      <c r="C54" s="5" t="e">
        <f>B54-Levantamento!#REF!</f>
        <v>#REF!</v>
      </c>
    </row>
    <row r="55" spans="1:3" hidden="1" x14ac:dyDescent="0.2">
      <c r="A55" s="6" t="s">
        <v>24</v>
      </c>
      <c r="B55" s="6" t="s">
        <v>1258</v>
      </c>
      <c r="C55" s="5" t="e">
        <f>B55-Levantamento!#REF!</f>
        <v>#REF!</v>
      </c>
    </row>
    <row r="56" spans="1:3" hidden="1" x14ac:dyDescent="0.2">
      <c r="A56" s="6" t="s">
        <v>447</v>
      </c>
      <c r="B56" s="6" t="s">
        <v>1257</v>
      </c>
      <c r="C56" s="5" t="e">
        <f>B56-Levantamento!#REF!</f>
        <v>#REF!</v>
      </c>
    </row>
    <row r="57" spans="1:3" hidden="1" x14ac:dyDescent="0.2">
      <c r="A57" s="6" t="s">
        <v>247</v>
      </c>
      <c r="B57" s="6" t="s">
        <v>1256</v>
      </c>
      <c r="C57" s="5" t="e">
        <f>B57-Levantamento!#REF!</f>
        <v>#REF!</v>
      </c>
    </row>
    <row r="58" spans="1:3" hidden="1" x14ac:dyDescent="0.2">
      <c r="A58" s="6" t="s">
        <v>27</v>
      </c>
      <c r="B58" s="6" t="s">
        <v>1255</v>
      </c>
      <c r="C58" s="5" t="e">
        <f>B58-Levantamento!#REF!</f>
        <v>#REF!</v>
      </c>
    </row>
    <row r="59" spans="1:3" hidden="1" x14ac:dyDescent="0.2">
      <c r="A59" s="6" t="s">
        <v>122</v>
      </c>
      <c r="B59" s="6" t="s">
        <v>1254</v>
      </c>
      <c r="C59" s="5" t="e">
        <f>B59-Levantamento!#REF!</f>
        <v>#REF!</v>
      </c>
    </row>
    <row r="60" spans="1:3" hidden="1" x14ac:dyDescent="0.2">
      <c r="A60" s="6" t="s">
        <v>616</v>
      </c>
      <c r="B60" s="6" t="s">
        <v>1253</v>
      </c>
      <c r="C60" s="5" t="e">
        <f>B60-Levantamento!#REF!</f>
        <v>#REF!</v>
      </c>
    </row>
    <row r="61" spans="1:3" hidden="1" x14ac:dyDescent="0.2">
      <c r="A61" s="6" t="s">
        <v>520</v>
      </c>
      <c r="B61" s="6" t="s">
        <v>1252</v>
      </c>
      <c r="C61" s="5" t="e">
        <f>B61-Levantamento!#REF!</f>
        <v>#REF!</v>
      </c>
    </row>
    <row r="62" spans="1:3" hidden="1" x14ac:dyDescent="0.2">
      <c r="A62" s="6" t="s">
        <v>46</v>
      </c>
      <c r="B62" s="6" t="s">
        <v>1251</v>
      </c>
      <c r="C62" s="5" t="e">
        <f>B62-Levantamento!#REF!</f>
        <v>#REF!</v>
      </c>
    </row>
    <row r="63" spans="1:3" hidden="1" x14ac:dyDescent="0.2">
      <c r="A63" s="6" t="s">
        <v>271</v>
      </c>
      <c r="B63" s="6" t="s">
        <v>1250</v>
      </c>
      <c r="C63" s="5" t="e">
        <f>B63-Levantamento!#REF!</f>
        <v>#REF!</v>
      </c>
    </row>
    <row r="64" spans="1:3" hidden="1" x14ac:dyDescent="0.2">
      <c r="A64" s="6" t="s">
        <v>543</v>
      </c>
      <c r="B64" s="6" t="s">
        <v>1249</v>
      </c>
      <c r="C64" s="5" t="e">
        <f>B64-Levantamento!#REF!</f>
        <v>#REF!</v>
      </c>
    </row>
    <row r="65" spans="1:3" hidden="1" x14ac:dyDescent="0.2">
      <c r="A65" s="6" t="s">
        <v>222</v>
      </c>
      <c r="B65" s="6" t="s">
        <v>1248</v>
      </c>
      <c r="C65" s="5" t="e">
        <f>B65-Levantamento!#REF!</f>
        <v>#REF!</v>
      </c>
    </row>
    <row r="66" spans="1:3" hidden="1" x14ac:dyDescent="0.2">
      <c r="A66" s="6" t="s">
        <v>642</v>
      </c>
      <c r="B66" s="6" t="s">
        <v>1247</v>
      </c>
      <c r="C66" s="5" t="e">
        <f>B66-Levantamento!#REF!</f>
        <v>#REF!</v>
      </c>
    </row>
    <row r="67" spans="1:3" hidden="1" x14ac:dyDescent="0.2">
      <c r="A67" s="6" t="s">
        <v>212</v>
      </c>
      <c r="B67" s="6" t="s">
        <v>1246</v>
      </c>
      <c r="C67" s="5" t="e">
        <f>B67-Levantamento!#REF!</f>
        <v>#REF!</v>
      </c>
    </row>
    <row r="68" spans="1:3" hidden="1" x14ac:dyDescent="0.2">
      <c r="A68" s="6" t="s">
        <v>379</v>
      </c>
      <c r="B68" s="6" t="s">
        <v>1245</v>
      </c>
      <c r="C68" s="5" t="e">
        <f>B68-Levantamento!#REF!</f>
        <v>#REF!</v>
      </c>
    </row>
    <row r="69" spans="1:3" hidden="1" x14ac:dyDescent="0.2">
      <c r="A69" s="6" t="s">
        <v>621</v>
      </c>
      <c r="B69" s="6" t="s">
        <v>1244</v>
      </c>
      <c r="C69" s="5" t="e">
        <f>B69-Levantamento!#REF!</f>
        <v>#REF!</v>
      </c>
    </row>
    <row r="70" spans="1:3" hidden="1" x14ac:dyDescent="0.2">
      <c r="A70" s="6" t="s">
        <v>416</v>
      </c>
      <c r="B70" s="6" t="s">
        <v>1243</v>
      </c>
      <c r="C70" s="5" t="e">
        <f>B70-Levantamento!#REF!</f>
        <v>#REF!</v>
      </c>
    </row>
    <row r="71" spans="1:3" hidden="1" x14ac:dyDescent="0.2">
      <c r="A71" s="6" t="s">
        <v>134</v>
      </c>
      <c r="B71" s="6" t="s">
        <v>1242</v>
      </c>
      <c r="C71" s="5" t="e">
        <f>B71-Levantamento!#REF!</f>
        <v>#REF!</v>
      </c>
    </row>
    <row r="72" spans="1:3" hidden="1" x14ac:dyDescent="0.2">
      <c r="A72" s="6" t="s">
        <v>241</v>
      </c>
      <c r="B72" s="6" t="s">
        <v>1241</v>
      </c>
      <c r="C72" s="5" t="e">
        <f>B72-Levantamento!#REF!</f>
        <v>#REF!</v>
      </c>
    </row>
    <row r="73" spans="1:3" hidden="1" x14ac:dyDescent="0.2">
      <c r="A73" s="6" t="s">
        <v>604</v>
      </c>
      <c r="B73" s="6" t="s">
        <v>1240</v>
      </c>
      <c r="C73" s="5" t="e">
        <f>B73-Levantamento!#REF!</f>
        <v>#REF!</v>
      </c>
    </row>
    <row r="74" spans="1:3" hidden="1" x14ac:dyDescent="0.2">
      <c r="A74" s="6" t="s">
        <v>405</v>
      </c>
      <c r="B74" s="6" t="s">
        <v>1239</v>
      </c>
      <c r="C74" s="5" t="e">
        <f>B74-Levantamento!#REF!</f>
        <v>#REF!</v>
      </c>
    </row>
    <row r="75" spans="1:3" hidden="1" x14ac:dyDescent="0.2">
      <c r="A75" s="6" t="s">
        <v>522</v>
      </c>
      <c r="B75" s="6" t="s">
        <v>1238</v>
      </c>
      <c r="C75" s="5" t="e">
        <f>B75-Levantamento!#REF!</f>
        <v>#REF!</v>
      </c>
    </row>
    <row r="76" spans="1:3" hidden="1" x14ac:dyDescent="0.2">
      <c r="A76" s="6" t="s">
        <v>1236</v>
      </c>
      <c r="B76" s="6" t="s">
        <v>1237</v>
      </c>
      <c r="C76" s="5" t="e">
        <f>B76-Levantamento!#REF!</f>
        <v>#REF!</v>
      </c>
    </row>
    <row r="77" spans="1:3" hidden="1" x14ac:dyDescent="0.2">
      <c r="A77" s="6" t="s">
        <v>544</v>
      </c>
      <c r="B77" s="6" t="s">
        <v>1235</v>
      </c>
      <c r="C77" s="5" t="e">
        <f>B77-Levantamento!#REF!</f>
        <v>#REF!</v>
      </c>
    </row>
    <row r="78" spans="1:3" hidden="1" x14ac:dyDescent="0.2">
      <c r="A78" s="6" t="s">
        <v>359</v>
      </c>
      <c r="B78" s="6" t="s">
        <v>1234</v>
      </c>
      <c r="C78" s="5" t="e">
        <f>B78-Levantamento!#REF!</f>
        <v>#REF!</v>
      </c>
    </row>
    <row r="79" spans="1:3" hidden="1" x14ac:dyDescent="0.2">
      <c r="A79" s="6" t="s">
        <v>248</v>
      </c>
      <c r="B79" s="6" t="s">
        <v>1233</v>
      </c>
      <c r="C79" s="5" t="e">
        <f>B79-Levantamento!#REF!</f>
        <v>#REF!</v>
      </c>
    </row>
    <row r="80" spans="1:3" hidden="1" x14ac:dyDescent="0.2">
      <c r="A80" s="6" t="s">
        <v>601</v>
      </c>
      <c r="B80" s="6" t="s">
        <v>1232</v>
      </c>
      <c r="C80" s="5" t="e">
        <f>B80-Levantamento!#REF!</f>
        <v>#REF!</v>
      </c>
    </row>
    <row r="81" spans="1:3" hidden="1" x14ac:dyDescent="0.2">
      <c r="A81" s="6" t="s">
        <v>528</v>
      </c>
      <c r="B81" s="6" t="s">
        <v>1231</v>
      </c>
      <c r="C81" s="5" t="e">
        <f>B81-Levantamento!#REF!</f>
        <v>#REF!</v>
      </c>
    </row>
    <row r="82" spans="1:3" hidden="1" x14ac:dyDescent="0.2">
      <c r="A82" s="6" t="s">
        <v>50</v>
      </c>
      <c r="B82" s="6" t="s">
        <v>1230</v>
      </c>
      <c r="C82" s="5" t="e">
        <f>B82-Levantamento!#REF!</f>
        <v>#REF!</v>
      </c>
    </row>
    <row r="83" spans="1:3" hidden="1" x14ac:dyDescent="0.2">
      <c r="A83" s="6" t="s">
        <v>52</v>
      </c>
      <c r="B83" s="6" t="s">
        <v>1229</v>
      </c>
      <c r="C83" s="5" t="e">
        <f>B83-Levantamento!#REF!</f>
        <v>#REF!</v>
      </c>
    </row>
    <row r="84" spans="1:3" hidden="1" x14ac:dyDescent="0.2">
      <c r="A84" s="6" t="s">
        <v>143</v>
      </c>
      <c r="B84" s="6" t="s">
        <v>1228</v>
      </c>
      <c r="C84" s="5" t="e">
        <f>B84-Levantamento!#REF!</f>
        <v>#REF!</v>
      </c>
    </row>
    <row r="85" spans="1:3" hidden="1" x14ac:dyDescent="0.2">
      <c r="A85" s="6" t="s">
        <v>367</v>
      </c>
      <c r="B85" s="6" t="s">
        <v>1227</v>
      </c>
      <c r="C85" s="5" t="e">
        <f>B85-Levantamento!#REF!</f>
        <v>#REF!</v>
      </c>
    </row>
    <row r="86" spans="1:3" hidden="1" x14ac:dyDescent="0.2">
      <c r="A86" s="6" t="s">
        <v>223</v>
      </c>
      <c r="B86" s="6" t="s">
        <v>1226</v>
      </c>
      <c r="C86" s="5" t="e">
        <f>B86-Levantamento!#REF!</f>
        <v>#REF!</v>
      </c>
    </row>
    <row r="87" spans="1:3" hidden="1" x14ac:dyDescent="0.2">
      <c r="A87" s="6" t="s">
        <v>614</v>
      </c>
      <c r="B87" s="6" t="s">
        <v>1225</v>
      </c>
      <c r="C87" s="5" t="e">
        <f>B87-Levantamento!#REF!</f>
        <v>#REF!</v>
      </c>
    </row>
    <row r="88" spans="1:3" hidden="1" x14ac:dyDescent="0.2">
      <c r="A88" s="6" t="s">
        <v>529</v>
      </c>
      <c r="B88" s="6" t="s">
        <v>1224</v>
      </c>
      <c r="C88" s="5" t="e">
        <f>B88-Levantamento!#REF!</f>
        <v>#REF!</v>
      </c>
    </row>
    <row r="89" spans="1:3" hidden="1" x14ac:dyDescent="0.2">
      <c r="A89" s="6" t="s">
        <v>231</v>
      </c>
      <c r="B89" s="6" t="s">
        <v>1223</v>
      </c>
      <c r="C89" s="5" t="e">
        <f>B89-Levantamento!#REF!</f>
        <v>#REF!</v>
      </c>
    </row>
    <row r="90" spans="1:3" hidden="1" x14ac:dyDescent="0.2">
      <c r="A90" s="6" t="s">
        <v>62</v>
      </c>
      <c r="B90" s="6" t="s">
        <v>1222</v>
      </c>
      <c r="C90" s="5" t="e">
        <f>B90-Levantamento!#REF!</f>
        <v>#REF!</v>
      </c>
    </row>
    <row r="91" spans="1:3" hidden="1" x14ac:dyDescent="0.2">
      <c r="A91" s="6" t="s">
        <v>414</v>
      </c>
      <c r="B91" s="6" t="s">
        <v>1221</v>
      </c>
      <c r="C91" s="5" t="e">
        <f>B91-Levantamento!#REF!</f>
        <v>#REF!</v>
      </c>
    </row>
    <row r="92" spans="1:3" hidden="1" x14ac:dyDescent="0.2">
      <c r="A92" s="6" t="s">
        <v>620</v>
      </c>
      <c r="B92" s="6" t="s">
        <v>1220</v>
      </c>
      <c r="C92" s="5" t="e">
        <f>B92-Levantamento!#REF!</f>
        <v>#REF!</v>
      </c>
    </row>
    <row r="93" spans="1:3" hidden="1" x14ac:dyDescent="0.2">
      <c r="A93" s="6" t="s">
        <v>236</v>
      </c>
      <c r="B93" s="6" t="s">
        <v>1219</v>
      </c>
      <c r="C93" s="5" t="e">
        <f>B93-Levantamento!#REF!</f>
        <v>#REF!</v>
      </c>
    </row>
    <row r="94" spans="1:3" hidden="1" x14ac:dyDescent="0.2">
      <c r="A94" s="6" t="s">
        <v>388</v>
      </c>
      <c r="B94" s="6" t="s">
        <v>1218</v>
      </c>
      <c r="C94" s="5" t="e">
        <f>B94-Levantamento!#REF!</f>
        <v>#REF!</v>
      </c>
    </row>
    <row r="95" spans="1:3" hidden="1" x14ac:dyDescent="0.2">
      <c r="A95" s="6" t="s">
        <v>205</v>
      </c>
      <c r="B95" s="6" t="s">
        <v>1217</v>
      </c>
      <c r="C95" s="5" t="e">
        <f>B95-Levantamento!#REF!</f>
        <v>#REF!</v>
      </c>
    </row>
    <row r="96" spans="1:3" hidden="1" x14ac:dyDescent="0.2">
      <c r="A96" s="6" t="s">
        <v>157</v>
      </c>
      <c r="B96" s="6" t="s">
        <v>1216</v>
      </c>
      <c r="C96" s="5" t="e">
        <f>B96-Levantamento!#REF!</f>
        <v>#REF!</v>
      </c>
    </row>
    <row r="97" spans="1:3" hidden="1" x14ac:dyDescent="0.2">
      <c r="A97" s="6" t="s">
        <v>579</v>
      </c>
      <c r="B97" s="6" t="s">
        <v>1215</v>
      </c>
      <c r="C97" s="5" t="e">
        <f>B97-Levantamento!#REF!</f>
        <v>#REF!</v>
      </c>
    </row>
    <row r="98" spans="1:3" hidden="1" x14ac:dyDescent="0.2">
      <c r="A98" s="6" t="s">
        <v>497</v>
      </c>
      <c r="B98" s="6" t="s">
        <v>1214</v>
      </c>
      <c r="C98" s="5" t="e">
        <f>B98-Levantamento!#REF!</f>
        <v>#REF!</v>
      </c>
    </row>
    <row r="99" spans="1:3" hidden="1" x14ac:dyDescent="0.2">
      <c r="A99" s="6" t="s">
        <v>345</v>
      </c>
      <c r="B99" s="6" t="s">
        <v>1213</v>
      </c>
      <c r="C99" s="5" t="e">
        <f>B99-Levantamento!#REF!</f>
        <v>#REF!</v>
      </c>
    </row>
    <row r="100" spans="1:3" hidden="1" x14ac:dyDescent="0.2">
      <c r="A100" s="6" t="s">
        <v>376</v>
      </c>
      <c r="B100" s="6" t="s">
        <v>1212</v>
      </c>
      <c r="C100" s="5" t="e">
        <f>B100-Levantamento!#REF!</f>
        <v>#REF!</v>
      </c>
    </row>
    <row r="101" spans="1:3" hidden="1" x14ac:dyDescent="0.2">
      <c r="A101" s="6" t="s">
        <v>420</v>
      </c>
      <c r="B101" s="6" t="s">
        <v>1211</v>
      </c>
      <c r="C101" s="5" t="e">
        <f>B101-Levantamento!#REF!</f>
        <v>#REF!</v>
      </c>
    </row>
    <row r="102" spans="1:3" hidden="1" x14ac:dyDescent="0.2">
      <c r="A102" s="6" t="s">
        <v>60</v>
      </c>
      <c r="B102" s="6" t="s">
        <v>1210</v>
      </c>
      <c r="C102" s="5" t="e">
        <f>B102-Levantamento!#REF!</f>
        <v>#REF!</v>
      </c>
    </row>
    <row r="103" spans="1:3" hidden="1" x14ac:dyDescent="0.2">
      <c r="A103" s="6" t="s">
        <v>495</v>
      </c>
      <c r="B103" s="6" t="s">
        <v>1209</v>
      </c>
      <c r="C103" s="5" t="e">
        <f>B103-Levantamento!#REF!</f>
        <v>#REF!</v>
      </c>
    </row>
    <row r="104" spans="1:3" hidden="1" x14ac:dyDescent="0.2">
      <c r="A104" s="6" t="s">
        <v>196</v>
      </c>
      <c r="B104" s="6" t="s">
        <v>1208</v>
      </c>
      <c r="C104" s="5" t="e">
        <f>B104-Levantamento!#REF!</f>
        <v>#REF!</v>
      </c>
    </row>
    <row r="105" spans="1:3" hidden="1" x14ac:dyDescent="0.2">
      <c r="A105" s="6" t="s">
        <v>503</v>
      </c>
      <c r="B105" s="6" t="s">
        <v>1207</v>
      </c>
      <c r="C105" s="5" t="e">
        <f>B105-Levantamento!#REF!</f>
        <v>#REF!</v>
      </c>
    </row>
    <row r="106" spans="1:3" hidden="1" x14ac:dyDescent="0.2">
      <c r="A106" s="6" t="s">
        <v>400</v>
      </c>
      <c r="B106" s="6" t="s">
        <v>1206</v>
      </c>
      <c r="C106" s="5" t="e">
        <f>B106-Levantamento!#REF!</f>
        <v>#REF!</v>
      </c>
    </row>
    <row r="107" spans="1:3" hidden="1" x14ac:dyDescent="0.2">
      <c r="A107" s="6" t="s">
        <v>173</v>
      </c>
      <c r="B107" s="6" t="s">
        <v>1205</v>
      </c>
      <c r="C107" s="5" t="e">
        <f>B107-Levantamento!#REF!</f>
        <v>#REF!</v>
      </c>
    </row>
    <row r="108" spans="1:3" hidden="1" x14ac:dyDescent="0.2">
      <c r="A108" s="6" t="s">
        <v>353</v>
      </c>
      <c r="B108" s="6" t="s">
        <v>1204</v>
      </c>
      <c r="C108" s="5" t="e">
        <f>B108-Levantamento!#REF!</f>
        <v>#REF!</v>
      </c>
    </row>
    <row r="109" spans="1:3" hidden="1" x14ac:dyDescent="0.2">
      <c r="A109" s="6" t="s">
        <v>148</v>
      </c>
      <c r="B109" s="6" t="s">
        <v>1203</v>
      </c>
      <c r="C109" s="5" t="e">
        <f>B109-Levantamento!#REF!</f>
        <v>#REF!</v>
      </c>
    </row>
    <row r="110" spans="1:3" hidden="1" x14ac:dyDescent="0.2">
      <c r="A110" s="6" t="s">
        <v>630</v>
      </c>
      <c r="B110" s="6" t="s">
        <v>1202</v>
      </c>
      <c r="C110" s="5" t="e">
        <f>B110-Levantamento!#REF!</f>
        <v>#REF!</v>
      </c>
    </row>
    <row r="111" spans="1:3" hidden="1" x14ac:dyDescent="0.2">
      <c r="A111" s="6" t="s">
        <v>435</v>
      </c>
      <c r="B111" s="6" t="s">
        <v>1201</v>
      </c>
      <c r="C111" s="5" t="e">
        <f>B111-Levantamento!#REF!</f>
        <v>#REF!</v>
      </c>
    </row>
    <row r="112" spans="1:3" hidden="1" x14ac:dyDescent="0.2">
      <c r="A112" s="6" t="s">
        <v>605</v>
      </c>
      <c r="B112" s="6" t="s">
        <v>1200</v>
      </c>
      <c r="C112" s="5" t="e">
        <f>B112-Levantamento!#REF!</f>
        <v>#REF!</v>
      </c>
    </row>
    <row r="113" spans="1:3" hidden="1" x14ac:dyDescent="0.2">
      <c r="A113" s="6" t="s">
        <v>88</v>
      </c>
      <c r="B113" s="6" t="s">
        <v>1199</v>
      </c>
      <c r="C113" s="5" t="e">
        <f>B113-Levantamento!#REF!</f>
        <v>#REF!</v>
      </c>
    </row>
    <row r="114" spans="1:3" hidden="1" x14ac:dyDescent="0.2">
      <c r="A114" s="6" t="s">
        <v>373</v>
      </c>
      <c r="B114" s="6" t="s">
        <v>1198</v>
      </c>
      <c r="C114" s="5" t="e">
        <f>B114-Levantamento!#REF!</f>
        <v>#REF!</v>
      </c>
    </row>
    <row r="115" spans="1:3" hidden="1" x14ac:dyDescent="0.2">
      <c r="A115" s="6" t="s">
        <v>343</v>
      </c>
      <c r="B115" s="6" t="s">
        <v>1197</v>
      </c>
      <c r="C115" s="5" t="e">
        <f>B115-Levantamento!#REF!</f>
        <v>#REF!</v>
      </c>
    </row>
    <row r="116" spans="1:3" hidden="1" x14ac:dyDescent="0.2">
      <c r="A116" s="6" t="s">
        <v>401</v>
      </c>
      <c r="B116" s="6" t="s">
        <v>1196</v>
      </c>
      <c r="C116" s="5" t="e">
        <f>B116-Levantamento!#REF!</f>
        <v>#REF!</v>
      </c>
    </row>
    <row r="117" spans="1:3" hidden="1" x14ac:dyDescent="0.2">
      <c r="A117" s="6" t="s">
        <v>128</v>
      </c>
      <c r="B117" s="6" t="s">
        <v>1195</v>
      </c>
      <c r="C117" s="5" t="e">
        <f>B117-Levantamento!#REF!</f>
        <v>#REF!</v>
      </c>
    </row>
    <row r="118" spans="1:3" hidden="1" x14ac:dyDescent="0.2">
      <c r="A118" s="6" t="s">
        <v>161</v>
      </c>
      <c r="B118" s="6" t="s">
        <v>1194</v>
      </c>
      <c r="C118" s="5" t="e">
        <f>B118-Levantamento!#REF!</f>
        <v>#REF!</v>
      </c>
    </row>
    <row r="119" spans="1:3" hidden="1" x14ac:dyDescent="0.2">
      <c r="A119" s="6" t="s">
        <v>386</v>
      </c>
      <c r="B119" s="6" t="s">
        <v>1193</v>
      </c>
      <c r="C119" s="5" t="e">
        <f>B119-Levantamento!#REF!</f>
        <v>#REF!</v>
      </c>
    </row>
    <row r="120" spans="1:3" hidden="1" x14ac:dyDescent="0.2">
      <c r="A120" s="6" t="s">
        <v>299</v>
      </c>
      <c r="B120" s="6" t="s">
        <v>1192</v>
      </c>
      <c r="C120" s="5" t="e">
        <f>B120-Levantamento!#REF!</f>
        <v>#REF!</v>
      </c>
    </row>
    <row r="121" spans="1:3" hidden="1" x14ac:dyDescent="0.2">
      <c r="A121" s="6" t="s">
        <v>496</v>
      </c>
      <c r="B121" s="6" t="s">
        <v>1191</v>
      </c>
      <c r="C121" s="5" t="e">
        <f>B121-Levantamento!#REF!</f>
        <v>#REF!</v>
      </c>
    </row>
    <row r="122" spans="1:3" hidden="1" x14ac:dyDescent="0.2">
      <c r="A122" s="6" t="s">
        <v>560</v>
      </c>
      <c r="B122" s="6" t="s">
        <v>1190</v>
      </c>
      <c r="C122" s="5" t="e">
        <f>B122-Levantamento!#REF!</f>
        <v>#REF!</v>
      </c>
    </row>
    <row r="123" spans="1:3" hidden="1" x14ac:dyDescent="0.2">
      <c r="A123" s="6" t="s">
        <v>542</v>
      </c>
      <c r="B123" s="6" t="s">
        <v>1189</v>
      </c>
      <c r="C123" s="5" t="e">
        <f>B123-Levantamento!#REF!</f>
        <v>#REF!</v>
      </c>
    </row>
    <row r="124" spans="1:3" hidden="1" x14ac:dyDescent="0.2">
      <c r="A124" s="6" t="s">
        <v>192</v>
      </c>
      <c r="B124" s="6" t="s">
        <v>1188</v>
      </c>
      <c r="C124" s="5" t="e">
        <f>B124-Levantamento!#REF!</f>
        <v>#REF!</v>
      </c>
    </row>
    <row r="125" spans="1:3" hidden="1" x14ac:dyDescent="0.2">
      <c r="A125" s="6" t="s">
        <v>583</v>
      </c>
      <c r="B125" s="6" t="s">
        <v>1187</v>
      </c>
      <c r="C125" s="5" t="e">
        <f>B125-Levantamento!#REF!</f>
        <v>#REF!</v>
      </c>
    </row>
    <row r="126" spans="1:3" hidden="1" x14ac:dyDescent="0.2">
      <c r="A126" s="6" t="s">
        <v>98</v>
      </c>
      <c r="B126" s="6" t="s">
        <v>1186</v>
      </c>
      <c r="C126" s="5" t="e">
        <f>B126-Levantamento!#REF!</f>
        <v>#REF!</v>
      </c>
    </row>
    <row r="127" spans="1:3" hidden="1" x14ac:dyDescent="0.2">
      <c r="A127" s="6" t="s">
        <v>102</v>
      </c>
      <c r="B127" s="6" t="s">
        <v>1185</v>
      </c>
      <c r="C127" s="5" t="e">
        <f>B127-Levantamento!#REF!</f>
        <v>#REF!</v>
      </c>
    </row>
    <row r="128" spans="1:3" hidden="1" x14ac:dyDescent="0.2">
      <c r="A128" s="6" t="s">
        <v>539</v>
      </c>
      <c r="B128" s="6" t="s">
        <v>1184</v>
      </c>
      <c r="C128" s="5" t="e">
        <f>B128-Levantamento!#REF!</f>
        <v>#REF!</v>
      </c>
    </row>
    <row r="129" spans="1:3" hidden="1" x14ac:dyDescent="0.2">
      <c r="A129" s="6" t="s">
        <v>204</v>
      </c>
      <c r="B129" s="6" t="s">
        <v>1183</v>
      </c>
      <c r="C129" s="5" t="e">
        <f>B129-Levantamento!#REF!</f>
        <v>#REF!</v>
      </c>
    </row>
    <row r="130" spans="1:3" hidden="1" x14ac:dyDescent="0.2">
      <c r="A130" s="6" t="s">
        <v>536</v>
      </c>
      <c r="B130" s="6" t="s">
        <v>1182</v>
      </c>
      <c r="C130" s="5" t="e">
        <f>B130-Levantamento!#REF!</f>
        <v>#REF!</v>
      </c>
    </row>
    <row r="131" spans="1:3" hidden="1" x14ac:dyDescent="0.2">
      <c r="A131" s="6" t="s">
        <v>336</v>
      </c>
      <c r="B131" s="6" t="s">
        <v>1181</v>
      </c>
      <c r="C131" s="5" t="e">
        <f>B131-Levantamento!#REF!</f>
        <v>#REF!</v>
      </c>
    </row>
    <row r="132" spans="1:3" hidden="1" x14ac:dyDescent="0.2">
      <c r="A132" s="6" t="s">
        <v>589</v>
      </c>
      <c r="B132" s="6" t="s">
        <v>1180</v>
      </c>
      <c r="C132" s="5" t="e">
        <f>B132-Levantamento!#REF!</f>
        <v>#REF!</v>
      </c>
    </row>
    <row r="133" spans="1:3" hidden="1" x14ac:dyDescent="0.2">
      <c r="A133" s="6" t="s">
        <v>426</v>
      </c>
      <c r="B133" s="6" t="s">
        <v>1179</v>
      </c>
      <c r="C133" s="5" t="e">
        <f>B133-Levantamento!#REF!</f>
        <v>#REF!</v>
      </c>
    </row>
    <row r="134" spans="1:3" hidden="1" x14ac:dyDescent="0.2">
      <c r="A134" s="6" t="s">
        <v>279</v>
      </c>
      <c r="B134" s="6" t="s">
        <v>1178</v>
      </c>
      <c r="C134" s="5" t="e">
        <f>B134-Levantamento!#REF!</f>
        <v>#REF!</v>
      </c>
    </row>
    <row r="135" spans="1:3" hidden="1" x14ac:dyDescent="0.2">
      <c r="A135" s="6" t="s">
        <v>242</v>
      </c>
      <c r="B135" s="6" t="s">
        <v>1177</v>
      </c>
      <c r="C135" s="5" t="e">
        <f>B135-Levantamento!#REF!</f>
        <v>#REF!</v>
      </c>
    </row>
    <row r="136" spans="1:3" hidden="1" x14ac:dyDescent="0.2">
      <c r="A136" s="6" t="s">
        <v>354</v>
      </c>
      <c r="B136" s="6" t="s">
        <v>1176</v>
      </c>
      <c r="C136" s="5" t="e">
        <f>B136-Levantamento!#REF!</f>
        <v>#REF!</v>
      </c>
    </row>
    <row r="137" spans="1:3" hidden="1" x14ac:dyDescent="0.2">
      <c r="A137" s="6" t="s">
        <v>298</v>
      </c>
      <c r="B137" s="6" t="s">
        <v>1175</v>
      </c>
      <c r="C137" s="5" t="e">
        <f>B137-Levantamento!#REF!</f>
        <v>#REF!</v>
      </c>
    </row>
    <row r="138" spans="1:3" hidden="1" x14ac:dyDescent="0.2">
      <c r="A138" s="6" t="s">
        <v>111</v>
      </c>
      <c r="B138" s="6" t="s">
        <v>1174</v>
      </c>
      <c r="C138" s="5" t="e">
        <f>B138-Levantamento!#REF!</f>
        <v>#REF!</v>
      </c>
    </row>
    <row r="139" spans="1:3" hidden="1" x14ac:dyDescent="0.2">
      <c r="A139" s="6" t="s">
        <v>508</v>
      </c>
      <c r="B139" s="6" t="s">
        <v>1173</v>
      </c>
      <c r="C139" s="5" t="e">
        <f>B139-Levantamento!#REF!</f>
        <v>#REF!</v>
      </c>
    </row>
    <row r="140" spans="1:3" hidden="1" x14ac:dyDescent="0.2">
      <c r="A140" s="6" t="s">
        <v>330</v>
      </c>
      <c r="B140" s="6" t="s">
        <v>1172</v>
      </c>
      <c r="C140" s="5" t="e">
        <f>B140-Levantamento!#REF!</f>
        <v>#REF!</v>
      </c>
    </row>
    <row r="141" spans="1:3" hidden="1" x14ac:dyDescent="0.2">
      <c r="A141" s="6" t="s">
        <v>464</v>
      </c>
      <c r="B141" s="6" t="s">
        <v>1171</v>
      </c>
      <c r="C141" s="5" t="e">
        <f>B141-Levantamento!#REF!</f>
        <v>#REF!</v>
      </c>
    </row>
    <row r="142" spans="1:3" hidden="1" x14ac:dyDescent="0.2">
      <c r="A142" s="6" t="s">
        <v>275</v>
      </c>
      <c r="B142" s="6" t="s">
        <v>1170</v>
      </c>
      <c r="C142" s="5" t="e">
        <f>B142-Levantamento!#REF!</f>
        <v>#REF!</v>
      </c>
    </row>
    <row r="143" spans="1:3" hidden="1" x14ac:dyDescent="0.2">
      <c r="A143" s="6" t="s">
        <v>201</v>
      </c>
      <c r="B143" s="6" t="s">
        <v>1169</v>
      </c>
      <c r="C143" s="5" t="e">
        <f>B143-Levantamento!#REF!</f>
        <v>#REF!</v>
      </c>
    </row>
    <row r="144" spans="1:3" hidden="1" x14ac:dyDescent="0.2">
      <c r="A144" s="6" t="s">
        <v>422</v>
      </c>
      <c r="B144" s="6" t="s">
        <v>1168</v>
      </c>
      <c r="C144" s="5" t="e">
        <f>B144-Levantamento!#REF!</f>
        <v>#REF!</v>
      </c>
    </row>
    <row r="145" spans="1:3" hidden="1" x14ac:dyDescent="0.2">
      <c r="A145" s="6" t="s">
        <v>382</v>
      </c>
      <c r="B145" s="6" t="s">
        <v>1167</v>
      </c>
      <c r="C145" s="5" t="e">
        <f>B145-Levantamento!#REF!</f>
        <v>#REF!</v>
      </c>
    </row>
    <row r="146" spans="1:3" hidden="1" x14ac:dyDescent="0.2">
      <c r="A146" s="6" t="s">
        <v>264</v>
      </c>
      <c r="B146" s="6" t="s">
        <v>1166</v>
      </c>
      <c r="C146" s="5" t="e">
        <f>B146-Levantamento!#REF!</f>
        <v>#REF!</v>
      </c>
    </row>
    <row r="147" spans="1:3" hidden="1" x14ac:dyDescent="0.2">
      <c r="A147" s="6" t="s">
        <v>511</v>
      </c>
      <c r="B147" s="6" t="s">
        <v>1165</v>
      </c>
      <c r="C147" s="5" t="e">
        <f>B147-Levantamento!#REF!</f>
        <v>#REF!</v>
      </c>
    </row>
    <row r="148" spans="1:3" hidden="1" x14ac:dyDescent="0.2">
      <c r="A148" s="6" t="s">
        <v>548</v>
      </c>
      <c r="B148" s="6" t="s">
        <v>1164</v>
      </c>
      <c r="C148" s="5" t="e">
        <f>B148-Levantamento!#REF!</f>
        <v>#REF!</v>
      </c>
    </row>
    <row r="149" spans="1:3" hidden="1" x14ac:dyDescent="0.2">
      <c r="A149" s="6" t="s">
        <v>471</v>
      </c>
      <c r="B149" s="6" t="s">
        <v>1163</v>
      </c>
      <c r="C149" s="5" t="e">
        <f>B149-Levantamento!#REF!</f>
        <v>#REF!</v>
      </c>
    </row>
    <row r="150" spans="1:3" hidden="1" x14ac:dyDescent="0.2">
      <c r="A150" s="6" t="s">
        <v>49</v>
      </c>
      <c r="B150" s="6" t="s">
        <v>1162</v>
      </c>
      <c r="C150" s="5" t="e">
        <f>B150-Levantamento!#REF!</f>
        <v>#REF!</v>
      </c>
    </row>
    <row r="151" spans="1:3" hidden="1" x14ac:dyDescent="0.2">
      <c r="A151" s="6" t="s">
        <v>319</v>
      </c>
      <c r="B151" s="6" t="s">
        <v>1161</v>
      </c>
      <c r="C151" s="5" t="e">
        <f>B151-Levantamento!#REF!</f>
        <v>#REF!</v>
      </c>
    </row>
    <row r="152" spans="1:3" hidden="1" x14ac:dyDescent="0.2">
      <c r="A152" s="6" t="s">
        <v>469</v>
      </c>
      <c r="B152" s="6" t="s">
        <v>1160</v>
      </c>
      <c r="C152" s="5" t="e">
        <f>B152-Levantamento!#REF!</f>
        <v>#REF!</v>
      </c>
    </row>
    <row r="153" spans="1:3" hidden="1" x14ac:dyDescent="0.2">
      <c r="A153" s="6" t="s">
        <v>165</v>
      </c>
      <c r="B153" s="6" t="s">
        <v>1159</v>
      </c>
      <c r="C153" s="5" t="e">
        <f>B153-Levantamento!#REF!</f>
        <v>#REF!</v>
      </c>
    </row>
    <row r="154" spans="1:3" hidden="1" x14ac:dyDescent="0.2">
      <c r="A154" s="6" t="s">
        <v>397</v>
      </c>
      <c r="B154" s="6" t="s">
        <v>1158</v>
      </c>
      <c r="C154" s="5" t="e">
        <f>B154-Levantamento!#REF!</f>
        <v>#REF!</v>
      </c>
    </row>
    <row r="155" spans="1:3" hidden="1" x14ac:dyDescent="0.2">
      <c r="A155" s="6" t="s">
        <v>550</v>
      </c>
      <c r="B155" s="6" t="s">
        <v>1157</v>
      </c>
      <c r="C155" s="5" t="e">
        <f>B155-Levantamento!#REF!</f>
        <v>#REF!</v>
      </c>
    </row>
    <row r="156" spans="1:3" hidden="1" x14ac:dyDescent="0.2">
      <c r="A156" s="6" t="s">
        <v>5</v>
      </c>
      <c r="B156" s="6" t="s">
        <v>1156</v>
      </c>
      <c r="C156" s="5" t="e">
        <f>B156-Levantamento!#REF!</f>
        <v>#REF!</v>
      </c>
    </row>
    <row r="157" spans="1:3" hidden="1" x14ac:dyDescent="0.2">
      <c r="A157" s="6" t="s">
        <v>296</v>
      </c>
      <c r="B157" s="6" t="s">
        <v>1155</v>
      </c>
      <c r="C157" s="5" t="e">
        <f>B157-Levantamento!#REF!</f>
        <v>#REF!</v>
      </c>
    </row>
    <row r="158" spans="1:3" hidden="1" x14ac:dyDescent="0.2">
      <c r="A158" s="6" t="s">
        <v>216</v>
      </c>
      <c r="B158" s="6" t="s">
        <v>1154</v>
      </c>
      <c r="C158" s="5" t="e">
        <f>B158-Levantamento!#REF!</f>
        <v>#REF!</v>
      </c>
    </row>
    <row r="159" spans="1:3" hidden="1" x14ac:dyDescent="0.2">
      <c r="A159" s="6" t="s">
        <v>455</v>
      </c>
      <c r="B159" s="6" t="s">
        <v>1153</v>
      </c>
      <c r="C159" s="5" t="e">
        <f>B159-Levantamento!#REF!</f>
        <v>#REF!</v>
      </c>
    </row>
    <row r="160" spans="1:3" hidden="1" x14ac:dyDescent="0.2">
      <c r="A160" s="6" t="s">
        <v>22</v>
      </c>
      <c r="B160" s="6" t="s">
        <v>1152</v>
      </c>
      <c r="C160" s="5" t="e">
        <f>B160-Levantamento!#REF!</f>
        <v>#REF!</v>
      </c>
    </row>
    <row r="161" spans="1:3" hidden="1" x14ac:dyDescent="0.2">
      <c r="A161" s="6" t="s">
        <v>427</v>
      </c>
      <c r="B161" s="6" t="s">
        <v>1151</v>
      </c>
      <c r="C161" s="5" t="e">
        <f>B161-Levantamento!#REF!</f>
        <v>#REF!</v>
      </c>
    </row>
    <row r="162" spans="1:3" hidden="1" x14ac:dyDescent="0.2">
      <c r="A162" s="6" t="s">
        <v>546</v>
      </c>
      <c r="B162" s="6" t="s">
        <v>1150</v>
      </c>
      <c r="C162" s="5" t="e">
        <f>B162-Levantamento!#REF!</f>
        <v>#REF!</v>
      </c>
    </row>
    <row r="163" spans="1:3" hidden="1" x14ac:dyDescent="0.2">
      <c r="A163" s="6" t="s">
        <v>453</v>
      </c>
      <c r="B163" s="6" t="s">
        <v>1149</v>
      </c>
      <c r="C163" s="5" t="e">
        <f>B163-Levantamento!#REF!</f>
        <v>#REF!</v>
      </c>
    </row>
    <row r="164" spans="1:3" hidden="1" x14ac:dyDescent="0.2">
      <c r="A164" s="6" t="s">
        <v>458</v>
      </c>
      <c r="B164" s="6" t="s">
        <v>1148</v>
      </c>
      <c r="C164" s="5" t="e">
        <f>B164-Levantamento!#REF!</f>
        <v>#REF!</v>
      </c>
    </row>
    <row r="165" spans="1:3" hidden="1" x14ac:dyDescent="0.2">
      <c r="A165" s="6" t="s">
        <v>234</v>
      </c>
      <c r="B165" s="6" t="s">
        <v>1147</v>
      </c>
      <c r="C165" s="5" t="e">
        <f>B165-Levantamento!#REF!</f>
        <v>#REF!</v>
      </c>
    </row>
    <row r="166" spans="1:3" hidden="1" x14ac:dyDescent="0.2">
      <c r="A166" s="6" t="s">
        <v>106</v>
      </c>
      <c r="B166" s="6" t="s">
        <v>1146</v>
      </c>
      <c r="C166" s="5" t="e">
        <f>B166-Levantamento!#REF!</f>
        <v>#REF!</v>
      </c>
    </row>
    <row r="167" spans="1:3" hidden="1" x14ac:dyDescent="0.2">
      <c r="A167" s="6" t="s">
        <v>480</v>
      </c>
      <c r="B167" s="6" t="s">
        <v>1145</v>
      </c>
      <c r="C167" s="5" t="e">
        <f>B167-Levantamento!#REF!</f>
        <v>#REF!</v>
      </c>
    </row>
    <row r="168" spans="1:3" hidden="1" x14ac:dyDescent="0.2">
      <c r="A168" s="6" t="s">
        <v>225</v>
      </c>
      <c r="B168" s="6" t="s">
        <v>1144</v>
      </c>
      <c r="C168" s="5" t="e">
        <f>B168-Levantamento!#REF!</f>
        <v>#REF!</v>
      </c>
    </row>
    <row r="169" spans="1:3" hidden="1" x14ac:dyDescent="0.2">
      <c r="A169" s="6" t="s">
        <v>35</v>
      </c>
      <c r="B169" s="6" t="s">
        <v>1143</v>
      </c>
      <c r="C169" s="5" t="e">
        <f>B169-Levantamento!#REF!</f>
        <v>#REF!</v>
      </c>
    </row>
    <row r="170" spans="1:3" hidden="1" x14ac:dyDescent="0.2">
      <c r="A170" s="6" t="s">
        <v>456</v>
      </c>
      <c r="B170" s="6" t="s">
        <v>1142</v>
      </c>
      <c r="C170" s="5" t="e">
        <f>B170-Levantamento!#REF!</f>
        <v>#REF!</v>
      </c>
    </row>
    <row r="171" spans="1:3" hidden="1" x14ac:dyDescent="0.2">
      <c r="A171" s="6" t="s">
        <v>356</v>
      </c>
      <c r="B171" s="6" t="s">
        <v>1141</v>
      </c>
      <c r="C171" s="5" t="e">
        <f>B171-Levantamento!#REF!</f>
        <v>#REF!</v>
      </c>
    </row>
    <row r="172" spans="1:3" hidden="1" x14ac:dyDescent="0.2">
      <c r="A172" s="6" t="s">
        <v>14</v>
      </c>
      <c r="B172" s="6" t="s">
        <v>1140</v>
      </c>
      <c r="C172" s="5" t="e">
        <f>B172-Levantamento!#REF!</f>
        <v>#REF!</v>
      </c>
    </row>
    <row r="173" spans="1:3" hidden="1" x14ac:dyDescent="0.2">
      <c r="A173" s="6" t="s">
        <v>390</v>
      </c>
      <c r="B173" s="6" t="s">
        <v>1139</v>
      </c>
      <c r="C173" s="5" t="e">
        <f>B173-Levantamento!#REF!</f>
        <v>#REF!</v>
      </c>
    </row>
    <row r="174" spans="1:3" hidden="1" x14ac:dyDescent="0.2">
      <c r="A174" s="6" t="s">
        <v>596</v>
      </c>
      <c r="B174" s="6" t="s">
        <v>1138</v>
      </c>
      <c r="C174" s="5" t="e">
        <f>B174-Levantamento!#REF!</f>
        <v>#REF!</v>
      </c>
    </row>
    <row r="175" spans="1:3" hidden="1" x14ac:dyDescent="0.2">
      <c r="A175" s="6" t="s">
        <v>268</v>
      </c>
      <c r="B175" s="6" t="s">
        <v>1137</v>
      </c>
      <c r="C175" s="5" t="e">
        <f>B175-Levantamento!#REF!</f>
        <v>#REF!</v>
      </c>
    </row>
    <row r="176" spans="1:3" hidden="1" x14ac:dyDescent="0.2">
      <c r="A176" s="6" t="s">
        <v>364</v>
      </c>
      <c r="B176" s="6" t="s">
        <v>1136</v>
      </c>
      <c r="C176" s="5" t="e">
        <f>B176-Levantamento!#REF!</f>
        <v>#REF!</v>
      </c>
    </row>
    <row r="177" spans="1:3" hidden="1" x14ac:dyDescent="0.2">
      <c r="A177" s="6" t="s">
        <v>26</v>
      </c>
      <c r="B177" s="6" t="s">
        <v>1135</v>
      </c>
      <c r="C177" s="5" t="e">
        <f>B177-Levantamento!#REF!</f>
        <v>#REF!</v>
      </c>
    </row>
    <row r="178" spans="1:3" hidden="1" x14ac:dyDescent="0.2">
      <c r="A178" s="6" t="s">
        <v>342</v>
      </c>
      <c r="B178" s="6" t="s">
        <v>1134</v>
      </c>
      <c r="C178" s="5" t="e">
        <f>B178-Levantamento!#REF!</f>
        <v>#REF!</v>
      </c>
    </row>
    <row r="179" spans="1:3" hidden="1" x14ac:dyDescent="0.2">
      <c r="A179" s="6" t="s">
        <v>87</v>
      </c>
      <c r="B179" s="6" t="s">
        <v>1133</v>
      </c>
      <c r="C179" s="5" t="e">
        <f>B179-Levantamento!#REF!</f>
        <v>#REF!</v>
      </c>
    </row>
    <row r="180" spans="1:3" hidden="1" x14ac:dyDescent="0.2">
      <c r="A180" s="6" t="s">
        <v>331</v>
      </c>
      <c r="B180" s="6" t="s">
        <v>1132</v>
      </c>
      <c r="C180" s="5" t="e">
        <f>B180-Levantamento!#REF!</f>
        <v>#REF!</v>
      </c>
    </row>
    <row r="181" spans="1:3" hidden="1" x14ac:dyDescent="0.2">
      <c r="A181" s="6" t="s">
        <v>262</v>
      </c>
      <c r="B181" s="6" t="s">
        <v>1131</v>
      </c>
      <c r="C181" s="5" t="e">
        <f>B181-Levantamento!#REF!</f>
        <v>#REF!</v>
      </c>
    </row>
    <row r="182" spans="1:3" hidden="1" x14ac:dyDescent="0.2">
      <c r="A182" s="6" t="s">
        <v>557</v>
      </c>
      <c r="B182" s="6" t="s">
        <v>1130</v>
      </c>
      <c r="C182" s="5" t="e">
        <f>B182-Levantamento!#REF!</f>
        <v>#REF!</v>
      </c>
    </row>
    <row r="183" spans="1:3" hidden="1" x14ac:dyDescent="0.2">
      <c r="A183" s="6" t="s">
        <v>12</v>
      </c>
      <c r="B183" s="6" t="s">
        <v>1129</v>
      </c>
      <c r="C183" s="5" t="e">
        <f>B183-Levantamento!#REF!</f>
        <v>#REF!</v>
      </c>
    </row>
    <row r="184" spans="1:3" hidden="1" x14ac:dyDescent="0.2">
      <c r="A184" s="6" t="s">
        <v>409</v>
      </c>
      <c r="B184" s="6" t="s">
        <v>1128</v>
      </c>
      <c r="C184" s="5" t="e">
        <f>B184-Levantamento!#REF!</f>
        <v>#REF!</v>
      </c>
    </row>
    <row r="185" spans="1:3" hidden="1" x14ac:dyDescent="0.2">
      <c r="A185" s="6" t="s">
        <v>3</v>
      </c>
      <c r="B185" s="6" t="s">
        <v>1127</v>
      </c>
      <c r="C185" s="5" t="e">
        <f>B185-Levantamento!#REF!</f>
        <v>#REF!</v>
      </c>
    </row>
    <row r="186" spans="1:3" hidden="1" x14ac:dyDescent="0.2">
      <c r="A186" s="6" t="s">
        <v>71</v>
      </c>
      <c r="B186" s="6" t="s">
        <v>1126</v>
      </c>
      <c r="C186" s="5" t="e">
        <f>B186-Levantamento!#REF!</f>
        <v>#REF!</v>
      </c>
    </row>
    <row r="187" spans="1:3" hidden="1" x14ac:dyDescent="0.2">
      <c r="A187" s="6" t="s">
        <v>206</v>
      </c>
      <c r="B187" s="6" t="s">
        <v>1125</v>
      </c>
      <c r="C187" s="5" t="e">
        <f>B187-Levantamento!#REF!</f>
        <v>#REF!</v>
      </c>
    </row>
    <row r="188" spans="1:3" hidden="1" x14ac:dyDescent="0.2">
      <c r="A188" s="6" t="s">
        <v>1123</v>
      </c>
      <c r="B188" s="6" t="s">
        <v>1124</v>
      </c>
      <c r="C188" s="5" t="e">
        <f>B188-Levantamento!#REF!</f>
        <v>#REF!</v>
      </c>
    </row>
    <row r="189" spans="1:3" hidden="1" x14ac:dyDescent="0.2">
      <c r="A189" s="6" t="s">
        <v>627</v>
      </c>
      <c r="B189" s="6" t="s">
        <v>1122</v>
      </c>
      <c r="C189" s="5" t="e">
        <f>B189-Levantamento!#REF!</f>
        <v>#REF!</v>
      </c>
    </row>
    <row r="190" spans="1:3" hidden="1" x14ac:dyDescent="0.2">
      <c r="A190" s="6" t="s">
        <v>479</v>
      </c>
      <c r="B190" s="6" t="s">
        <v>1121</v>
      </c>
      <c r="C190" s="5" t="e">
        <f>B190-Levantamento!#REF!</f>
        <v>#REF!</v>
      </c>
    </row>
    <row r="191" spans="1:3" hidden="1" x14ac:dyDescent="0.2">
      <c r="A191" s="6" t="s">
        <v>466</v>
      </c>
      <c r="B191" s="6" t="s">
        <v>1120</v>
      </c>
      <c r="C191" s="5" t="e">
        <f>B191-Levantamento!#REF!</f>
        <v>#REF!</v>
      </c>
    </row>
    <row r="192" spans="1:3" hidden="1" x14ac:dyDescent="0.2">
      <c r="A192" s="6" t="s">
        <v>199</v>
      </c>
      <c r="B192" s="6" t="s">
        <v>1119</v>
      </c>
      <c r="C192" s="5" t="e">
        <f>B192-Levantamento!#REF!</f>
        <v>#REF!</v>
      </c>
    </row>
    <row r="193" spans="1:3" hidden="1" x14ac:dyDescent="0.2">
      <c r="A193" s="6" t="s">
        <v>267</v>
      </c>
      <c r="B193" s="6" t="s">
        <v>1118</v>
      </c>
      <c r="C193" s="5" t="e">
        <f>B193-Levantamento!#REF!</f>
        <v>#REF!</v>
      </c>
    </row>
    <row r="194" spans="1:3" hidden="1" x14ac:dyDescent="0.2">
      <c r="A194" s="6" t="s">
        <v>559</v>
      </c>
      <c r="B194" s="6" t="s">
        <v>1117</v>
      </c>
      <c r="C194" s="5" t="e">
        <f>B194-Levantamento!#REF!</f>
        <v>#REF!</v>
      </c>
    </row>
    <row r="195" spans="1:3" hidden="1" x14ac:dyDescent="0.2">
      <c r="A195" s="6" t="s">
        <v>74</v>
      </c>
      <c r="B195" s="6" t="s">
        <v>1116</v>
      </c>
      <c r="C195" s="5" t="e">
        <f>B195-Levantamento!#REF!</f>
        <v>#REF!</v>
      </c>
    </row>
    <row r="196" spans="1:3" hidden="1" x14ac:dyDescent="0.2">
      <c r="A196" s="6" t="s">
        <v>521</v>
      </c>
      <c r="B196" s="6" t="s">
        <v>1115</v>
      </c>
      <c r="C196" s="5" t="e">
        <f>B196-Levantamento!#REF!</f>
        <v>#REF!</v>
      </c>
    </row>
    <row r="197" spans="1:3" hidden="1" x14ac:dyDescent="0.2">
      <c r="A197" s="6" t="s">
        <v>317</v>
      </c>
      <c r="B197" s="6" t="s">
        <v>1114</v>
      </c>
      <c r="C197" s="5" t="e">
        <f>B197-Levantamento!#REF!</f>
        <v>#REF!</v>
      </c>
    </row>
    <row r="198" spans="1:3" hidden="1" x14ac:dyDescent="0.2">
      <c r="A198" s="6" t="s">
        <v>103</v>
      </c>
      <c r="B198" s="6" t="s">
        <v>1113</v>
      </c>
      <c r="C198" s="5" t="e">
        <f>B198-Levantamento!#REF!</f>
        <v>#REF!</v>
      </c>
    </row>
    <row r="199" spans="1:3" hidden="1" x14ac:dyDescent="0.2">
      <c r="A199" s="6" t="s">
        <v>167</v>
      </c>
      <c r="B199" s="6" t="s">
        <v>1112</v>
      </c>
      <c r="C199" s="5" t="e">
        <f>B199-Levantamento!#REF!</f>
        <v>#REF!</v>
      </c>
    </row>
    <row r="200" spans="1:3" hidden="1" x14ac:dyDescent="0.2">
      <c r="A200" s="6" t="s">
        <v>229</v>
      </c>
      <c r="B200" s="6" t="s">
        <v>1111</v>
      </c>
      <c r="C200" s="5" t="e">
        <f>B200-Levantamento!#REF!</f>
        <v>#REF!</v>
      </c>
    </row>
    <row r="201" spans="1:3" hidden="1" x14ac:dyDescent="0.2">
      <c r="A201" s="6" t="s">
        <v>164</v>
      </c>
      <c r="B201" s="6" t="s">
        <v>1110</v>
      </c>
      <c r="C201" s="5" t="e">
        <f>B201-Levantamento!#REF!</f>
        <v>#REF!</v>
      </c>
    </row>
    <row r="202" spans="1:3" hidden="1" x14ac:dyDescent="0.2">
      <c r="A202" s="6" t="s">
        <v>523</v>
      </c>
      <c r="B202" s="6" t="s">
        <v>1109</v>
      </c>
      <c r="C202" s="5" t="e">
        <f>B202-Levantamento!#REF!</f>
        <v>#REF!</v>
      </c>
    </row>
    <row r="203" spans="1:3" hidden="1" x14ac:dyDescent="0.2">
      <c r="A203" s="6" t="s">
        <v>421</v>
      </c>
      <c r="B203" s="6" t="s">
        <v>1108</v>
      </c>
      <c r="C203" s="5" t="e">
        <f>B203-Levantamento!#REF!</f>
        <v>#REF!</v>
      </c>
    </row>
    <row r="204" spans="1:3" hidden="1" x14ac:dyDescent="0.2">
      <c r="A204" s="6" t="s">
        <v>179</v>
      </c>
      <c r="B204" s="6" t="s">
        <v>1107</v>
      </c>
      <c r="C204" s="5" t="e">
        <f>B204-Levantamento!#REF!</f>
        <v>#REF!</v>
      </c>
    </row>
    <row r="205" spans="1:3" hidden="1" x14ac:dyDescent="0.2">
      <c r="A205" s="6" t="s">
        <v>272</v>
      </c>
      <c r="B205" s="6" t="s">
        <v>1106</v>
      </c>
      <c r="C205" s="5" t="e">
        <f>B205-Levantamento!#REF!</f>
        <v>#REF!</v>
      </c>
    </row>
    <row r="206" spans="1:3" hidden="1" x14ac:dyDescent="0.2">
      <c r="A206" s="6" t="s">
        <v>308</v>
      </c>
      <c r="B206" s="6" t="s">
        <v>1105</v>
      </c>
      <c r="C206" s="5" t="e">
        <f>B206-Levantamento!#REF!</f>
        <v>#REF!</v>
      </c>
    </row>
    <row r="207" spans="1:3" hidden="1" x14ac:dyDescent="0.2">
      <c r="A207" s="6" t="s">
        <v>191</v>
      </c>
      <c r="B207" s="6" t="s">
        <v>1104</v>
      </c>
      <c r="C207" s="5" t="e">
        <f>B207-Levantamento!#REF!</f>
        <v>#REF!</v>
      </c>
    </row>
    <row r="208" spans="1:3" hidden="1" x14ac:dyDescent="0.2">
      <c r="A208" s="6" t="s">
        <v>38</v>
      </c>
      <c r="B208" s="6" t="s">
        <v>1103</v>
      </c>
      <c r="C208" s="5" t="e">
        <f>B208-Levantamento!#REF!</f>
        <v>#REF!</v>
      </c>
    </row>
    <row r="209" spans="1:3" hidden="1" x14ac:dyDescent="0.2">
      <c r="A209" s="6" t="s">
        <v>190</v>
      </c>
      <c r="B209" s="6" t="s">
        <v>1102</v>
      </c>
      <c r="C209" s="5" t="e">
        <f>B209-Levantamento!#REF!</f>
        <v>#REF!</v>
      </c>
    </row>
    <row r="210" spans="1:3" hidden="1" x14ac:dyDescent="0.2">
      <c r="A210" s="6" t="s">
        <v>488</v>
      </c>
      <c r="B210" s="6" t="s">
        <v>1101</v>
      </c>
      <c r="C210" s="5" t="e">
        <f>B210-Levantamento!#REF!</f>
        <v>#REF!</v>
      </c>
    </row>
    <row r="211" spans="1:3" hidden="1" x14ac:dyDescent="0.2">
      <c r="A211" s="6" t="s">
        <v>610</v>
      </c>
      <c r="B211" s="6" t="s">
        <v>1100</v>
      </c>
      <c r="C211" s="5" t="e">
        <f>B211-Levantamento!#REF!</f>
        <v>#REF!</v>
      </c>
    </row>
    <row r="212" spans="1:3" hidden="1" x14ac:dyDescent="0.2">
      <c r="A212" s="6" t="s">
        <v>423</v>
      </c>
      <c r="B212" s="6" t="s">
        <v>1099</v>
      </c>
      <c r="C212" s="5" t="e">
        <f>B212-Levantamento!#REF!</f>
        <v>#REF!</v>
      </c>
    </row>
    <row r="213" spans="1:3" hidden="1" x14ac:dyDescent="0.2">
      <c r="A213" s="6" t="s">
        <v>202</v>
      </c>
      <c r="B213" s="6" t="s">
        <v>1098</v>
      </c>
      <c r="C213" s="5" t="e">
        <f>B213-Levantamento!#REF!</f>
        <v>#REF!</v>
      </c>
    </row>
    <row r="214" spans="1:3" hidden="1" x14ac:dyDescent="0.2">
      <c r="A214" s="6" t="s">
        <v>325</v>
      </c>
      <c r="B214" s="6" t="s">
        <v>1097</v>
      </c>
      <c r="C214" s="5" t="e">
        <f>B214-Levantamento!#REF!</f>
        <v>#REF!</v>
      </c>
    </row>
    <row r="215" spans="1:3" hidden="1" x14ac:dyDescent="0.2">
      <c r="A215" s="6" t="s">
        <v>609</v>
      </c>
      <c r="B215" s="6" t="s">
        <v>1096</v>
      </c>
      <c r="C215" s="5" t="e">
        <f>B215-Levantamento!#REF!</f>
        <v>#REF!</v>
      </c>
    </row>
    <row r="216" spans="1:3" hidden="1" x14ac:dyDescent="0.2">
      <c r="A216" s="6" t="s">
        <v>584</v>
      </c>
      <c r="B216" s="6" t="s">
        <v>1095</v>
      </c>
      <c r="C216" s="5" t="e">
        <f>B216-Levantamento!#REF!</f>
        <v>#REF!</v>
      </c>
    </row>
    <row r="217" spans="1:3" hidden="1" x14ac:dyDescent="0.2">
      <c r="A217" s="6" t="s">
        <v>303</v>
      </c>
      <c r="B217" s="6" t="s">
        <v>1094</v>
      </c>
      <c r="C217" s="5" t="e">
        <f>B217-Levantamento!#REF!</f>
        <v>#REF!</v>
      </c>
    </row>
    <row r="218" spans="1:3" hidden="1" x14ac:dyDescent="0.2">
      <c r="A218" s="6" t="s">
        <v>90</v>
      </c>
      <c r="B218" s="6" t="s">
        <v>1093</v>
      </c>
      <c r="C218" s="5" t="e">
        <f>B218-Levantamento!#REF!</f>
        <v>#REF!</v>
      </c>
    </row>
    <row r="219" spans="1:3" hidden="1" x14ac:dyDescent="0.2">
      <c r="A219" s="6" t="s">
        <v>207</v>
      </c>
      <c r="B219" s="6" t="s">
        <v>1092</v>
      </c>
      <c r="C219" s="5" t="e">
        <f>B219-Levantamento!#REF!</f>
        <v>#REF!</v>
      </c>
    </row>
    <row r="220" spans="1:3" hidden="1" x14ac:dyDescent="0.2">
      <c r="A220" s="6" t="s">
        <v>454</v>
      </c>
      <c r="B220" s="6" t="s">
        <v>1091</v>
      </c>
      <c r="C220" s="5" t="e">
        <f>B220-Levantamento!#REF!</f>
        <v>#REF!</v>
      </c>
    </row>
    <row r="221" spans="1:3" hidden="1" x14ac:dyDescent="0.2">
      <c r="A221" s="6" t="s">
        <v>492</v>
      </c>
      <c r="B221" s="6" t="s">
        <v>1090</v>
      </c>
      <c r="C221" s="5" t="e">
        <f>B221-Levantamento!#REF!</f>
        <v>#REF!</v>
      </c>
    </row>
    <row r="222" spans="1:3" hidden="1" x14ac:dyDescent="0.2">
      <c r="A222" s="6" t="s">
        <v>383</v>
      </c>
      <c r="B222" s="6" t="s">
        <v>1089</v>
      </c>
      <c r="C222" s="5" t="e">
        <f>B222-Levantamento!#REF!</f>
        <v>#REF!</v>
      </c>
    </row>
    <row r="223" spans="1:3" hidden="1" x14ac:dyDescent="0.2">
      <c r="A223" s="6" t="s">
        <v>169</v>
      </c>
      <c r="B223" s="6" t="s">
        <v>1088</v>
      </c>
      <c r="C223" s="5" t="e">
        <f>B223-Levantamento!#REF!</f>
        <v>#REF!</v>
      </c>
    </row>
    <row r="224" spans="1:3" hidden="1" x14ac:dyDescent="0.2">
      <c r="A224" s="6" t="s">
        <v>255</v>
      </c>
      <c r="B224" s="6" t="s">
        <v>1087</v>
      </c>
      <c r="C224" s="5" t="e">
        <f>B224-Levantamento!#REF!</f>
        <v>#REF!</v>
      </c>
    </row>
    <row r="225" spans="1:3" hidden="1" x14ac:dyDescent="0.2">
      <c r="A225" s="6" t="s">
        <v>555</v>
      </c>
      <c r="B225" s="6" t="s">
        <v>1086</v>
      </c>
      <c r="C225" s="5" t="e">
        <f>B225-Levantamento!#REF!</f>
        <v>#REF!</v>
      </c>
    </row>
    <row r="226" spans="1:3" hidden="1" x14ac:dyDescent="0.2">
      <c r="A226" s="6" t="s">
        <v>399</v>
      </c>
      <c r="B226" s="6" t="s">
        <v>1085</v>
      </c>
      <c r="C226" s="5" t="e">
        <f>B226-Levantamento!#REF!</f>
        <v>#REF!</v>
      </c>
    </row>
    <row r="227" spans="1:3" hidden="1" x14ac:dyDescent="0.2">
      <c r="A227" s="6" t="s">
        <v>320</v>
      </c>
      <c r="B227" s="6" t="s">
        <v>1084</v>
      </c>
      <c r="C227" s="5" t="e">
        <f>B227-Levantamento!#REF!</f>
        <v>#REF!</v>
      </c>
    </row>
    <row r="228" spans="1:3" hidden="1" x14ac:dyDescent="0.2">
      <c r="A228" s="6" t="s">
        <v>428</v>
      </c>
      <c r="B228" s="6" t="s">
        <v>1083</v>
      </c>
      <c r="C228" s="5" t="e">
        <f>B228-Levantamento!#REF!</f>
        <v>#REF!</v>
      </c>
    </row>
    <row r="229" spans="1:3" hidden="1" x14ac:dyDescent="0.2">
      <c r="A229" s="6" t="s">
        <v>460</v>
      </c>
      <c r="B229" s="6" t="s">
        <v>1082</v>
      </c>
      <c r="C229" s="5" t="e">
        <f>B229-Levantamento!#REF!</f>
        <v>#REF!</v>
      </c>
    </row>
    <row r="230" spans="1:3" hidden="1" x14ac:dyDescent="0.2">
      <c r="A230" s="6" t="s">
        <v>180</v>
      </c>
      <c r="B230" s="6" t="s">
        <v>1081</v>
      </c>
      <c r="C230" s="5" t="e">
        <f>B230-Levantamento!#REF!</f>
        <v>#REF!</v>
      </c>
    </row>
    <row r="231" spans="1:3" hidden="1" x14ac:dyDescent="0.2">
      <c r="A231" s="6" t="s">
        <v>333</v>
      </c>
      <c r="B231" s="6" t="s">
        <v>1080</v>
      </c>
      <c r="C231" s="5" t="e">
        <f>B231-Levantamento!#REF!</f>
        <v>#REF!</v>
      </c>
    </row>
    <row r="232" spans="1:3" hidden="1" x14ac:dyDescent="0.2">
      <c r="A232" s="6" t="s">
        <v>295</v>
      </c>
      <c r="B232" s="6" t="s">
        <v>1079</v>
      </c>
      <c r="C232" s="5" t="e">
        <f>B232-Levantamento!#REF!</f>
        <v>#REF!</v>
      </c>
    </row>
    <row r="233" spans="1:3" hidden="1" x14ac:dyDescent="0.2">
      <c r="A233" s="6" t="s">
        <v>251</v>
      </c>
      <c r="B233" s="6" t="s">
        <v>1078</v>
      </c>
      <c r="C233" s="5" t="e">
        <f>B233-Levantamento!#REF!</f>
        <v>#REF!</v>
      </c>
    </row>
    <row r="234" spans="1:3" hidden="1" x14ac:dyDescent="0.2">
      <c r="A234" s="6" t="s">
        <v>448</v>
      </c>
      <c r="B234" s="6" t="s">
        <v>1077</v>
      </c>
      <c r="C234" s="5" t="e">
        <f>B234-Levantamento!#REF!</f>
        <v>#REF!</v>
      </c>
    </row>
    <row r="235" spans="1:3" hidden="1" x14ac:dyDescent="0.2">
      <c r="A235" s="6" t="s">
        <v>288</v>
      </c>
      <c r="B235" s="6" t="s">
        <v>1076</v>
      </c>
      <c r="C235" s="5" t="e">
        <f>B235-Levantamento!#REF!</f>
        <v>#REF!</v>
      </c>
    </row>
    <row r="236" spans="1:3" hidden="1" x14ac:dyDescent="0.2">
      <c r="A236" s="6" t="s">
        <v>572</v>
      </c>
      <c r="B236" s="6" t="s">
        <v>1075</v>
      </c>
      <c r="C236" s="5" t="e">
        <f>B236-Levantamento!#REF!</f>
        <v>#REF!</v>
      </c>
    </row>
    <row r="237" spans="1:3" hidden="1" x14ac:dyDescent="0.2">
      <c r="A237" s="6" t="s">
        <v>321</v>
      </c>
      <c r="B237" s="6" t="s">
        <v>1074</v>
      </c>
      <c r="C237" s="5" t="e">
        <f>B237-Levantamento!#REF!</f>
        <v>#REF!</v>
      </c>
    </row>
    <row r="238" spans="1:3" hidden="1" x14ac:dyDescent="0.2">
      <c r="A238" s="6" t="s">
        <v>570</v>
      </c>
      <c r="B238" s="6" t="s">
        <v>1073</v>
      </c>
      <c r="C238" s="5" t="e">
        <f>B238-Levantamento!#REF!</f>
        <v>#REF!</v>
      </c>
    </row>
    <row r="239" spans="1:3" hidden="1" x14ac:dyDescent="0.2">
      <c r="A239" s="6" t="s">
        <v>635</v>
      </c>
      <c r="B239" s="6" t="s">
        <v>1072</v>
      </c>
      <c r="C239" s="5" t="e">
        <f>B239-Levantamento!#REF!</f>
        <v>#REF!</v>
      </c>
    </row>
    <row r="240" spans="1:3" hidden="1" x14ac:dyDescent="0.2">
      <c r="A240" s="6" t="s">
        <v>59</v>
      </c>
      <c r="B240" s="6" t="s">
        <v>1071</v>
      </c>
      <c r="C240" s="5" t="e">
        <f>B240-Levantamento!#REF!</f>
        <v>#REF!</v>
      </c>
    </row>
    <row r="241" spans="1:3" hidden="1" x14ac:dyDescent="0.2">
      <c r="A241" s="6" t="s">
        <v>76</v>
      </c>
      <c r="B241" s="6" t="s">
        <v>1070</v>
      </c>
      <c r="C241" s="5" t="e">
        <f>B241-Levantamento!#REF!</f>
        <v>#REF!</v>
      </c>
    </row>
    <row r="242" spans="1:3" hidden="1" x14ac:dyDescent="0.2">
      <c r="A242" s="6" t="s">
        <v>61</v>
      </c>
      <c r="B242" s="6" t="s">
        <v>1069</v>
      </c>
      <c r="C242" s="5" t="e">
        <f>B242-Levantamento!#REF!</f>
        <v>#REF!</v>
      </c>
    </row>
    <row r="243" spans="1:3" hidden="1" x14ac:dyDescent="0.2">
      <c r="A243" s="6" t="s">
        <v>294</v>
      </c>
      <c r="B243" s="6" t="s">
        <v>1068</v>
      </c>
      <c r="C243" s="5" t="e">
        <f>B243-Levantamento!#REF!</f>
        <v>#REF!</v>
      </c>
    </row>
    <row r="244" spans="1:3" hidden="1" x14ac:dyDescent="0.2">
      <c r="A244" s="6" t="s">
        <v>425</v>
      </c>
      <c r="B244" s="6" t="s">
        <v>1067</v>
      </c>
      <c r="C244" s="5" t="e">
        <f>B244-Levantamento!#REF!</f>
        <v>#REF!</v>
      </c>
    </row>
    <row r="245" spans="1:3" hidden="1" x14ac:dyDescent="0.2">
      <c r="A245" s="6" t="s">
        <v>407</v>
      </c>
      <c r="B245" s="6" t="s">
        <v>1066</v>
      </c>
      <c r="C245" s="5" t="e">
        <f>B245-Levantamento!#REF!</f>
        <v>#REF!</v>
      </c>
    </row>
    <row r="246" spans="1:3" hidden="1" x14ac:dyDescent="0.2">
      <c r="A246" s="6" t="s">
        <v>260</v>
      </c>
      <c r="B246" s="6" t="s">
        <v>1065</v>
      </c>
      <c r="C246" s="5" t="e">
        <f>B246-Levantamento!#REF!</f>
        <v>#REF!</v>
      </c>
    </row>
    <row r="247" spans="1:3" hidden="1" x14ac:dyDescent="0.2">
      <c r="A247" s="6" t="s">
        <v>30</v>
      </c>
      <c r="B247" s="6" t="s">
        <v>1064</v>
      </c>
      <c r="C247" s="5" t="e">
        <f>B247-Levantamento!#REF!</f>
        <v>#REF!</v>
      </c>
    </row>
    <row r="248" spans="1:3" hidden="1" x14ac:dyDescent="0.2">
      <c r="A248" s="6" t="s">
        <v>326</v>
      </c>
      <c r="B248" s="6" t="s">
        <v>1063</v>
      </c>
      <c r="C248" s="5" t="e">
        <f>B248-Levantamento!#REF!</f>
        <v>#REF!</v>
      </c>
    </row>
    <row r="249" spans="1:3" hidden="1" x14ac:dyDescent="0.2">
      <c r="A249" s="6" t="s">
        <v>432</v>
      </c>
      <c r="B249" s="6" t="s">
        <v>1062</v>
      </c>
      <c r="C249" s="5" t="e">
        <f>B249-Levantamento!#REF!</f>
        <v>#REF!</v>
      </c>
    </row>
    <row r="250" spans="1:3" hidden="1" x14ac:dyDescent="0.2">
      <c r="A250" s="6" t="s">
        <v>141</v>
      </c>
      <c r="B250" s="6" t="s">
        <v>1061</v>
      </c>
      <c r="C250" s="5" t="e">
        <f>B250-Levantamento!#REF!</f>
        <v>#REF!</v>
      </c>
    </row>
    <row r="251" spans="1:3" hidden="1" x14ac:dyDescent="0.2">
      <c r="A251" s="6" t="s">
        <v>171</v>
      </c>
      <c r="B251" s="6" t="s">
        <v>1060</v>
      </c>
      <c r="C251" s="5" t="e">
        <f>B251-Levantamento!#REF!</f>
        <v>#REF!</v>
      </c>
    </row>
    <row r="252" spans="1:3" hidden="1" x14ac:dyDescent="0.2">
      <c r="A252" s="6" t="s">
        <v>277</v>
      </c>
      <c r="B252" s="6" t="s">
        <v>1059</v>
      </c>
      <c r="C252" s="5" t="e">
        <f>B252-Levantamento!#REF!</f>
        <v>#REF!</v>
      </c>
    </row>
    <row r="253" spans="1:3" hidden="1" x14ac:dyDescent="0.2">
      <c r="A253" s="6" t="s">
        <v>339</v>
      </c>
      <c r="B253" s="6" t="s">
        <v>1058</v>
      </c>
      <c r="C253" s="5" t="e">
        <f>B253-Levantamento!#REF!</f>
        <v>#REF!</v>
      </c>
    </row>
    <row r="254" spans="1:3" hidden="1" x14ac:dyDescent="0.2">
      <c r="A254" s="6" t="s">
        <v>404</v>
      </c>
      <c r="B254" s="6" t="s">
        <v>1057</v>
      </c>
      <c r="C254" s="5" t="e">
        <f>B254-Levantamento!#REF!</f>
        <v>#REF!</v>
      </c>
    </row>
    <row r="255" spans="1:3" hidden="1" x14ac:dyDescent="0.2">
      <c r="A255" s="6" t="s">
        <v>197</v>
      </c>
      <c r="B255" s="6" t="s">
        <v>1056</v>
      </c>
      <c r="C255" s="5" t="e">
        <f>B255-Levantamento!#REF!</f>
        <v>#REF!</v>
      </c>
    </row>
    <row r="256" spans="1:3" hidden="1" x14ac:dyDescent="0.2">
      <c r="A256" s="6" t="s">
        <v>623</v>
      </c>
      <c r="B256" s="6" t="s">
        <v>1055</v>
      </c>
      <c r="C256" s="5" t="e">
        <f>B256-Levantamento!#REF!</f>
        <v>#REF!</v>
      </c>
    </row>
    <row r="257" spans="1:3" hidden="1" x14ac:dyDescent="0.2">
      <c r="A257" s="6" t="s">
        <v>1053</v>
      </c>
      <c r="B257" s="6" t="s">
        <v>1054</v>
      </c>
      <c r="C257" s="5" t="e">
        <f>B257-Levantamento!#REF!</f>
        <v>#REF!</v>
      </c>
    </row>
    <row r="258" spans="1:3" hidden="1" x14ac:dyDescent="0.2">
      <c r="A258" s="6" t="s">
        <v>483</v>
      </c>
      <c r="B258" s="6" t="s">
        <v>1052</v>
      </c>
      <c r="C258" s="5" t="e">
        <f>B258-Levantamento!#REF!</f>
        <v>#REF!</v>
      </c>
    </row>
    <row r="259" spans="1:3" hidden="1" x14ac:dyDescent="0.2">
      <c r="A259" s="6" t="s">
        <v>509</v>
      </c>
      <c r="B259" s="6" t="s">
        <v>1051</v>
      </c>
      <c r="C259" s="5" t="e">
        <f>B259-Levantamento!#REF!</f>
        <v>#REF!</v>
      </c>
    </row>
    <row r="260" spans="1:3" hidden="1" x14ac:dyDescent="0.2">
      <c r="A260" s="6" t="s">
        <v>355</v>
      </c>
      <c r="B260" s="6" t="s">
        <v>1050</v>
      </c>
      <c r="C260" s="5" t="e">
        <f>B260-Levantamento!#REF!</f>
        <v>#REF!</v>
      </c>
    </row>
    <row r="261" spans="1:3" hidden="1" x14ac:dyDescent="0.2">
      <c r="A261" s="6" t="s">
        <v>398</v>
      </c>
      <c r="B261" s="6" t="s">
        <v>1049</v>
      </c>
      <c r="C261" s="5" t="e">
        <f>B261-Levantamento!#REF!</f>
        <v>#REF!</v>
      </c>
    </row>
    <row r="262" spans="1:3" hidden="1" x14ac:dyDescent="0.2">
      <c r="A262" s="6" t="s">
        <v>598</v>
      </c>
      <c r="B262" s="6" t="s">
        <v>1048</v>
      </c>
      <c r="C262" s="5" t="e">
        <f>B262-Levantamento!#REF!</f>
        <v>#REF!</v>
      </c>
    </row>
    <row r="263" spans="1:3" hidden="1" x14ac:dyDescent="0.2">
      <c r="A263" s="6" t="s">
        <v>101</v>
      </c>
      <c r="B263" s="6" t="s">
        <v>1047</v>
      </c>
      <c r="C263" s="5" t="e">
        <f>B263-Levantamento!#REF!</f>
        <v>#REF!</v>
      </c>
    </row>
    <row r="264" spans="1:3" hidden="1" x14ac:dyDescent="0.2">
      <c r="A264" s="6" t="s">
        <v>502</v>
      </c>
      <c r="B264" s="6" t="s">
        <v>1046</v>
      </c>
      <c r="C264" s="5" t="e">
        <f>B264-Levantamento!#REF!</f>
        <v>#REF!</v>
      </c>
    </row>
    <row r="265" spans="1:3" hidden="1" x14ac:dyDescent="0.2">
      <c r="A265" s="6" t="s">
        <v>221</v>
      </c>
      <c r="B265" s="6" t="s">
        <v>1045</v>
      </c>
      <c r="C265" s="5" t="e">
        <f>B265-Levantamento!#REF!</f>
        <v>#REF!</v>
      </c>
    </row>
    <row r="266" spans="1:3" hidden="1" x14ac:dyDescent="0.2">
      <c r="A266" s="6" t="s">
        <v>476</v>
      </c>
      <c r="B266" s="6" t="s">
        <v>1044</v>
      </c>
      <c r="C266" s="5" t="e">
        <f>B266-Levantamento!#REF!</f>
        <v>#REF!</v>
      </c>
    </row>
    <row r="267" spans="1:3" hidden="1" x14ac:dyDescent="0.2">
      <c r="A267" s="6" t="s">
        <v>37</v>
      </c>
      <c r="B267" s="6" t="s">
        <v>1043</v>
      </c>
      <c r="C267" s="5" t="e">
        <f>B267-Levantamento!#REF!</f>
        <v>#REF!</v>
      </c>
    </row>
    <row r="268" spans="1:3" hidden="1" x14ac:dyDescent="0.2">
      <c r="A268" s="6" t="s">
        <v>554</v>
      </c>
      <c r="B268" s="6" t="s">
        <v>1042</v>
      </c>
      <c r="C268" s="5" t="e">
        <f>B268-Levantamento!#REF!</f>
        <v>#REF!</v>
      </c>
    </row>
    <row r="269" spans="1:3" hidden="1" x14ac:dyDescent="0.2">
      <c r="A269" s="6" t="s">
        <v>384</v>
      </c>
      <c r="B269" s="6" t="s">
        <v>1041</v>
      </c>
      <c r="C269" s="5" t="e">
        <f>B269-Levantamento!#REF!</f>
        <v>#REF!</v>
      </c>
    </row>
    <row r="270" spans="1:3" hidden="1" x14ac:dyDescent="0.2">
      <c r="A270" s="6" t="s">
        <v>335</v>
      </c>
      <c r="B270" s="6" t="s">
        <v>1040</v>
      </c>
      <c r="C270" s="5" t="e">
        <f>B270-Levantamento!#REF!</f>
        <v>#REF!</v>
      </c>
    </row>
    <row r="271" spans="1:3" hidden="1" x14ac:dyDescent="0.2">
      <c r="A271" s="6" t="s">
        <v>532</v>
      </c>
      <c r="B271" s="6" t="s">
        <v>1039</v>
      </c>
      <c r="C271" s="5" t="e">
        <f>B271-Levantamento!#REF!</f>
        <v>#REF!</v>
      </c>
    </row>
    <row r="272" spans="1:3" hidden="1" x14ac:dyDescent="0.2">
      <c r="A272" s="6" t="s">
        <v>440</v>
      </c>
      <c r="B272" s="6" t="s">
        <v>1038</v>
      </c>
      <c r="C272" s="5" t="e">
        <f>B272-Levantamento!#REF!</f>
        <v>#REF!</v>
      </c>
    </row>
    <row r="273" spans="1:3" hidden="1" x14ac:dyDescent="0.2">
      <c r="A273" s="6" t="s">
        <v>463</v>
      </c>
      <c r="B273" s="6" t="s">
        <v>1037</v>
      </c>
      <c r="C273" s="5" t="e">
        <f>B273-Levantamento!#REF!</f>
        <v>#REF!</v>
      </c>
    </row>
    <row r="274" spans="1:3" hidden="1" x14ac:dyDescent="0.2">
      <c r="A274" s="6" t="s">
        <v>129</v>
      </c>
      <c r="B274" s="6" t="s">
        <v>1036</v>
      </c>
      <c r="C274" s="5" t="e">
        <f>B274-Levantamento!#REF!</f>
        <v>#REF!</v>
      </c>
    </row>
    <row r="275" spans="1:3" hidden="1" x14ac:dyDescent="0.2">
      <c r="A275" s="6" t="s">
        <v>105</v>
      </c>
      <c r="B275" s="6" t="s">
        <v>1035</v>
      </c>
      <c r="C275" s="5" t="e">
        <f>B275-Levantamento!#REF!</f>
        <v>#REF!</v>
      </c>
    </row>
    <row r="276" spans="1:3" hidden="1" x14ac:dyDescent="0.2">
      <c r="A276" s="6" t="s">
        <v>603</v>
      </c>
      <c r="B276" s="6" t="s">
        <v>1034</v>
      </c>
      <c r="C276" s="5" t="e">
        <f>B276-Levantamento!#REF!</f>
        <v>#REF!</v>
      </c>
    </row>
    <row r="277" spans="1:3" hidden="1" x14ac:dyDescent="0.2">
      <c r="A277" s="6" t="s">
        <v>510</v>
      </c>
      <c r="B277" s="6" t="s">
        <v>1033</v>
      </c>
      <c r="C277" s="5" t="e">
        <f>B277-Levantamento!#REF!</f>
        <v>#REF!</v>
      </c>
    </row>
    <row r="278" spans="1:3" hidden="1" x14ac:dyDescent="0.2">
      <c r="A278" s="6" t="s">
        <v>306</v>
      </c>
      <c r="B278" s="6" t="s">
        <v>1032</v>
      </c>
      <c r="C278" s="5" t="e">
        <f>B278-Levantamento!#REF!</f>
        <v>#REF!</v>
      </c>
    </row>
    <row r="279" spans="1:3" hidden="1" x14ac:dyDescent="0.2">
      <c r="A279" s="6" t="s">
        <v>186</v>
      </c>
      <c r="B279" s="6" t="s">
        <v>1031</v>
      </c>
      <c r="C279" s="5" t="e">
        <f>B279-Levantamento!#REF!</f>
        <v>#REF!</v>
      </c>
    </row>
    <row r="280" spans="1:3" hidden="1" x14ac:dyDescent="0.2">
      <c r="A280" s="6" t="s">
        <v>465</v>
      </c>
      <c r="B280" s="6" t="s">
        <v>1030</v>
      </c>
      <c r="C280" s="5" t="e">
        <f>B280-Levantamento!#REF!</f>
        <v>#REF!</v>
      </c>
    </row>
    <row r="281" spans="1:3" hidden="1" x14ac:dyDescent="0.2">
      <c r="A281" s="6" t="s">
        <v>484</v>
      </c>
      <c r="B281" s="6" t="s">
        <v>1029</v>
      </c>
      <c r="C281" s="5" t="e">
        <f>B281-Levantamento!#REF!</f>
        <v>#REF!</v>
      </c>
    </row>
    <row r="282" spans="1:3" hidden="1" x14ac:dyDescent="0.2">
      <c r="A282" s="6" t="s">
        <v>278</v>
      </c>
      <c r="B282" s="6" t="s">
        <v>1028</v>
      </c>
      <c r="C282" s="5" t="e">
        <f>B282-Levantamento!#REF!</f>
        <v>#REF!</v>
      </c>
    </row>
    <row r="283" spans="1:3" hidden="1" x14ac:dyDescent="0.2">
      <c r="A283" s="6" t="s">
        <v>232</v>
      </c>
      <c r="B283" s="6" t="s">
        <v>1027</v>
      </c>
      <c r="C283" s="5" t="e">
        <f>B283-Levantamento!#REF!</f>
        <v>#REF!</v>
      </c>
    </row>
    <row r="284" spans="1:3" hidden="1" x14ac:dyDescent="0.2">
      <c r="A284" s="6" t="s">
        <v>574</v>
      </c>
      <c r="B284" s="6" t="s">
        <v>1026</v>
      </c>
      <c r="C284" s="5" t="e">
        <f>B284-Levantamento!#REF!</f>
        <v>#REF!</v>
      </c>
    </row>
    <row r="285" spans="1:3" hidden="1" x14ac:dyDescent="0.2">
      <c r="A285" s="6" t="s">
        <v>563</v>
      </c>
      <c r="B285" s="6" t="s">
        <v>1025</v>
      </c>
      <c r="C285" s="5" t="e">
        <f>B285-Levantamento!#REF!</f>
        <v>#REF!</v>
      </c>
    </row>
    <row r="286" spans="1:3" hidden="1" x14ac:dyDescent="0.2">
      <c r="A286" s="6" t="s">
        <v>286</v>
      </c>
      <c r="B286" s="6" t="s">
        <v>1024</v>
      </c>
      <c r="C286" s="5" t="e">
        <f>B286-Levantamento!#REF!</f>
        <v>#REF!</v>
      </c>
    </row>
    <row r="287" spans="1:3" hidden="1" x14ac:dyDescent="0.2">
      <c r="A287" s="6" t="s">
        <v>450</v>
      </c>
      <c r="B287" s="6" t="s">
        <v>1023</v>
      </c>
      <c r="C287" s="5" t="e">
        <f>B287-Levantamento!#REF!</f>
        <v>#REF!</v>
      </c>
    </row>
    <row r="288" spans="1:3" hidden="1" x14ac:dyDescent="0.2">
      <c r="A288" s="6" t="s">
        <v>434</v>
      </c>
      <c r="B288" s="6" t="s">
        <v>1022</v>
      </c>
      <c r="C288" s="5" t="e">
        <f>B288-Levantamento!#REF!</f>
        <v>#REF!</v>
      </c>
    </row>
    <row r="289" spans="1:3" hidden="1" x14ac:dyDescent="0.2">
      <c r="A289" s="6" t="s">
        <v>566</v>
      </c>
      <c r="B289" s="6" t="s">
        <v>1021</v>
      </c>
      <c r="C289" s="5" t="e">
        <f>B289-Levantamento!#REF!</f>
        <v>#REF!</v>
      </c>
    </row>
    <row r="290" spans="1:3" hidden="1" x14ac:dyDescent="0.2">
      <c r="A290" s="6" t="s">
        <v>599</v>
      </c>
      <c r="B290" s="6" t="s">
        <v>1020</v>
      </c>
      <c r="C290" s="5" t="e">
        <f>B290-Levantamento!#REF!</f>
        <v>#REF!</v>
      </c>
    </row>
    <row r="291" spans="1:3" hidden="1" x14ac:dyDescent="0.2">
      <c r="A291" s="6" t="s">
        <v>39</v>
      </c>
      <c r="B291" s="6" t="s">
        <v>1019</v>
      </c>
      <c r="C291" s="5" t="e">
        <f>B291-Levantamento!#REF!</f>
        <v>#REF!</v>
      </c>
    </row>
    <row r="292" spans="1:3" hidden="1" x14ac:dyDescent="0.2">
      <c r="A292" s="6" t="s">
        <v>323</v>
      </c>
      <c r="B292" s="6" t="s">
        <v>1018</v>
      </c>
      <c r="C292" s="5" t="e">
        <f>B292-Levantamento!#REF!</f>
        <v>#REF!</v>
      </c>
    </row>
    <row r="293" spans="1:3" hidden="1" x14ac:dyDescent="0.2">
      <c r="A293" s="6" t="s">
        <v>69</v>
      </c>
      <c r="B293" s="6" t="s">
        <v>1017</v>
      </c>
      <c r="C293" s="5" t="e">
        <f>B293-Levantamento!#REF!</f>
        <v>#REF!</v>
      </c>
    </row>
    <row r="294" spans="1:3" hidden="1" x14ac:dyDescent="0.2">
      <c r="A294" s="6" t="s">
        <v>470</v>
      </c>
      <c r="B294" s="6" t="s">
        <v>1016</v>
      </c>
      <c r="C294" s="5" t="e">
        <f>B294-Levantamento!#REF!</f>
        <v>#REF!</v>
      </c>
    </row>
    <row r="295" spans="1:3" hidden="1" x14ac:dyDescent="0.2">
      <c r="A295" s="6" t="s">
        <v>95</v>
      </c>
      <c r="B295" s="6" t="s">
        <v>1015</v>
      </c>
      <c r="C295" s="5" t="e">
        <f>B295-Levantamento!#REF!</f>
        <v>#REF!</v>
      </c>
    </row>
    <row r="296" spans="1:3" hidden="1" x14ac:dyDescent="0.2">
      <c r="A296" s="6" t="s">
        <v>174</v>
      </c>
      <c r="B296" s="6" t="s">
        <v>1014</v>
      </c>
      <c r="C296" s="5" t="e">
        <f>B296-Levantamento!#REF!</f>
        <v>#REF!</v>
      </c>
    </row>
    <row r="297" spans="1:3" hidden="1" x14ac:dyDescent="0.2">
      <c r="A297" s="6" t="s">
        <v>638</v>
      </c>
      <c r="B297" s="6" t="s">
        <v>1013</v>
      </c>
      <c r="C297" s="5" t="e">
        <f>B297-Levantamento!#REF!</f>
        <v>#REF!</v>
      </c>
    </row>
    <row r="298" spans="1:3" hidden="1" x14ac:dyDescent="0.2">
      <c r="A298" s="6" t="s">
        <v>482</v>
      </c>
      <c r="B298" s="6" t="s">
        <v>1012</v>
      </c>
      <c r="C298" s="5" t="e">
        <f>B298-Levantamento!#REF!</f>
        <v>#REF!</v>
      </c>
    </row>
    <row r="299" spans="1:3" hidden="1" x14ac:dyDescent="0.2">
      <c r="A299" s="6" t="s">
        <v>160</v>
      </c>
      <c r="B299" s="6" t="s">
        <v>1011</v>
      </c>
      <c r="C299" s="5" t="e">
        <f>B299-Levantamento!#REF!</f>
        <v>#REF!</v>
      </c>
    </row>
    <row r="300" spans="1:3" hidden="1" x14ac:dyDescent="0.2">
      <c r="A300" s="6" t="s">
        <v>391</v>
      </c>
      <c r="B300" s="6" t="s">
        <v>1010</v>
      </c>
      <c r="C300" s="5" t="e">
        <f>B300-Levantamento!#REF!</f>
        <v>#REF!</v>
      </c>
    </row>
    <row r="301" spans="1:3" hidden="1" x14ac:dyDescent="0.2">
      <c r="A301" s="6" t="s">
        <v>86</v>
      </c>
      <c r="B301" s="6" t="s">
        <v>1009</v>
      </c>
      <c r="C301" s="5" t="e">
        <f>B301-Levantamento!#REF!</f>
        <v>#REF!</v>
      </c>
    </row>
    <row r="302" spans="1:3" hidden="1" x14ac:dyDescent="0.2">
      <c r="A302" s="6" t="s">
        <v>461</v>
      </c>
      <c r="B302" s="6" t="s">
        <v>1008</v>
      </c>
      <c r="C302" s="5" t="e">
        <f>B302-Levantamento!#REF!</f>
        <v>#REF!</v>
      </c>
    </row>
    <row r="303" spans="1:3" hidden="1" x14ac:dyDescent="0.2">
      <c r="A303" s="6" t="s">
        <v>230</v>
      </c>
      <c r="B303" s="6" t="s">
        <v>1007</v>
      </c>
      <c r="C303" s="5" t="e">
        <f>B303-Levantamento!#REF!</f>
        <v>#REF!</v>
      </c>
    </row>
    <row r="304" spans="1:3" hidden="1" x14ac:dyDescent="0.2">
      <c r="A304" s="6" t="s">
        <v>293</v>
      </c>
      <c r="B304" s="6" t="s">
        <v>1006</v>
      </c>
      <c r="C304" s="5" t="e">
        <f>B304-Levantamento!#REF!</f>
        <v>#REF!</v>
      </c>
    </row>
    <row r="305" spans="1:3" hidden="1" x14ac:dyDescent="0.2">
      <c r="A305" s="6" t="s">
        <v>582</v>
      </c>
      <c r="B305" s="6" t="s">
        <v>1005</v>
      </c>
      <c r="C305" s="5" t="e">
        <f>B305-Levantamento!#REF!</f>
        <v>#REF!</v>
      </c>
    </row>
    <row r="306" spans="1:3" hidden="1" x14ac:dyDescent="0.2">
      <c r="A306" s="6" t="s">
        <v>516</v>
      </c>
      <c r="B306" s="6" t="s">
        <v>1004</v>
      </c>
      <c r="C306" s="5" t="e">
        <f>B306-Levantamento!#REF!</f>
        <v>#REF!</v>
      </c>
    </row>
    <row r="307" spans="1:3" hidden="1" x14ac:dyDescent="0.2">
      <c r="A307" s="6" t="s">
        <v>561</v>
      </c>
      <c r="B307" s="6" t="s">
        <v>1003</v>
      </c>
      <c r="C307" s="5" t="e">
        <f>B307-Levantamento!#REF!</f>
        <v>#REF!</v>
      </c>
    </row>
    <row r="308" spans="1:3" hidden="1" x14ac:dyDescent="0.2">
      <c r="A308" s="6" t="s">
        <v>438</v>
      </c>
      <c r="B308" s="6" t="s">
        <v>1002</v>
      </c>
      <c r="C308" s="5" t="e">
        <f>B308-Levantamento!#REF!</f>
        <v>#REF!</v>
      </c>
    </row>
    <row r="309" spans="1:3" hidden="1" x14ac:dyDescent="0.2">
      <c r="A309" s="6" t="s">
        <v>462</v>
      </c>
      <c r="B309" s="6" t="s">
        <v>1001</v>
      </c>
      <c r="C309" s="5" t="e">
        <f>B309-Levantamento!#REF!</f>
        <v>#REF!</v>
      </c>
    </row>
    <row r="310" spans="1:3" hidden="1" x14ac:dyDescent="0.2">
      <c r="A310" s="6" t="s">
        <v>418</v>
      </c>
      <c r="B310" s="6" t="s">
        <v>1000</v>
      </c>
      <c r="C310" s="5" t="e">
        <f>B310-Levantamento!#REF!</f>
        <v>#REF!</v>
      </c>
    </row>
    <row r="311" spans="1:3" hidden="1" x14ac:dyDescent="0.2">
      <c r="A311" s="6" t="s">
        <v>125</v>
      </c>
      <c r="B311" s="6" t="s">
        <v>999</v>
      </c>
      <c r="C311" s="5" t="e">
        <f>B311-Levantamento!#REF!</f>
        <v>#REF!</v>
      </c>
    </row>
    <row r="312" spans="1:3" hidden="1" x14ac:dyDescent="0.2">
      <c r="A312" s="6" t="s">
        <v>311</v>
      </c>
      <c r="B312" s="6" t="s">
        <v>998</v>
      </c>
      <c r="C312" s="5" t="e">
        <f>B312-Levantamento!#REF!</f>
        <v>#REF!</v>
      </c>
    </row>
    <row r="313" spans="1:3" hidden="1" x14ac:dyDescent="0.2">
      <c r="A313" s="6" t="s">
        <v>366</v>
      </c>
      <c r="B313" s="6" t="s">
        <v>997</v>
      </c>
      <c r="C313" s="5" t="e">
        <f>B313-Levantamento!#REF!</f>
        <v>#REF!</v>
      </c>
    </row>
    <row r="314" spans="1:3" hidden="1" x14ac:dyDescent="0.2">
      <c r="A314" s="6" t="s">
        <v>133</v>
      </c>
      <c r="B314" s="6" t="s">
        <v>996</v>
      </c>
      <c r="C314" s="5" t="e">
        <f>B314-Levantamento!#REF!</f>
        <v>#REF!</v>
      </c>
    </row>
    <row r="315" spans="1:3" hidden="1" x14ac:dyDescent="0.2">
      <c r="A315" s="6" t="s">
        <v>195</v>
      </c>
      <c r="B315" s="6" t="s">
        <v>995</v>
      </c>
      <c r="C315" s="5" t="e">
        <f>B315-Levantamento!#REF!</f>
        <v>#REF!</v>
      </c>
    </row>
    <row r="316" spans="1:3" hidden="1" x14ac:dyDescent="0.2">
      <c r="A316" s="6" t="s">
        <v>20</v>
      </c>
      <c r="B316" s="6" t="s">
        <v>994</v>
      </c>
      <c r="C316" s="5" t="e">
        <f>B316-Levantamento!#REF!</f>
        <v>#REF!</v>
      </c>
    </row>
    <row r="317" spans="1:3" hidden="1" x14ac:dyDescent="0.2">
      <c r="A317" s="6" t="s">
        <v>32</v>
      </c>
      <c r="B317" s="6" t="s">
        <v>993</v>
      </c>
      <c r="C317" s="5" t="e">
        <f>B317-Levantamento!#REF!</f>
        <v>#REF!</v>
      </c>
    </row>
    <row r="318" spans="1:3" hidden="1" x14ac:dyDescent="0.2">
      <c r="A318" s="6" t="s">
        <v>42</v>
      </c>
      <c r="B318" s="6" t="s">
        <v>992</v>
      </c>
      <c r="C318" s="5" t="e">
        <f>B318-Levantamento!#REF!</f>
        <v>#REF!</v>
      </c>
    </row>
    <row r="319" spans="1:3" hidden="1" x14ac:dyDescent="0.2">
      <c r="A319" s="6" t="s">
        <v>181</v>
      </c>
      <c r="B319" s="6" t="s">
        <v>991</v>
      </c>
      <c r="C319" s="5" t="e">
        <f>B319-Levantamento!#REF!</f>
        <v>#REF!</v>
      </c>
    </row>
    <row r="320" spans="1:3" hidden="1" x14ac:dyDescent="0.2">
      <c r="A320" s="6" t="s">
        <v>358</v>
      </c>
      <c r="B320" s="6" t="s">
        <v>990</v>
      </c>
      <c r="C320" s="5" t="e">
        <f>B320-Levantamento!#REF!</f>
        <v>#REF!</v>
      </c>
    </row>
    <row r="321" spans="1:3" hidden="1" x14ac:dyDescent="0.2">
      <c r="A321" s="6" t="s">
        <v>40</v>
      </c>
      <c r="B321" s="6" t="s">
        <v>989</v>
      </c>
      <c r="C321" s="5" t="e">
        <f>B321-Levantamento!#REF!</f>
        <v>#REF!</v>
      </c>
    </row>
    <row r="322" spans="1:3" hidden="1" x14ac:dyDescent="0.2">
      <c r="A322" s="6" t="s">
        <v>77</v>
      </c>
      <c r="B322" s="6" t="s">
        <v>988</v>
      </c>
      <c r="C322" s="5" t="e">
        <f>B322-Levantamento!#REF!</f>
        <v>#REF!</v>
      </c>
    </row>
    <row r="323" spans="1:3" hidden="1" x14ac:dyDescent="0.2">
      <c r="A323" s="6" t="s">
        <v>385</v>
      </c>
      <c r="B323" s="6" t="s">
        <v>987</v>
      </c>
      <c r="C323" s="5" t="e">
        <f>B323-Levantamento!#REF!</f>
        <v>#REF!</v>
      </c>
    </row>
    <row r="324" spans="1:3" hidden="1" x14ac:dyDescent="0.2">
      <c r="A324" s="6" t="s">
        <v>530</v>
      </c>
      <c r="B324" s="6" t="s">
        <v>986</v>
      </c>
      <c r="C324" s="5" t="e">
        <f>B324-Levantamento!#REF!</f>
        <v>#REF!</v>
      </c>
    </row>
    <row r="325" spans="1:3" hidden="1" x14ac:dyDescent="0.2">
      <c r="A325" s="6" t="s">
        <v>312</v>
      </c>
      <c r="B325" s="6" t="s">
        <v>985</v>
      </c>
      <c r="C325" s="5" t="e">
        <f>B325-Levantamento!#REF!</f>
        <v>#REF!</v>
      </c>
    </row>
    <row r="326" spans="1:3" hidden="1" x14ac:dyDescent="0.2">
      <c r="A326" s="6" t="s">
        <v>53</v>
      </c>
      <c r="B326" s="6" t="s">
        <v>984</v>
      </c>
      <c r="C326" s="5" t="e">
        <f>B326-Levantamento!#REF!</f>
        <v>#REF!</v>
      </c>
    </row>
    <row r="327" spans="1:3" hidden="1" x14ac:dyDescent="0.2">
      <c r="A327" s="6" t="s">
        <v>307</v>
      </c>
      <c r="B327" s="6" t="s">
        <v>983</v>
      </c>
      <c r="C327" s="5" t="e">
        <f>B327-Levantamento!#REF!</f>
        <v>#REF!</v>
      </c>
    </row>
    <row r="328" spans="1:3" hidden="1" x14ac:dyDescent="0.2">
      <c r="A328" s="6" t="s">
        <v>110</v>
      </c>
      <c r="B328" s="6" t="s">
        <v>982</v>
      </c>
      <c r="C328" s="5" t="e">
        <f>B328-Levantamento!#REF!</f>
        <v>#REF!</v>
      </c>
    </row>
    <row r="329" spans="1:3" hidden="1" x14ac:dyDescent="0.2">
      <c r="A329" s="6" t="s">
        <v>21</v>
      </c>
      <c r="B329" s="6" t="s">
        <v>981</v>
      </c>
      <c r="C329" s="5" t="e">
        <f>B329-Levantamento!#REF!</f>
        <v>#REF!</v>
      </c>
    </row>
    <row r="330" spans="1:3" hidden="1" x14ac:dyDescent="0.2">
      <c r="A330" s="6" t="s">
        <v>612</v>
      </c>
      <c r="B330" s="6" t="s">
        <v>980</v>
      </c>
      <c r="C330" s="5" t="e">
        <f>B330-Levantamento!#REF!</f>
        <v>#REF!</v>
      </c>
    </row>
    <row r="331" spans="1:3" hidden="1" x14ac:dyDescent="0.2">
      <c r="A331" s="6" t="s">
        <v>28</v>
      </c>
      <c r="B331" s="6" t="s">
        <v>979</v>
      </c>
      <c r="C331" s="5" t="e">
        <f>B331-Levantamento!#REF!</f>
        <v>#REF!</v>
      </c>
    </row>
    <row r="332" spans="1:3" hidden="1" x14ac:dyDescent="0.2">
      <c r="A332" s="6" t="s">
        <v>389</v>
      </c>
      <c r="B332" s="6" t="s">
        <v>978</v>
      </c>
      <c r="C332" s="5" t="e">
        <f>B332-Levantamento!#REF!</f>
        <v>#REF!</v>
      </c>
    </row>
    <row r="333" spans="1:3" hidden="1" x14ac:dyDescent="0.2">
      <c r="A333" s="6" t="s">
        <v>487</v>
      </c>
      <c r="B333" s="6" t="s">
        <v>977</v>
      </c>
      <c r="C333" s="5" t="e">
        <f>B333-Levantamento!#REF!</f>
        <v>#REF!</v>
      </c>
    </row>
    <row r="334" spans="1:3" hidden="1" x14ac:dyDescent="0.2">
      <c r="A334" s="6" t="s">
        <v>504</v>
      </c>
      <c r="B334" s="6" t="s">
        <v>976</v>
      </c>
      <c r="C334" s="5" t="e">
        <f>B334-Levantamento!#REF!</f>
        <v>#REF!</v>
      </c>
    </row>
    <row r="335" spans="1:3" hidden="1" x14ac:dyDescent="0.2">
      <c r="A335" s="6" t="s">
        <v>238</v>
      </c>
      <c r="B335" s="6" t="s">
        <v>975</v>
      </c>
      <c r="C335" s="5" t="e">
        <f>B335-Levantamento!#REF!</f>
        <v>#REF!</v>
      </c>
    </row>
    <row r="336" spans="1:3" hidden="1" x14ac:dyDescent="0.2">
      <c r="A336" s="6" t="s">
        <v>189</v>
      </c>
      <c r="B336" s="6" t="s">
        <v>974</v>
      </c>
      <c r="C336" s="5" t="e">
        <f>B336-Levantamento!#REF!</f>
        <v>#REF!</v>
      </c>
    </row>
    <row r="337" spans="1:3" hidden="1" x14ac:dyDescent="0.2">
      <c r="A337" s="6" t="s">
        <v>13</v>
      </c>
      <c r="B337" s="6" t="s">
        <v>973</v>
      </c>
      <c r="C337" s="5" t="e">
        <f>B337-Levantamento!#REF!</f>
        <v>#REF!</v>
      </c>
    </row>
    <row r="338" spans="1:3" hidden="1" x14ac:dyDescent="0.2">
      <c r="A338" s="6" t="s">
        <v>200</v>
      </c>
      <c r="B338" s="6" t="s">
        <v>972</v>
      </c>
      <c r="C338" s="5" t="e">
        <f>B338-Levantamento!#REF!</f>
        <v>#REF!</v>
      </c>
    </row>
    <row r="339" spans="1:3" hidden="1" x14ac:dyDescent="0.2">
      <c r="A339" s="6" t="s">
        <v>259</v>
      </c>
      <c r="B339" s="6" t="s">
        <v>971</v>
      </c>
      <c r="C339" s="5" t="e">
        <f>B339-Levantamento!#REF!</f>
        <v>#REF!</v>
      </c>
    </row>
    <row r="340" spans="1:3" hidden="1" x14ac:dyDescent="0.2">
      <c r="A340" s="6" t="s">
        <v>84</v>
      </c>
      <c r="B340" s="6" t="s">
        <v>970</v>
      </c>
      <c r="C340" s="5" t="e">
        <f>B340-Levantamento!#REF!</f>
        <v>#REF!</v>
      </c>
    </row>
    <row r="341" spans="1:3" hidden="1" x14ac:dyDescent="0.2">
      <c r="A341" s="6" t="s">
        <v>338</v>
      </c>
      <c r="B341" s="6" t="s">
        <v>969</v>
      </c>
      <c r="C341" s="5" t="e">
        <f>B341-Levantamento!#REF!</f>
        <v>#REF!</v>
      </c>
    </row>
    <row r="342" spans="1:3" hidden="1" x14ac:dyDescent="0.2">
      <c r="A342" s="6" t="s">
        <v>419</v>
      </c>
      <c r="B342" s="6" t="s">
        <v>968</v>
      </c>
      <c r="C342" s="5" t="e">
        <f>B342-Levantamento!#REF!</f>
        <v>#REF!</v>
      </c>
    </row>
    <row r="343" spans="1:3" hidden="1" x14ac:dyDescent="0.2">
      <c r="A343" s="6" t="s">
        <v>396</v>
      </c>
      <c r="B343" s="6" t="s">
        <v>967</v>
      </c>
      <c r="C343" s="5" t="e">
        <f>B343-Levantamento!#REF!</f>
        <v>#REF!</v>
      </c>
    </row>
    <row r="344" spans="1:3" hidden="1" x14ac:dyDescent="0.2">
      <c r="A344" s="6" t="s">
        <v>632</v>
      </c>
      <c r="B344" s="6" t="s">
        <v>966</v>
      </c>
      <c r="C344" s="5" t="e">
        <f>B344-Levantamento!#REF!</f>
        <v>#REF!</v>
      </c>
    </row>
    <row r="345" spans="1:3" hidden="1" x14ac:dyDescent="0.2">
      <c r="A345" s="6" t="s">
        <v>72</v>
      </c>
      <c r="B345" s="6" t="s">
        <v>965</v>
      </c>
      <c r="C345" s="5" t="e">
        <f>B345-Levantamento!#REF!</f>
        <v>#REF!</v>
      </c>
    </row>
    <row r="346" spans="1:3" hidden="1" x14ac:dyDescent="0.2">
      <c r="A346" s="6" t="s">
        <v>587</v>
      </c>
      <c r="B346" s="6" t="s">
        <v>964</v>
      </c>
      <c r="C346" s="5" t="e">
        <f>B346-Levantamento!#REF!</f>
        <v>#REF!</v>
      </c>
    </row>
    <row r="347" spans="1:3" hidden="1" x14ac:dyDescent="0.2">
      <c r="A347" s="6" t="s">
        <v>590</v>
      </c>
      <c r="B347" s="6" t="s">
        <v>963</v>
      </c>
      <c r="C347" s="5" t="e">
        <f>B347-Levantamento!#REF!</f>
        <v>#REF!</v>
      </c>
    </row>
    <row r="348" spans="1:3" hidden="1" x14ac:dyDescent="0.2">
      <c r="A348" s="6" t="s">
        <v>547</v>
      </c>
      <c r="B348" s="6" t="s">
        <v>962</v>
      </c>
      <c r="C348" s="5" t="e">
        <f>B348-Levantamento!#REF!</f>
        <v>#REF!</v>
      </c>
    </row>
    <row r="349" spans="1:3" hidden="1" x14ac:dyDescent="0.2">
      <c r="A349" s="6" t="s">
        <v>600</v>
      </c>
      <c r="B349" s="6" t="s">
        <v>961</v>
      </c>
      <c r="C349" s="5" t="e">
        <f>B349-Levantamento!#REF!</f>
        <v>#REF!</v>
      </c>
    </row>
    <row r="350" spans="1:3" hidden="1" x14ac:dyDescent="0.2">
      <c r="A350" s="6" t="s">
        <v>163</v>
      </c>
      <c r="B350" s="6" t="s">
        <v>960</v>
      </c>
      <c r="C350" s="5" t="e">
        <f>B350-Levantamento!#REF!</f>
        <v>#REF!</v>
      </c>
    </row>
    <row r="351" spans="1:3" hidden="1" x14ac:dyDescent="0.2">
      <c r="A351" s="6" t="s">
        <v>83</v>
      </c>
      <c r="B351" s="6" t="s">
        <v>959</v>
      </c>
      <c r="C351" s="5" t="e">
        <f>B351-Levantamento!#REF!</f>
        <v>#REF!</v>
      </c>
    </row>
    <row r="352" spans="1:3" hidden="1" x14ac:dyDescent="0.2">
      <c r="A352" s="6" t="s">
        <v>537</v>
      </c>
      <c r="B352" s="6" t="s">
        <v>958</v>
      </c>
      <c r="C352" s="5" t="e">
        <f>B352-Levantamento!#REF!</f>
        <v>#REF!</v>
      </c>
    </row>
    <row r="353" spans="1:3" hidden="1" x14ac:dyDescent="0.2">
      <c r="A353" s="6" t="s">
        <v>322</v>
      </c>
      <c r="B353" s="6" t="s">
        <v>957</v>
      </c>
      <c r="C353" s="5" t="e">
        <f>B353-Levantamento!#REF!</f>
        <v>#REF!</v>
      </c>
    </row>
    <row r="354" spans="1:3" hidden="1" x14ac:dyDescent="0.2">
      <c r="A354" s="6" t="s">
        <v>517</v>
      </c>
      <c r="B354" s="6" t="s">
        <v>956</v>
      </c>
      <c r="C354" s="5" t="e">
        <f>B354-Levantamento!#REF!</f>
        <v>#REF!</v>
      </c>
    </row>
    <row r="355" spans="1:3" hidden="1" x14ac:dyDescent="0.2">
      <c r="A355" s="6" t="s">
        <v>314</v>
      </c>
      <c r="B355" s="6" t="s">
        <v>955</v>
      </c>
      <c r="C355" s="5" t="e">
        <f>B355-Levantamento!#REF!</f>
        <v>#REF!</v>
      </c>
    </row>
    <row r="356" spans="1:3" hidden="1" x14ac:dyDescent="0.2">
      <c r="A356" s="6" t="s">
        <v>408</v>
      </c>
      <c r="B356" s="6" t="s">
        <v>954</v>
      </c>
      <c r="C356" s="5" t="e">
        <f>B356-Levantamento!#REF!</f>
        <v>#REF!</v>
      </c>
    </row>
    <row r="357" spans="1:3" hidden="1" x14ac:dyDescent="0.2">
      <c r="A357" s="6" t="s">
        <v>114</v>
      </c>
      <c r="B357" s="6" t="s">
        <v>953</v>
      </c>
      <c r="C357" s="5" t="e">
        <f>B357-Levantamento!#REF!</f>
        <v>#REF!</v>
      </c>
    </row>
    <row r="358" spans="1:3" hidden="1" x14ac:dyDescent="0.2">
      <c r="A358" s="6" t="s">
        <v>365</v>
      </c>
      <c r="B358" s="6" t="s">
        <v>952</v>
      </c>
      <c r="C358" s="5" t="e">
        <f>B358-Levantamento!#REF!</f>
        <v>#REF!</v>
      </c>
    </row>
    <row r="359" spans="1:3" hidden="1" x14ac:dyDescent="0.2">
      <c r="A359" s="6" t="s">
        <v>112</v>
      </c>
      <c r="B359" s="6" t="s">
        <v>951</v>
      </c>
      <c r="C359" s="5" t="e">
        <f>B359-Levantamento!#REF!</f>
        <v>#REF!</v>
      </c>
    </row>
    <row r="360" spans="1:3" hidden="1" x14ac:dyDescent="0.2">
      <c r="A360" s="6" t="s">
        <v>569</v>
      </c>
      <c r="B360" s="6" t="s">
        <v>950</v>
      </c>
      <c r="C360" s="5" t="e">
        <f>B360-Levantamento!#REF!</f>
        <v>#REF!</v>
      </c>
    </row>
    <row r="361" spans="1:3" hidden="1" x14ac:dyDescent="0.2">
      <c r="A361" s="6" t="s">
        <v>315</v>
      </c>
      <c r="B361" s="6" t="s">
        <v>949</v>
      </c>
      <c r="C361" s="5" t="e">
        <f>B361-Levantamento!#REF!</f>
        <v>#REF!</v>
      </c>
    </row>
    <row r="362" spans="1:3" hidden="1" x14ac:dyDescent="0.2">
      <c r="A362" s="6" t="s">
        <v>121</v>
      </c>
      <c r="B362" s="6" t="s">
        <v>948</v>
      </c>
      <c r="C362" s="5" t="e">
        <f>B362-Levantamento!#REF!</f>
        <v>#REF!</v>
      </c>
    </row>
    <row r="363" spans="1:3" hidden="1" x14ac:dyDescent="0.2">
      <c r="A363" s="6" t="s">
        <v>177</v>
      </c>
      <c r="B363" s="6" t="s">
        <v>947</v>
      </c>
      <c r="C363" s="5" t="e">
        <f>B363-Levantamento!#REF!</f>
        <v>#REF!</v>
      </c>
    </row>
    <row r="364" spans="1:3" hidden="1" x14ac:dyDescent="0.2">
      <c r="A364" s="6" t="s">
        <v>9</v>
      </c>
      <c r="B364" s="6" t="s">
        <v>946</v>
      </c>
      <c r="C364" s="5" t="e">
        <f>B364-Levantamento!#REF!</f>
        <v>#REF!</v>
      </c>
    </row>
    <row r="365" spans="1:3" hidden="1" x14ac:dyDescent="0.2">
      <c r="A365" s="6" t="s">
        <v>194</v>
      </c>
      <c r="B365" s="6" t="s">
        <v>945</v>
      </c>
      <c r="C365" s="5" t="e">
        <f>B365-Levantamento!#REF!</f>
        <v>#REF!</v>
      </c>
    </row>
    <row r="366" spans="1:3" hidden="1" x14ac:dyDescent="0.2">
      <c r="A366" s="6" t="s">
        <v>45</v>
      </c>
      <c r="B366" s="6" t="s">
        <v>944</v>
      </c>
      <c r="C366" s="5" t="e">
        <f>B366-Levantamento!#REF!</f>
        <v>#REF!</v>
      </c>
    </row>
    <row r="367" spans="1:3" hidden="1" x14ac:dyDescent="0.2">
      <c r="A367" s="6" t="s">
        <v>485</v>
      </c>
      <c r="B367" s="6" t="s">
        <v>943</v>
      </c>
      <c r="C367" s="5" t="e">
        <f>B367-Levantamento!#REF!</f>
        <v>#REF!</v>
      </c>
    </row>
    <row r="368" spans="1:3" hidden="1" x14ac:dyDescent="0.2">
      <c r="A368" s="6" t="s">
        <v>327</v>
      </c>
      <c r="B368" s="6" t="s">
        <v>942</v>
      </c>
      <c r="C368" s="5" t="e">
        <f>B368-Levantamento!#REF!</f>
        <v>#REF!</v>
      </c>
    </row>
    <row r="369" spans="1:3" hidden="1" x14ac:dyDescent="0.2">
      <c r="A369" s="6" t="s">
        <v>441</v>
      </c>
      <c r="B369" s="6" t="s">
        <v>941</v>
      </c>
      <c r="C369" s="5" t="e">
        <f>B369-Levantamento!#REF!</f>
        <v>#REF!</v>
      </c>
    </row>
    <row r="370" spans="1:3" hidden="1" x14ac:dyDescent="0.2">
      <c r="A370" s="6" t="s">
        <v>57</v>
      </c>
      <c r="B370" s="6" t="s">
        <v>940</v>
      </c>
      <c r="C370" s="5" t="e">
        <f>B370-Levantamento!#REF!</f>
        <v>#REF!</v>
      </c>
    </row>
    <row r="371" spans="1:3" hidden="1" x14ac:dyDescent="0.2">
      <c r="A371" s="6" t="s">
        <v>377</v>
      </c>
      <c r="B371" s="6" t="s">
        <v>939</v>
      </c>
      <c r="C371" s="5" t="e">
        <f>B371-Levantamento!#REF!</f>
        <v>#REF!</v>
      </c>
    </row>
    <row r="372" spans="1:3" hidden="1" x14ac:dyDescent="0.2">
      <c r="A372" s="6" t="s">
        <v>158</v>
      </c>
      <c r="B372" s="6" t="s">
        <v>938</v>
      </c>
      <c r="C372" s="5" t="e">
        <f>B372-Levantamento!#REF!</f>
        <v>#REF!</v>
      </c>
    </row>
    <row r="373" spans="1:3" hidden="1" x14ac:dyDescent="0.2">
      <c r="A373" s="6" t="s">
        <v>48</v>
      </c>
      <c r="B373" s="6" t="s">
        <v>937</v>
      </c>
      <c r="C373" s="5" t="e">
        <f>B373-Levantamento!#REF!</f>
        <v>#REF!</v>
      </c>
    </row>
    <row r="374" spans="1:3" hidden="1" x14ac:dyDescent="0.2">
      <c r="A374" s="6" t="s">
        <v>23</v>
      </c>
      <c r="B374" s="6" t="s">
        <v>936</v>
      </c>
      <c r="C374" s="5" t="e">
        <f>B374-Levantamento!#REF!</f>
        <v>#REF!</v>
      </c>
    </row>
    <row r="375" spans="1:3" hidden="1" x14ac:dyDescent="0.2">
      <c r="A375" s="6" t="s">
        <v>126</v>
      </c>
      <c r="B375" s="6" t="s">
        <v>935</v>
      </c>
      <c r="C375" s="5" t="e">
        <f>B375-Levantamento!#REF!</f>
        <v>#REF!</v>
      </c>
    </row>
    <row r="376" spans="1:3" hidden="1" x14ac:dyDescent="0.2">
      <c r="A376" s="6" t="s">
        <v>412</v>
      </c>
      <c r="B376" s="6" t="s">
        <v>934</v>
      </c>
      <c r="C376" s="5" t="e">
        <f>B376-Levantamento!#REF!</f>
        <v>#REF!</v>
      </c>
    </row>
    <row r="377" spans="1:3" hidden="1" x14ac:dyDescent="0.2">
      <c r="A377" s="6" t="s">
        <v>16</v>
      </c>
      <c r="B377" s="6" t="s">
        <v>933</v>
      </c>
      <c r="C377" s="5" t="e">
        <f>B377-Levantamento!#REF!</f>
        <v>#REF!</v>
      </c>
    </row>
    <row r="378" spans="1:3" hidden="1" x14ac:dyDescent="0.2">
      <c r="A378" s="6" t="s">
        <v>116</v>
      </c>
      <c r="B378" s="6" t="s">
        <v>932</v>
      </c>
      <c r="C378" s="5" t="e">
        <f>B378-Levantamento!#REF!</f>
        <v>#REF!</v>
      </c>
    </row>
    <row r="379" spans="1:3" hidden="1" x14ac:dyDescent="0.2">
      <c r="A379" s="6" t="s">
        <v>79</v>
      </c>
      <c r="B379" s="6" t="s">
        <v>931</v>
      </c>
      <c r="C379" s="5" t="e">
        <f>B379-Levantamento!#REF!</f>
        <v>#REF!</v>
      </c>
    </row>
    <row r="380" spans="1:3" hidden="1" x14ac:dyDescent="0.2">
      <c r="A380" s="6" t="s">
        <v>540</v>
      </c>
      <c r="B380" s="6" t="s">
        <v>930</v>
      </c>
      <c r="C380" s="5" t="e">
        <f>B380-Levantamento!#REF!</f>
        <v>#REF!</v>
      </c>
    </row>
    <row r="381" spans="1:3" hidden="1" x14ac:dyDescent="0.2">
      <c r="A381" s="6" t="s">
        <v>96</v>
      </c>
      <c r="B381" s="6" t="s">
        <v>929</v>
      </c>
      <c r="C381" s="5" t="e">
        <f>B381-Levantamento!#REF!</f>
        <v>#REF!</v>
      </c>
    </row>
    <row r="382" spans="1:3" hidden="1" x14ac:dyDescent="0.2">
      <c r="A382" s="6" t="s">
        <v>393</v>
      </c>
      <c r="B382" s="6" t="s">
        <v>928</v>
      </c>
      <c r="C382" s="5" t="e">
        <f>B382-Levantamento!#REF!</f>
        <v>#REF!</v>
      </c>
    </row>
    <row r="383" spans="1:3" hidden="1" x14ac:dyDescent="0.2">
      <c r="A383" s="6" t="s">
        <v>162</v>
      </c>
      <c r="B383" s="6" t="s">
        <v>927</v>
      </c>
      <c r="C383" s="5" t="e">
        <f>B383-Levantamento!#REF!</f>
        <v>#REF!</v>
      </c>
    </row>
    <row r="384" spans="1:3" hidden="1" x14ac:dyDescent="0.2">
      <c r="A384" s="6" t="s">
        <v>198</v>
      </c>
      <c r="B384" s="6" t="s">
        <v>926</v>
      </c>
      <c r="C384" s="5" t="e">
        <f>B384-Levantamento!#REF!</f>
        <v>#REF!</v>
      </c>
    </row>
    <row r="385" spans="1:3" hidden="1" x14ac:dyDescent="0.2">
      <c r="A385" s="6" t="s">
        <v>11</v>
      </c>
      <c r="B385" s="6" t="s">
        <v>925</v>
      </c>
      <c r="C385" s="5" t="e">
        <f>B385-Levantamento!#REF!</f>
        <v>#REF!</v>
      </c>
    </row>
    <row r="386" spans="1:3" hidden="1" x14ac:dyDescent="0.2">
      <c r="A386" s="6" t="s">
        <v>607</v>
      </c>
      <c r="B386" s="6" t="s">
        <v>924</v>
      </c>
      <c r="C386" s="5" t="e">
        <f>B386-Levantamento!#REF!</f>
        <v>#REF!</v>
      </c>
    </row>
    <row r="387" spans="1:3" hidden="1" x14ac:dyDescent="0.2">
      <c r="A387" s="6" t="s">
        <v>142</v>
      </c>
      <c r="B387" s="6" t="s">
        <v>923</v>
      </c>
      <c r="C387" s="5" t="e">
        <f>B387-Levantamento!#REF!</f>
        <v>#REF!</v>
      </c>
    </row>
    <row r="388" spans="1:3" hidden="1" x14ac:dyDescent="0.2">
      <c r="A388" s="6" t="s">
        <v>270</v>
      </c>
      <c r="B388" s="6" t="s">
        <v>922</v>
      </c>
      <c r="C388" s="5" t="e">
        <f>B388-Levantamento!#REF!</f>
        <v>#REF!</v>
      </c>
    </row>
    <row r="389" spans="1:3" hidden="1" x14ac:dyDescent="0.2">
      <c r="A389" s="6" t="s">
        <v>313</v>
      </c>
      <c r="B389" s="6" t="s">
        <v>921</v>
      </c>
      <c r="C389" s="5" t="e">
        <f>B389-Levantamento!#REF!</f>
        <v>#REF!</v>
      </c>
    </row>
    <row r="390" spans="1:3" hidden="1" x14ac:dyDescent="0.2">
      <c r="A390" s="6" t="s">
        <v>641</v>
      </c>
      <c r="B390" s="6" t="s">
        <v>920</v>
      </c>
      <c r="C390" s="5" t="e">
        <f>B390-Levantamento!#REF!</f>
        <v>#REF!</v>
      </c>
    </row>
    <row r="391" spans="1:3" hidden="1" x14ac:dyDescent="0.2">
      <c r="A391" s="6" t="s">
        <v>631</v>
      </c>
      <c r="B391" s="6" t="s">
        <v>919</v>
      </c>
      <c r="C391" s="5" t="e">
        <f>B391-Levantamento!#REF!</f>
        <v>#REF!</v>
      </c>
    </row>
    <row r="392" spans="1:3" hidden="1" x14ac:dyDescent="0.2">
      <c r="A392" s="6" t="s">
        <v>159</v>
      </c>
      <c r="B392" s="6" t="s">
        <v>918</v>
      </c>
      <c r="C392" s="5" t="e">
        <f>B392-Levantamento!#REF!</f>
        <v>#REF!</v>
      </c>
    </row>
    <row r="393" spans="1:3" hidden="1" x14ac:dyDescent="0.2">
      <c r="A393" s="6" t="s">
        <v>467</v>
      </c>
      <c r="B393" s="6" t="s">
        <v>917</v>
      </c>
      <c r="C393" s="5" t="e">
        <f>B393-Levantamento!#REF!</f>
        <v>#REF!</v>
      </c>
    </row>
    <row r="394" spans="1:3" hidden="1" x14ac:dyDescent="0.2">
      <c r="A394" s="6" t="s">
        <v>565</v>
      </c>
      <c r="B394" s="6" t="s">
        <v>916</v>
      </c>
      <c r="C394" s="5" t="e">
        <f>B394-Levantamento!#REF!</f>
        <v>#REF!</v>
      </c>
    </row>
    <row r="395" spans="1:3" hidden="1" x14ac:dyDescent="0.2">
      <c r="A395" s="6" t="s">
        <v>130</v>
      </c>
      <c r="B395" s="6" t="s">
        <v>915</v>
      </c>
      <c r="C395" s="5" t="e">
        <f>B395-Levantamento!#REF!</f>
        <v>#REF!</v>
      </c>
    </row>
    <row r="396" spans="1:3" hidden="1" x14ac:dyDescent="0.2">
      <c r="A396" s="6" t="s">
        <v>351</v>
      </c>
      <c r="B396" s="6" t="s">
        <v>914</v>
      </c>
      <c r="C396" s="5" t="e">
        <f>B396-Levantamento!#REF!</f>
        <v>#REF!</v>
      </c>
    </row>
    <row r="397" spans="1:3" hidden="1" x14ac:dyDescent="0.2">
      <c r="A397" s="6" t="s">
        <v>283</v>
      </c>
      <c r="B397" s="6" t="s">
        <v>913</v>
      </c>
      <c r="C397" s="5" t="e">
        <f>B397-Levantamento!#REF!</f>
        <v>#REF!</v>
      </c>
    </row>
    <row r="398" spans="1:3" hidden="1" x14ac:dyDescent="0.2">
      <c r="A398" s="6" t="s">
        <v>310</v>
      </c>
      <c r="B398" s="6" t="s">
        <v>912</v>
      </c>
      <c r="C398" s="5" t="e">
        <f>B398-Levantamento!#REF!</f>
        <v>#REF!</v>
      </c>
    </row>
    <row r="399" spans="1:3" hidden="1" x14ac:dyDescent="0.2">
      <c r="A399" s="6" t="s">
        <v>152</v>
      </c>
      <c r="B399" s="6" t="s">
        <v>911</v>
      </c>
      <c r="C399" s="5" t="e">
        <f>B399-Levantamento!#REF!</f>
        <v>#REF!</v>
      </c>
    </row>
    <row r="400" spans="1:3" hidden="1" x14ac:dyDescent="0.2">
      <c r="A400" s="6" t="s">
        <v>261</v>
      </c>
      <c r="B400" s="6" t="s">
        <v>910</v>
      </c>
      <c r="C400" s="5" t="e">
        <f>B400-Levantamento!#REF!</f>
        <v>#REF!</v>
      </c>
    </row>
    <row r="401" spans="1:3" hidden="1" x14ac:dyDescent="0.2">
      <c r="A401" s="6" t="s">
        <v>370</v>
      </c>
      <c r="B401" s="6" t="s">
        <v>909</v>
      </c>
      <c r="C401" s="5" t="e">
        <f>B401-Levantamento!#REF!</f>
        <v>#REF!</v>
      </c>
    </row>
    <row r="402" spans="1:3" hidden="1" x14ac:dyDescent="0.2">
      <c r="A402" s="6" t="s">
        <v>265</v>
      </c>
      <c r="B402" s="6" t="s">
        <v>908</v>
      </c>
      <c r="C402" s="5" t="e">
        <f>B402-Levantamento!#REF!</f>
        <v>#REF!</v>
      </c>
    </row>
    <row r="403" spans="1:3" hidden="1" x14ac:dyDescent="0.2">
      <c r="A403" s="6" t="s">
        <v>433</v>
      </c>
      <c r="B403" s="6" t="s">
        <v>907</v>
      </c>
      <c r="C403" s="5" t="e">
        <f>B403-Levantamento!#REF!</f>
        <v>#REF!</v>
      </c>
    </row>
    <row r="404" spans="1:3" hidden="1" x14ac:dyDescent="0.2">
      <c r="A404" s="6" t="s">
        <v>436</v>
      </c>
      <c r="B404" s="6" t="s">
        <v>906</v>
      </c>
      <c r="C404" s="5" t="e">
        <f>B404-Levantamento!#REF!</f>
        <v>#REF!</v>
      </c>
    </row>
    <row r="405" spans="1:3" hidden="1" x14ac:dyDescent="0.2">
      <c r="A405" s="6" t="s">
        <v>253</v>
      </c>
      <c r="B405" s="6" t="s">
        <v>905</v>
      </c>
      <c r="C405" s="5" t="e">
        <f>B405-Levantamento!#REF!</f>
        <v>#REF!</v>
      </c>
    </row>
    <row r="406" spans="1:3" hidden="1" x14ac:dyDescent="0.2">
      <c r="A406" s="6" t="s">
        <v>406</v>
      </c>
      <c r="B406" s="6" t="s">
        <v>904</v>
      </c>
      <c r="C406" s="5" t="e">
        <f>B406-Levantamento!#REF!</f>
        <v>#REF!</v>
      </c>
    </row>
    <row r="407" spans="1:3" hidden="1" x14ac:dyDescent="0.2">
      <c r="A407" s="6" t="s">
        <v>56</v>
      </c>
      <c r="B407" s="6" t="s">
        <v>903</v>
      </c>
      <c r="C407" s="5" t="e">
        <f>B407-Levantamento!#REF!</f>
        <v>#REF!</v>
      </c>
    </row>
    <row r="408" spans="1:3" hidden="1" x14ac:dyDescent="0.2">
      <c r="A408" s="6" t="s">
        <v>211</v>
      </c>
      <c r="B408" s="6" t="s">
        <v>902</v>
      </c>
      <c r="C408" s="5" t="e">
        <f>B408-Levantamento!#REF!</f>
        <v>#REF!</v>
      </c>
    </row>
    <row r="409" spans="1:3" hidden="1" x14ac:dyDescent="0.2">
      <c r="A409" s="6" t="s">
        <v>443</v>
      </c>
      <c r="B409" s="6" t="s">
        <v>901</v>
      </c>
      <c r="C409" s="5" t="e">
        <f>B409-Levantamento!#REF!</f>
        <v>#REF!</v>
      </c>
    </row>
    <row r="410" spans="1:3" hidden="1" x14ac:dyDescent="0.2">
      <c r="A410" s="6" t="s">
        <v>334</v>
      </c>
      <c r="B410" s="6" t="s">
        <v>900</v>
      </c>
      <c r="C410" s="5" t="e">
        <f>B410-Levantamento!#REF!</f>
        <v>#REF!</v>
      </c>
    </row>
    <row r="411" spans="1:3" hidden="1" x14ac:dyDescent="0.2">
      <c r="A411" s="6" t="s">
        <v>51</v>
      </c>
      <c r="B411" s="6" t="s">
        <v>899</v>
      </c>
      <c r="C411" s="5" t="e">
        <f>B411-Levantamento!#REF!</f>
        <v>#REF!</v>
      </c>
    </row>
    <row r="412" spans="1:3" hidden="1" x14ac:dyDescent="0.2">
      <c r="A412" s="6" t="s">
        <v>513</v>
      </c>
      <c r="B412" s="6" t="s">
        <v>898</v>
      </c>
      <c r="C412" s="5" t="e">
        <f>B412-Levantamento!#REF!</f>
        <v>#REF!</v>
      </c>
    </row>
    <row r="413" spans="1:3" hidden="1" x14ac:dyDescent="0.2">
      <c r="A413" s="6" t="s">
        <v>300</v>
      </c>
      <c r="B413" s="6" t="s">
        <v>897</v>
      </c>
      <c r="C413" s="5" t="e">
        <f>B413-Levantamento!#REF!</f>
        <v>#REF!</v>
      </c>
    </row>
    <row r="414" spans="1:3" hidden="1" x14ac:dyDescent="0.2">
      <c r="A414" s="6" t="s">
        <v>500</v>
      </c>
      <c r="B414" s="6" t="s">
        <v>896</v>
      </c>
      <c r="C414" s="5" t="e">
        <f>B414-Levantamento!#REF!</f>
        <v>#REF!</v>
      </c>
    </row>
    <row r="415" spans="1:3" hidden="1" x14ac:dyDescent="0.2">
      <c r="A415" s="6" t="s">
        <v>176</v>
      </c>
      <c r="B415" s="6" t="s">
        <v>895</v>
      </c>
      <c r="C415" s="5" t="e">
        <f>B415-Levantamento!#REF!</f>
        <v>#REF!</v>
      </c>
    </row>
    <row r="416" spans="1:3" hidden="1" x14ac:dyDescent="0.2">
      <c r="A416" s="6" t="s">
        <v>187</v>
      </c>
      <c r="B416" s="6" t="s">
        <v>894</v>
      </c>
      <c r="C416" s="5" t="e">
        <f>B416-Levantamento!#REF!</f>
        <v>#REF!</v>
      </c>
    </row>
    <row r="417" spans="1:3" hidden="1" x14ac:dyDescent="0.2">
      <c r="A417" s="6" t="s">
        <v>475</v>
      </c>
      <c r="B417" s="6" t="s">
        <v>893</v>
      </c>
      <c r="C417" s="5" t="e">
        <f>B417-Levantamento!#REF!</f>
        <v>#REF!</v>
      </c>
    </row>
    <row r="418" spans="1:3" hidden="1" x14ac:dyDescent="0.2">
      <c r="A418" s="6" t="s">
        <v>193</v>
      </c>
      <c r="B418" s="6" t="s">
        <v>892</v>
      </c>
      <c r="C418" s="5" t="e">
        <f>B418-Levantamento!#REF!</f>
        <v>#REF!</v>
      </c>
    </row>
    <row r="419" spans="1:3" hidden="1" x14ac:dyDescent="0.2">
      <c r="A419" s="6" t="s">
        <v>19</v>
      </c>
      <c r="B419" s="6" t="s">
        <v>891</v>
      </c>
      <c r="C419" s="5" t="e">
        <f>B419-Levantamento!#REF!</f>
        <v>#REF!</v>
      </c>
    </row>
    <row r="420" spans="1:3" hidden="1" x14ac:dyDescent="0.2">
      <c r="A420" s="6" t="s">
        <v>237</v>
      </c>
      <c r="B420" s="6" t="s">
        <v>890</v>
      </c>
      <c r="C420" s="5" t="e">
        <f>B420-Levantamento!#REF!</f>
        <v>#REF!</v>
      </c>
    </row>
    <row r="421" spans="1:3" hidden="1" x14ac:dyDescent="0.2">
      <c r="A421" s="6" t="s">
        <v>593</v>
      </c>
      <c r="B421" s="6" t="s">
        <v>889</v>
      </c>
      <c r="C421" s="5" t="e">
        <f>B421-Levantamento!#REF!</f>
        <v>#REF!</v>
      </c>
    </row>
    <row r="422" spans="1:3" hidden="1" x14ac:dyDescent="0.2">
      <c r="A422" s="6" t="s">
        <v>119</v>
      </c>
      <c r="B422" s="6" t="s">
        <v>888</v>
      </c>
      <c r="C422" s="5" t="e">
        <f>B422-Levantamento!#REF!</f>
        <v>#REF!</v>
      </c>
    </row>
    <row r="423" spans="1:3" hidden="1" x14ac:dyDescent="0.2">
      <c r="A423" s="6" t="s">
        <v>175</v>
      </c>
      <c r="B423" s="6" t="s">
        <v>887</v>
      </c>
      <c r="C423" s="5" t="e">
        <f>B423-Levantamento!#REF!</f>
        <v>#REF!</v>
      </c>
    </row>
    <row r="424" spans="1:3" hidden="1" x14ac:dyDescent="0.2">
      <c r="A424" s="6" t="s">
        <v>551</v>
      </c>
      <c r="B424" s="6" t="s">
        <v>886</v>
      </c>
      <c r="C424" s="5" t="e">
        <f>B424-Levantamento!#REF!</f>
        <v>#REF!</v>
      </c>
    </row>
    <row r="425" spans="1:3" hidden="1" x14ac:dyDescent="0.2">
      <c r="A425" s="6" t="s">
        <v>276</v>
      </c>
      <c r="B425" s="6" t="s">
        <v>885</v>
      </c>
      <c r="C425" s="5" t="e">
        <f>B425-Levantamento!#REF!</f>
        <v>#REF!</v>
      </c>
    </row>
    <row r="426" spans="1:3" hidden="1" x14ac:dyDescent="0.2">
      <c r="A426" s="6" t="s">
        <v>243</v>
      </c>
      <c r="B426" s="6" t="s">
        <v>884</v>
      </c>
      <c r="C426" s="5" t="e">
        <f>B426-Levantamento!#REF!</f>
        <v>#REF!</v>
      </c>
    </row>
    <row r="427" spans="1:3" hidden="1" x14ac:dyDescent="0.2">
      <c r="A427" s="6" t="s">
        <v>597</v>
      </c>
      <c r="B427" s="6" t="s">
        <v>883</v>
      </c>
      <c r="C427" s="5" t="e">
        <f>B427-Levantamento!#REF!</f>
        <v>#REF!</v>
      </c>
    </row>
    <row r="428" spans="1:3" hidden="1" x14ac:dyDescent="0.2">
      <c r="A428" s="6" t="s">
        <v>340</v>
      </c>
      <c r="B428" s="6" t="s">
        <v>882</v>
      </c>
      <c r="C428" s="5" t="e">
        <f>B428-Levantamento!#REF!</f>
        <v>#REF!</v>
      </c>
    </row>
    <row r="429" spans="1:3" hidden="1" x14ac:dyDescent="0.2">
      <c r="A429" s="6" t="s">
        <v>545</v>
      </c>
      <c r="B429" s="6" t="s">
        <v>881</v>
      </c>
      <c r="C429" s="5" t="e">
        <f>B429-Levantamento!#REF!</f>
        <v>#REF!</v>
      </c>
    </row>
    <row r="430" spans="1:3" hidden="1" x14ac:dyDescent="0.2">
      <c r="A430" s="6" t="s">
        <v>490</v>
      </c>
      <c r="B430" s="6" t="s">
        <v>880</v>
      </c>
      <c r="C430" s="5" t="e">
        <f>B430-Levantamento!#REF!</f>
        <v>#REF!</v>
      </c>
    </row>
    <row r="431" spans="1:3" hidden="1" x14ac:dyDescent="0.2">
      <c r="A431" s="6" t="s">
        <v>552</v>
      </c>
      <c r="B431" s="6" t="s">
        <v>879</v>
      </c>
      <c r="C431" s="5" t="e">
        <f>B431-Levantamento!#REF!</f>
        <v>#REF!</v>
      </c>
    </row>
    <row r="432" spans="1:3" hidden="1" x14ac:dyDescent="0.2">
      <c r="A432" s="6" t="s">
        <v>486</v>
      </c>
      <c r="B432" s="6" t="s">
        <v>878</v>
      </c>
      <c r="C432" s="5" t="e">
        <f>B432-Levantamento!#REF!</f>
        <v>#REF!</v>
      </c>
    </row>
    <row r="433" spans="1:3" hidden="1" x14ac:dyDescent="0.2">
      <c r="A433" s="6" t="s">
        <v>392</v>
      </c>
      <c r="B433" s="6" t="s">
        <v>877</v>
      </c>
      <c r="C433" s="5" t="e">
        <f>B433-Levantamento!#REF!</f>
        <v>#REF!</v>
      </c>
    </row>
    <row r="434" spans="1:3" hidden="1" x14ac:dyDescent="0.2">
      <c r="A434" s="6" t="s">
        <v>127</v>
      </c>
      <c r="B434" s="6" t="s">
        <v>876</v>
      </c>
      <c r="C434" s="5" t="e">
        <f>B434-Levantamento!#REF!</f>
        <v>#REF!</v>
      </c>
    </row>
    <row r="435" spans="1:3" hidden="1" x14ac:dyDescent="0.2">
      <c r="A435" s="6" t="s">
        <v>235</v>
      </c>
      <c r="B435" s="6" t="s">
        <v>875</v>
      </c>
      <c r="C435" s="5" t="e">
        <f>B435-Levantamento!#REF!</f>
        <v>#REF!</v>
      </c>
    </row>
    <row r="436" spans="1:3" hidden="1" x14ac:dyDescent="0.2">
      <c r="A436" s="6" t="s">
        <v>459</v>
      </c>
      <c r="B436" s="6" t="s">
        <v>874</v>
      </c>
      <c r="C436" s="5" t="e">
        <f>B436-Levantamento!#REF!</f>
        <v>#REF!</v>
      </c>
    </row>
    <row r="437" spans="1:3" hidden="1" x14ac:dyDescent="0.2">
      <c r="A437" s="6" t="s">
        <v>580</v>
      </c>
      <c r="B437" s="6" t="s">
        <v>873</v>
      </c>
      <c r="C437" s="5" t="e">
        <f>B437-Levantamento!#REF!</f>
        <v>#REF!</v>
      </c>
    </row>
    <row r="438" spans="1:3" hidden="1" x14ac:dyDescent="0.2">
      <c r="A438" s="6" t="s">
        <v>498</v>
      </c>
      <c r="B438" s="6" t="s">
        <v>872</v>
      </c>
      <c r="C438" s="5" t="e">
        <f>B438-Levantamento!#REF!</f>
        <v>#REF!</v>
      </c>
    </row>
    <row r="439" spans="1:3" hidden="1" x14ac:dyDescent="0.2">
      <c r="A439" s="6" t="s">
        <v>301</v>
      </c>
      <c r="B439" s="6" t="s">
        <v>871</v>
      </c>
      <c r="C439" s="5" t="e">
        <f>B439-Levantamento!#REF!</f>
        <v>#REF!</v>
      </c>
    </row>
    <row r="440" spans="1:3" hidden="1" x14ac:dyDescent="0.2">
      <c r="A440" s="6" t="s">
        <v>362</v>
      </c>
      <c r="B440" s="6" t="s">
        <v>870</v>
      </c>
      <c r="C440" s="5" t="e">
        <f>B440-Levantamento!#REF!</f>
        <v>#REF!</v>
      </c>
    </row>
    <row r="441" spans="1:3" hidden="1" x14ac:dyDescent="0.2">
      <c r="A441" s="6" t="s">
        <v>273</v>
      </c>
      <c r="B441" s="6" t="s">
        <v>869</v>
      </c>
      <c r="C441" s="5" t="e">
        <f>B441-Levantamento!#REF!</f>
        <v>#REF!</v>
      </c>
    </row>
    <row r="442" spans="1:3" hidden="1" x14ac:dyDescent="0.2">
      <c r="A442" s="6" t="s">
        <v>444</v>
      </c>
      <c r="B442" s="6" t="s">
        <v>868</v>
      </c>
      <c r="C442" s="5" t="e">
        <f>B442-Levantamento!#REF!</f>
        <v>#REF!</v>
      </c>
    </row>
    <row r="443" spans="1:3" hidden="1" x14ac:dyDescent="0.2">
      <c r="A443" s="6" t="s">
        <v>575</v>
      </c>
      <c r="B443" s="6" t="s">
        <v>867</v>
      </c>
      <c r="C443" s="5" t="e">
        <f>B443-Levantamento!#REF!</f>
        <v>#REF!</v>
      </c>
    </row>
    <row r="444" spans="1:3" hidden="1" x14ac:dyDescent="0.2">
      <c r="A444" s="6" t="s">
        <v>518</v>
      </c>
      <c r="B444" s="6" t="s">
        <v>866</v>
      </c>
      <c r="C444" s="5" t="e">
        <f>B444-Levantamento!#REF!</f>
        <v>#REF!</v>
      </c>
    </row>
    <row r="445" spans="1:3" hidden="1" x14ac:dyDescent="0.2">
      <c r="A445" s="6" t="s">
        <v>395</v>
      </c>
      <c r="B445" s="6" t="s">
        <v>865</v>
      </c>
      <c r="C445" s="5" t="e">
        <f>B445-Levantamento!#REF!</f>
        <v>#REF!</v>
      </c>
    </row>
    <row r="446" spans="1:3" hidden="1" x14ac:dyDescent="0.2">
      <c r="A446" s="6" t="s">
        <v>44</v>
      </c>
      <c r="B446" s="6" t="s">
        <v>864</v>
      </c>
      <c r="C446" s="5" t="e">
        <f>B446-Levantamento!#REF!</f>
        <v>#REF!</v>
      </c>
    </row>
    <row r="447" spans="1:3" hidden="1" x14ac:dyDescent="0.2">
      <c r="A447" s="6" t="s">
        <v>64</v>
      </c>
      <c r="B447" s="6" t="s">
        <v>863</v>
      </c>
      <c r="C447" s="5" t="e">
        <f>B447-Levantamento!#REF!</f>
        <v>#REF!</v>
      </c>
    </row>
    <row r="448" spans="1:3" hidden="1" x14ac:dyDescent="0.2">
      <c r="A448" s="6" t="s">
        <v>617</v>
      </c>
      <c r="B448" s="6" t="s">
        <v>862</v>
      </c>
      <c r="C448" s="5" t="e">
        <f>B448-Levantamento!#REF!</f>
        <v>#REF!</v>
      </c>
    </row>
    <row r="449" spans="1:3" hidden="1" x14ac:dyDescent="0.2">
      <c r="A449" s="6" t="s">
        <v>182</v>
      </c>
      <c r="B449" s="6" t="s">
        <v>861</v>
      </c>
      <c r="C449" s="5" t="e">
        <f>B449-Levantamento!#REF!</f>
        <v>#REF!</v>
      </c>
    </row>
    <row r="450" spans="1:3" hidden="1" x14ac:dyDescent="0.2">
      <c r="A450" s="6" t="s">
        <v>372</v>
      </c>
      <c r="B450" s="6" t="s">
        <v>860</v>
      </c>
      <c r="C450" s="5" t="e">
        <f>B450-Levantamento!#REF!</f>
        <v>#REF!</v>
      </c>
    </row>
    <row r="451" spans="1:3" hidden="1" x14ac:dyDescent="0.2">
      <c r="A451" s="6" t="s">
        <v>219</v>
      </c>
      <c r="B451" s="6" t="s">
        <v>859</v>
      </c>
      <c r="C451" s="5" t="e">
        <f>B451-Levantamento!#REF!</f>
        <v>#REF!</v>
      </c>
    </row>
    <row r="452" spans="1:3" hidden="1" x14ac:dyDescent="0.2">
      <c r="A452" s="6" t="s">
        <v>332</v>
      </c>
      <c r="B452" s="6" t="s">
        <v>858</v>
      </c>
      <c r="C452" s="5" t="e">
        <f>B452-Levantamento!#REF!</f>
        <v>#REF!</v>
      </c>
    </row>
    <row r="453" spans="1:3" hidden="1" x14ac:dyDescent="0.2">
      <c r="A453" s="6" t="s">
        <v>93</v>
      </c>
      <c r="B453" s="6" t="s">
        <v>857</v>
      </c>
      <c r="C453" s="5" t="e">
        <f>B453-Levantamento!#REF!</f>
        <v>#REF!</v>
      </c>
    </row>
    <row r="454" spans="1:3" hidden="1" x14ac:dyDescent="0.2">
      <c r="A454" s="6" t="s">
        <v>155</v>
      </c>
      <c r="B454" s="6" t="s">
        <v>856</v>
      </c>
      <c r="C454" s="5" t="e">
        <f>B454-Levantamento!#REF!</f>
        <v>#REF!</v>
      </c>
    </row>
    <row r="455" spans="1:3" hidden="1" x14ac:dyDescent="0.2">
      <c r="A455" s="6" t="s">
        <v>153</v>
      </c>
      <c r="B455" s="6" t="s">
        <v>855</v>
      </c>
      <c r="C455" s="5" t="e">
        <f>B455-Levantamento!#REF!</f>
        <v>#REF!</v>
      </c>
    </row>
    <row r="456" spans="1:3" hidden="1" x14ac:dyDescent="0.2">
      <c r="A456" s="6" t="s">
        <v>363</v>
      </c>
      <c r="B456" s="6" t="s">
        <v>854</v>
      </c>
      <c r="C456" s="5" t="e">
        <f>B456-Levantamento!#REF!</f>
        <v>#REF!</v>
      </c>
    </row>
    <row r="457" spans="1:3" hidden="1" x14ac:dyDescent="0.2">
      <c r="A457" s="6" t="s">
        <v>624</v>
      </c>
      <c r="B457" s="6" t="s">
        <v>853</v>
      </c>
      <c r="C457" s="5" t="e">
        <f>B457-Levantamento!#REF!</f>
        <v>#REF!</v>
      </c>
    </row>
    <row r="458" spans="1:3" hidden="1" x14ac:dyDescent="0.2">
      <c r="A458" s="6" t="s">
        <v>592</v>
      </c>
      <c r="B458" s="6" t="s">
        <v>852</v>
      </c>
      <c r="C458" s="5" t="e">
        <f>B458-Levantamento!#REF!</f>
        <v>#REF!</v>
      </c>
    </row>
    <row r="459" spans="1:3" hidden="1" x14ac:dyDescent="0.2">
      <c r="A459" s="6" t="s">
        <v>120</v>
      </c>
      <c r="B459" s="6" t="s">
        <v>851</v>
      </c>
      <c r="C459" s="5" t="e">
        <f>B459-Levantamento!#REF!</f>
        <v>#REF!</v>
      </c>
    </row>
    <row r="460" spans="1:3" hidden="1" x14ac:dyDescent="0.2">
      <c r="A460" s="6" t="s">
        <v>514</v>
      </c>
      <c r="B460" s="6" t="s">
        <v>850</v>
      </c>
      <c r="C460" s="5" t="e">
        <f>B460-Levantamento!#REF!</f>
        <v>#REF!</v>
      </c>
    </row>
    <row r="461" spans="1:3" hidden="1" x14ac:dyDescent="0.2">
      <c r="A461" s="6" t="s">
        <v>4</v>
      </c>
      <c r="B461" s="6" t="s">
        <v>849</v>
      </c>
      <c r="C461" s="5" t="e">
        <f>B461-Levantamento!#REF!</f>
        <v>#REF!</v>
      </c>
    </row>
    <row r="462" spans="1:3" hidden="1" x14ac:dyDescent="0.2">
      <c r="A462" s="6" t="s">
        <v>344</v>
      </c>
      <c r="B462" s="6" t="s">
        <v>848</v>
      </c>
      <c r="C462" s="5" t="e">
        <f>B462-Levantamento!#REF!</f>
        <v>#REF!</v>
      </c>
    </row>
    <row r="463" spans="1:3" hidden="1" x14ac:dyDescent="0.2">
      <c r="A463" s="6" t="s">
        <v>625</v>
      </c>
      <c r="B463" s="6" t="s">
        <v>847</v>
      </c>
      <c r="C463" s="5" t="e">
        <f>B463-Levantamento!#REF!</f>
        <v>#REF!</v>
      </c>
    </row>
    <row r="464" spans="1:3" hidden="1" x14ac:dyDescent="0.2">
      <c r="A464" s="6" t="s">
        <v>145</v>
      </c>
      <c r="B464" s="6" t="s">
        <v>846</v>
      </c>
      <c r="C464" s="5" t="e">
        <f>B464-Levantamento!#REF!</f>
        <v>#REF!</v>
      </c>
    </row>
    <row r="465" spans="1:3" hidden="1" x14ac:dyDescent="0.2">
      <c r="A465" s="6" t="s">
        <v>104</v>
      </c>
      <c r="B465" s="6" t="s">
        <v>845</v>
      </c>
      <c r="C465" s="5" t="e">
        <f>B465-Levantamento!#REF!</f>
        <v>#REF!</v>
      </c>
    </row>
    <row r="466" spans="1:3" hidden="1" x14ac:dyDescent="0.2">
      <c r="A466" s="6" t="s">
        <v>263</v>
      </c>
      <c r="B466" s="6" t="s">
        <v>844</v>
      </c>
      <c r="C466" s="5" t="e">
        <f>B466-Levantamento!#REF!</f>
        <v>#REF!</v>
      </c>
    </row>
    <row r="467" spans="1:3" hidden="1" x14ac:dyDescent="0.2">
      <c r="A467" s="6" t="s">
        <v>457</v>
      </c>
      <c r="B467" s="6" t="s">
        <v>843</v>
      </c>
      <c r="C467" s="5" t="e">
        <f>B467-Levantamento!#REF!</f>
        <v>#REF!</v>
      </c>
    </row>
    <row r="468" spans="1:3" hidden="1" x14ac:dyDescent="0.2">
      <c r="A468" s="6" t="s">
        <v>636</v>
      </c>
      <c r="B468" s="6" t="s">
        <v>842</v>
      </c>
      <c r="C468" s="5" t="e">
        <f>B468-Levantamento!#REF!</f>
        <v>#REF!</v>
      </c>
    </row>
    <row r="469" spans="1:3" hidden="1" x14ac:dyDescent="0.2">
      <c r="A469" s="6" t="s">
        <v>491</v>
      </c>
      <c r="B469" s="6" t="s">
        <v>841</v>
      </c>
      <c r="C469" s="5" t="e">
        <f>B469-Levantamento!#REF!</f>
        <v>#REF!</v>
      </c>
    </row>
    <row r="470" spans="1:3" hidden="1" x14ac:dyDescent="0.2">
      <c r="A470" s="6" t="s">
        <v>282</v>
      </c>
      <c r="B470" s="6" t="s">
        <v>840</v>
      </c>
      <c r="C470" s="5" t="e">
        <f>B470-Levantamento!#REF!</f>
        <v>#REF!</v>
      </c>
    </row>
    <row r="471" spans="1:3" hidden="1" x14ac:dyDescent="0.2">
      <c r="A471" s="6" t="s">
        <v>213</v>
      </c>
      <c r="B471" s="6" t="s">
        <v>839</v>
      </c>
      <c r="C471" s="5" t="e">
        <f>B471-Levantamento!#REF!</f>
        <v>#REF!</v>
      </c>
    </row>
    <row r="472" spans="1:3" hidden="1" x14ac:dyDescent="0.2">
      <c r="A472" s="6" t="s">
        <v>258</v>
      </c>
      <c r="B472" s="6" t="s">
        <v>838</v>
      </c>
      <c r="C472" s="5" t="e">
        <f>B472-Levantamento!#REF!</f>
        <v>#REF!</v>
      </c>
    </row>
    <row r="473" spans="1:3" hidden="1" x14ac:dyDescent="0.2">
      <c r="A473" s="6" t="s">
        <v>65</v>
      </c>
      <c r="B473" s="6" t="s">
        <v>837</v>
      </c>
      <c r="C473" s="5" t="e">
        <f>B473-Levantamento!#REF!</f>
        <v>#REF!</v>
      </c>
    </row>
    <row r="474" spans="1:3" hidden="1" x14ac:dyDescent="0.2">
      <c r="A474" s="6" t="s">
        <v>360</v>
      </c>
      <c r="B474" s="6" t="s">
        <v>836</v>
      </c>
      <c r="C474" s="5" t="e">
        <f>B474-Levantamento!#REF!</f>
        <v>#REF!</v>
      </c>
    </row>
    <row r="475" spans="1:3" hidden="1" x14ac:dyDescent="0.2">
      <c r="A475" s="6" t="s">
        <v>138</v>
      </c>
      <c r="B475" s="6" t="s">
        <v>835</v>
      </c>
      <c r="C475" s="5" t="e">
        <f>B475-Levantamento!#REF!</f>
        <v>#REF!</v>
      </c>
    </row>
    <row r="476" spans="1:3" hidden="1" x14ac:dyDescent="0.2">
      <c r="A476" s="6" t="s">
        <v>280</v>
      </c>
      <c r="B476" s="6" t="s">
        <v>834</v>
      </c>
      <c r="C476" s="5" t="e">
        <f>B476-Levantamento!#REF!</f>
        <v>#REF!</v>
      </c>
    </row>
    <row r="477" spans="1:3" hidden="1" x14ac:dyDescent="0.2">
      <c r="A477" s="6" t="s">
        <v>403</v>
      </c>
      <c r="B477" s="6" t="s">
        <v>833</v>
      </c>
      <c r="C477" s="5" t="e">
        <f>B477-Levantamento!#REF!</f>
        <v>#REF!</v>
      </c>
    </row>
    <row r="478" spans="1:3" hidden="1" x14ac:dyDescent="0.2">
      <c r="A478" s="6" t="s">
        <v>47</v>
      </c>
      <c r="B478" s="6" t="s">
        <v>832</v>
      </c>
      <c r="C478" s="5" t="e">
        <f>B478-Levantamento!#REF!</f>
        <v>#REF!</v>
      </c>
    </row>
    <row r="479" spans="1:3" hidden="1" x14ac:dyDescent="0.2">
      <c r="A479" s="6" t="s">
        <v>553</v>
      </c>
      <c r="B479" s="6" t="s">
        <v>831</v>
      </c>
      <c r="C479" s="5" t="e">
        <f>B479-Levantamento!#REF!</f>
        <v>#REF!</v>
      </c>
    </row>
    <row r="480" spans="1:3" hidden="1" x14ac:dyDescent="0.2">
      <c r="A480" s="6" t="s">
        <v>183</v>
      </c>
      <c r="B480" s="6" t="s">
        <v>830</v>
      </c>
      <c r="C480" s="5" t="e">
        <f>B480-Levantamento!#REF!</f>
        <v>#REF!</v>
      </c>
    </row>
    <row r="481" spans="1:3" hidden="1" x14ac:dyDescent="0.2">
      <c r="A481" s="6" t="s">
        <v>439</v>
      </c>
      <c r="B481" s="6" t="s">
        <v>829</v>
      </c>
      <c r="C481" s="5" t="e">
        <f>B481-Levantamento!#REF!</f>
        <v>#REF!</v>
      </c>
    </row>
    <row r="482" spans="1:3" hidden="1" x14ac:dyDescent="0.2">
      <c r="A482" s="6" t="s">
        <v>170</v>
      </c>
      <c r="B482" s="6" t="s">
        <v>828</v>
      </c>
      <c r="C482" s="5" t="e">
        <f>B482-Levantamento!#REF!</f>
        <v>#REF!</v>
      </c>
    </row>
    <row r="483" spans="1:3" hidden="1" x14ac:dyDescent="0.2">
      <c r="A483" s="6" t="s">
        <v>81</v>
      </c>
      <c r="B483" s="6" t="s">
        <v>827</v>
      </c>
      <c r="C483" s="5" t="e">
        <f>B483-Levantamento!#REF!</f>
        <v>#REF!</v>
      </c>
    </row>
    <row r="484" spans="1:3" hidden="1" x14ac:dyDescent="0.2">
      <c r="A484" s="6" t="s">
        <v>349</v>
      </c>
      <c r="B484" s="6" t="s">
        <v>826</v>
      </c>
      <c r="C484" s="5" t="e">
        <f>B484-Levantamento!#REF!</f>
        <v>#REF!</v>
      </c>
    </row>
    <row r="485" spans="1:3" hidden="1" x14ac:dyDescent="0.2">
      <c r="A485" s="6" t="s">
        <v>168</v>
      </c>
      <c r="B485" s="6" t="s">
        <v>825</v>
      </c>
      <c r="C485" s="5" t="e">
        <f>B485-Levantamento!#REF!</f>
        <v>#REF!</v>
      </c>
    </row>
    <row r="486" spans="1:3" hidden="1" x14ac:dyDescent="0.2">
      <c r="A486" s="6" t="s">
        <v>140</v>
      </c>
      <c r="B486" s="6" t="s">
        <v>824</v>
      </c>
      <c r="C486" s="5" t="e">
        <f>B486-Levantamento!#REF!</f>
        <v>#REF!</v>
      </c>
    </row>
    <row r="487" spans="1:3" hidden="1" x14ac:dyDescent="0.2">
      <c r="A487" s="6" t="s">
        <v>139</v>
      </c>
      <c r="B487" s="6" t="s">
        <v>823</v>
      </c>
      <c r="C487" s="5" t="e">
        <f>B487-Levantamento!#REF!</f>
        <v>#REF!</v>
      </c>
    </row>
    <row r="488" spans="1:3" hidden="1" x14ac:dyDescent="0.2">
      <c r="A488" s="6" t="s">
        <v>10</v>
      </c>
      <c r="B488" s="6" t="s">
        <v>822</v>
      </c>
      <c r="C488" s="5" t="e">
        <f>B488-Levantamento!#REF!</f>
        <v>#REF!</v>
      </c>
    </row>
    <row r="489" spans="1:3" hidden="1" x14ac:dyDescent="0.2">
      <c r="A489" s="6" t="s">
        <v>99</v>
      </c>
      <c r="B489" s="6" t="s">
        <v>821</v>
      </c>
      <c r="C489" s="5" t="e">
        <f>B489-Levantamento!#REF!</f>
        <v>#REF!</v>
      </c>
    </row>
    <row r="490" spans="1:3" hidden="1" x14ac:dyDescent="0.2">
      <c r="A490" s="6" t="s">
        <v>512</v>
      </c>
      <c r="B490" s="6" t="s">
        <v>820</v>
      </c>
      <c r="C490" s="5" t="e">
        <f>B490-Levantamento!#REF!</f>
        <v>#REF!</v>
      </c>
    </row>
    <row r="491" spans="1:3" hidden="1" x14ac:dyDescent="0.2">
      <c r="A491" s="6" t="s">
        <v>619</v>
      </c>
      <c r="B491" s="6" t="s">
        <v>819</v>
      </c>
      <c r="C491" s="5" t="e">
        <f>B491-Levantamento!#REF!</f>
        <v>#REF!</v>
      </c>
    </row>
    <row r="492" spans="1:3" hidden="1" x14ac:dyDescent="0.2">
      <c r="A492" s="6" t="s">
        <v>347</v>
      </c>
      <c r="B492" s="6" t="s">
        <v>818</v>
      </c>
      <c r="C492" s="5" t="e">
        <f>B492-Levantamento!#REF!</f>
        <v>#REF!</v>
      </c>
    </row>
    <row r="493" spans="1:3" hidden="1" x14ac:dyDescent="0.2">
      <c r="A493" s="6" t="s">
        <v>208</v>
      </c>
      <c r="B493" s="6" t="s">
        <v>817</v>
      </c>
      <c r="C493" s="5" t="e">
        <f>B493-Levantamento!#REF!</f>
        <v>#REF!</v>
      </c>
    </row>
    <row r="494" spans="1:3" hidden="1" x14ac:dyDescent="0.2">
      <c r="A494" s="6" t="s">
        <v>274</v>
      </c>
      <c r="B494" s="6" t="s">
        <v>816</v>
      </c>
      <c r="C494" s="5" t="e">
        <f>B494-Levantamento!#REF!</f>
        <v>#REF!</v>
      </c>
    </row>
    <row r="495" spans="1:3" hidden="1" x14ac:dyDescent="0.2">
      <c r="A495" s="6" t="s">
        <v>430</v>
      </c>
      <c r="B495" s="6" t="s">
        <v>815</v>
      </c>
      <c r="C495" s="5" t="e">
        <f>B495-Levantamento!#REF!</f>
        <v>#REF!</v>
      </c>
    </row>
    <row r="496" spans="1:3" hidden="1" x14ac:dyDescent="0.2">
      <c r="A496" s="6" t="s">
        <v>424</v>
      </c>
      <c r="B496" s="6" t="s">
        <v>814</v>
      </c>
      <c r="C496" s="5" t="e">
        <f>B496-Levantamento!#REF!</f>
        <v>#REF!</v>
      </c>
    </row>
    <row r="497" spans="1:3" hidden="1" x14ac:dyDescent="0.2">
      <c r="A497" s="6" t="s">
        <v>324</v>
      </c>
      <c r="B497" s="6" t="s">
        <v>813</v>
      </c>
      <c r="C497" s="5" t="e">
        <f>B497-Levantamento!#REF!</f>
        <v>#REF!</v>
      </c>
    </row>
    <row r="498" spans="1:3" hidden="1" x14ac:dyDescent="0.2">
      <c r="A498" s="6" t="s">
        <v>203</v>
      </c>
      <c r="B498" s="6" t="s">
        <v>812</v>
      </c>
      <c r="C498" s="5" t="e">
        <f>B498-Levantamento!#REF!</f>
        <v>#REF!</v>
      </c>
    </row>
    <row r="499" spans="1:3" hidden="1" x14ac:dyDescent="0.2">
      <c r="A499" s="6" t="s">
        <v>178</v>
      </c>
      <c r="B499" s="6" t="s">
        <v>811</v>
      </c>
      <c r="C499" s="5" t="e">
        <f>B499-Levantamento!#REF!</f>
        <v>#REF!</v>
      </c>
    </row>
    <row r="500" spans="1:3" hidden="1" x14ac:dyDescent="0.2">
      <c r="A500" s="6" t="s">
        <v>147</v>
      </c>
      <c r="B500" s="6" t="s">
        <v>810</v>
      </c>
      <c r="C500" s="5" t="e">
        <f>B500-Levantamento!#REF!</f>
        <v>#REF!</v>
      </c>
    </row>
    <row r="501" spans="1:3" hidden="1" x14ac:dyDescent="0.2">
      <c r="A501" s="6" t="s">
        <v>378</v>
      </c>
      <c r="B501" s="6" t="s">
        <v>809</v>
      </c>
      <c r="C501" s="5" t="e">
        <f>B501-Levantamento!#REF!</f>
        <v>#REF!</v>
      </c>
    </row>
    <row r="502" spans="1:3" hidden="1" x14ac:dyDescent="0.2">
      <c r="A502" s="6" t="s">
        <v>89</v>
      </c>
      <c r="B502" s="6" t="s">
        <v>808</v>
      </c>
      <c r="C502" s="5" t="e">
        <f>B502-Levantamento!#REF!</f>
        <v>#REF!</v>
      </c>
    </row>
    <row r="503" spans="1:3" hidden="1" x14ac:dyDescent="0.2">
      <c r="A503" s="6" t="s">
        <v>254</v>
      </c>
      <c r="B503" s="6" t="s">
        <v>807</v>
      </c>
      <c r="C503" s="5" t="e">
        <f>B503-Levantamento!#REF!</f>
        <v>#REF!</v>
      </c>
    </row>
    <row r="504" spans="1:3" hidden="1" x14ac:dyDescent="0.2">
      <c r="A504" s="6" t="s">
        <v>224</v>
      </c>
      <c r="B504" s="6" t="s">
        <v>806</v>
      </c>
      <c r="C504" s="5" t="e">
        <f>B504-Levantamento!#REF!</f>
        <v>#REF!</v>
      </c>
    </row>
    <row r="505" spans="1:3" hidden="1" x14ac:dyDescent="0.2">
      <c r="A505" s="6" t="s">
        <v>1</v>
      </c>
      <c r="B505" s="6" t="s">
        <v>805</v>
      </c>
      <c r="C505" s="5" t="e">
        <f>B505-Levantamento!#REF!</f>
        <v>#REF!</v>
      </c>
    </row>
    <row r="506" spans="1:3" hidden="1" x14ac:dyDescent="0.2">
      <c r="A506" s="6" t="s">
        <v>291</v>
      </c>
      <c r="B506" s="6" t="s">
        <v>804</v>
      </c>
      <c r="C506" s="5" t="e">
        <f>B506-Levantamento!#REF!</f>
        <v>#REF!</v>
      </c>
    </row>
    <row r="507" spans="1:3" hidden="1" x14ac:dyDescent="0.2">
      <c r="A507" s="6" t="s">
        <v>452</v>
      </c>
      <c r="B507" s="6" t="s">
        <v>803</v>
      </c>
      <c r="C507" s="5" t="e">
        <f>B507-Levantamento!#REF!</f>
        <v>#REF!</v>
      </c>
    </row>
    <row r="508" spans="1:3" hidden="1" x14ac:dyDescent="0.2">
      <c r="A508" s="6" t="s">
        <v>214</v>
      </c>
      <c r="B508" s="6" t="s">
        <v>802</v>
      </c>
      <c r="C508" s="5" t="e">
        <f>B508-Levantamento!#REF!</f>
        <v>#REF!</v>
      </c>
    </row>
    <row r="509" spans="1:3" hidden="1" x14ac:dyDescent="0.2">
      <c r="A509" s="6" t="s">
        <v>43</v>
      </c>
      <c r="B509" s="6" t="s">
        <v>801</v>
      </c>
      <c r="C509" s="5" t="e">
        <f>B509-Levantamento!#REF!</f>
        <v>#REF!</v>
      </c>
    </row>
    <row r="510" spans="1:3" hidden="1" x14ac:dyDescent="0.2">
      <c r="A510" s="6" t="s">
        <v>413</v>
      </c>
      <c r="B510" s="6" t="s">
        <v>800</v>
      </c>
      <c r="C510" s="5" t="e">
        <f>B510-Levantamento!#REF!</f>
        <v>#REF!</v>
      </c>
    </row>
    <row r="511" spans="1:3" hidden="1" x14ac:dyDescent="0.2">
      <c r="A511" s="6" t="s">
        <v>622</v>
      </c>
      <c r="B511" s="6" t="s">
        <v>799</v>
      </c>
      <c r="C511" s="5" t="e">
        <f>B511-Levantamento!#REF!</f>
        <v>#REF!</v>
      </c>
    </row>
    <row r="512" spans="1:3" hidden="1" x14ac:dyDescent="0.2">
      <c r="A512" s="6" t="s">
        <v>527</v>
      </c>
      <c r="B512" s="6" t="s">
        <v>798</v>
      </c>
      <c r="C512" s="5" t="e">
        <f>B512-Levantamento!#REF!</f>
        <v>#REF!</v>
      </c>
    </row>
    <row r="513" spans="1:3" hidden="1" x14ac:dyDescent="0.2">
      <c r="A513" s="6" t="s">
        <v>357</v>
      </c>
      <c r="B513" s="6" t="s">
        <v>797</v>
      </c>
      <c r="C513" s="5" t="e">
        <f>B513-Levantamento!#REF!</f>
        <v>#REF!</v>
      </c>
    </row>
    <row r="514" spans="1:3" hidden="1" x14ac:dyDescent="0.2">
      <c r="A514" s="6" t="s">
        <v>8</v>
      </c>
      <c r="B514" s="6" t="s">
        <v>796</v>
      </c>
      <c r="C514" s="5" t="e">
        <f>B514-Levantamento!#REF!</f>
        <v>#REF!</v>
      </c>
    </row>
    <row r="515" spans="1:3" hidden="1" x14ac:dyDescent="0.2">
      <c r="A515" s="6" t="s">
        <v>515</v>
      </c>
      <c r="B515" s="6" t="s">
        <v>795</v>
      </c>
      <c r="C515" s="5" t="e">
        <f>B515-Levantamento!#REF!</f>
        <v>#REF!</v>
      </c>
    </row>
    <row r="516" spans="1:3" hidden="1" x14ac:dyDescent="0.2">
      <c r="A516" s="6" t="s">
        <v>172</v>
      </c>
      <c r="B516" s="6" t="s">
        <v>794</v>
      </c>
      <c r="C516" s="5" t="e">
        <f>B516-Levantamento!#REF!</f>
        <v>#REF!</v>
      </c>
    </row>
    <row r="517" spans="1:3" hidden="1" x14ac:dyDescent="0.2">
      <c r="A517" s="6" t="s">
        <v>507</v>
      </c>
      <c r="B517" s="6" t="s">
        <v>793</v>
      </c>
      <c r="C517" s="5" t="e">
        <f>B517-Levantamento!#REF!</f>
        <v>#REF!</v>
      </c>
    </row>
    <row r="518" spans="1:3" hidden="1" x14ac:dyDescent="0.2">
      <c r="A518" s="6" t="s">
        <v>352</v>
      </c>
      <c r="B518" s="6" t="s">
        <v>792</v>
      </c>
      <c r="C518" s="5" t="e">
        <f>B518-Levantamento!#REF!</f>
        <v>#REF!</v>
      </c>
    </row>
    <row r="519" spans="1:3" hidden="1" x14ac:dyDescent="0.2">
      <c r="A519" s="6" t="s">
        <v>85</v>
      </c>
      <c r="B519" s="6" t="s">
        <v>791</v>
      </c>
      <c r="C519" s="5" t="e">
        <f>B519-Levantamento!#REF!</f>
        <v>#REF!</v>
      </c>
    </row>
    <row r="520" spans="1:3" hidden="1" x14ac:dyDescent="0.2">
      <c r="A520" s="6" t="s">
        <v>446</v>
      </c>
      <c r="B520" s="6" t="s">
        <v>790</v>
      </c>
      <c r="C520" s="5" t="e">
        <f>B520-Levantamento!#REF!</f>
        <v>#REF!</v>
      </c>
    </row>
    <row r="521" spans="1:3" hidden="1" x14ac:dyDescent="0.2">
      <c r="A521" s="6" t="s">
        <v>18</v>
      </c>
      <c r="B521" s="6" t="s">
        <v>789</v>
      </c>
      <c r="C521" s="5" t="e">
        <f>B521-Levantamento!#REF!</f>
        <v>#REF!</v>
      </c>
    </row>
    <row r="522" spans="1:3" hidden="1" x14ac:dyDescent="0.2">
      <c r="A522" s="6" t="s">
        <v>588</v>
      </c>
      <c r="B522" s="6" t="s">
        <v>788</v>
      </c>
      <c r="C522" s="5" t="e">
        <f>B522-Levantamento!#REF!</f>
        <v>#REF!</v>
      </c>
    </row>
    <row r="523" spans="1:3" hidden="1" x14ac:dyDescent="0.2">
      <c r="A523" s="6" t="s">
        <v>505</v>
      </c>
      <c r="B523" s="6" t="s">
        <v>787</v>
      </c>
      <c r="C523" s="5" t="e">
        <f>B523-Levantamento!#REF!</f>
        <v>#REF!</v>
      </c>
    </row>
    <row r="524" spans="1:3" hidden="1" x14ac:dyDescent="0.2">
      <c r="A524" s="6" t="s">
        <v>156</v>
      </c>
      <c r="B524" s="6" t="s">
        <v>786</v>
      </c>
      <c r="C524" s="5" t="e">
        <f>B524-Levantamento!#REF!</f>
        <v>#REF!</v>
      </c>
    </row>
    <row r="525" spans="1:3" hidden="1" x14ac:dyDescent="0.2">
      <c r="A525" s="6" t="s">
        <v>613</v>
      </c>
      <c r="B525" s="6" t="s">
        <v>785</v>
      </c>
      <c r="C525" s="5" t="e">
        <f>B525-Levantamento!#REF!</f>
        <v>#REF!</v>
      </c>
    </row>
    <row r="526" spans="1:3" hidden="1" x14ac:dyDescent="0.2">
      <c r="A526" s="6" t="s">
        <v>380</v>
      </c>
      <c r="B526" s="6" t="s">
        <v>784</v>
      </c>
      <c r="C526" s="5" t="e">
        <f>B526-Levantamento!#REF!</f>
        <v>#REF!</v>
      </c>
    </row>
    <row r="527" spans="1:3" hidden="1" x14ac:dyDescent="0.2">
      <c r="A527" s="6" t="s">
        <v>361</v>
      </c>
      <c r="B527" s="6" t="s">
        <v>783</v>
      </c>
      <c r="C527" s="5" t="e">
        <f>B527-Levantamento!#REF!</f>
        <v>#REF!</v>
      </c>
    </row>
    <row r="528" spans="1:3" hidden="1" x14ac:dyDescent="0.2">
      <c r="A528" s="6" t="s">
        <v>151</v>
      </c>
      <c r="B528" s="6" t="s">
        <v>782</v>
      </c>
      <c r="C528" s="5" t="e">
        <f>B528-Levantamento!#REF!</f>
        <v>#REF!</v>
      </c>
    </row>
    <row r="529" spans="1:3" hidden="1" x14ac:dyDescent="0.2">
      <c r="A529" s="6" t="s">
        <v>289</v>
      </c>
      <c r="B529" s="6" t="s">
        <v>781</v>
      </c>
      <c r="C529" s="5" t="e">
        <f>B529-Levantamento!#REF!</f>
        <v>#REF!</v>
      </c>
    </row>
    <row r="530" spans="1:3" hidden="1" x14ac:dyDescent="0.2">
      <c r="A530" s="6" t="s">
        <v>55</v>
      </c>
      <c r="B530" s="6" t="s">
        <v>780</v>
      </c>
      <c r="C530" s="5" t="e">
        <f>B530-Levantamento!#REF!</f>
        <v>#REF!</v>
      </c>
    </row>
    <row r="531" spans="1:3" hidden="1" x14ac:dyDescent="0.2">
      <c r="A531" s="6" t="s">
        <v>568</v>
      </c>
      <c r="B531" s="6" t="s">
        <v>779</v>
      </c>
      <c r="C531" s="5" t="e">
        <f>B531-Levantamento!#REF!</f>
        <v>#REF!</v>
      </c>
    </row>
    <row r="532" spans="1:3" hidden="1" x14ac:dyDescent="0.2">
      <c r="A532" s="6" t="s">
        <v>68</v>
      </c>
      <c r="B532" s="6" t="s">
        <v>778</v>
      </c>
      <c r="C532" s="5" t="e">
        <f>B532-Levantamento!#REF!</f>
        <v>#REF!</v>
      </c>
    </row>
    <row r="533" spans="1:3" hidden="1" x14ac:dyDescent="0.2">
      <c r="A533" s="6" t="s">
        <v>451</v>
      </c>
      <c r="B533" s="6" t="s">
        <v>777</v>
      </c>
      <c r="C533" s="5" t="e">
        <f>B533-Levantamento!#REF!</f>
        <v>#REF!</v>
      </c>
    </row>
    <row r="534" spans="1:3" hidden="1" x14ac:dyDescent="0.2">
      <c r="A534" s="6" t="s">
        <v>33</v>
      </c>
      <c r="B534" s="6" t="s">
        <v>776</v>
      </c>
      <c r="C534" s="5" t="e">
        <f>B534-Levantamento!#REF!</f>
        <v>#REF!</v>
      </c>
    </row>
    <row r="535" spans="1:3" hidden="1" x14ac:dyDescent="0.2">
      <c r="A535" s="6" t="s">
        <v>58</v>
      </c>
      <c r="B535" s="6" t="s">
        <v>775</v>
      </c>
      <c r="C535" s="5" t="e">
        <f>B535-Levantamento!#REF!</f>
        <v>#REF!</v>
      </c>
    </row>
    <row r="536" spans="1:3" hidden="1" x14ac:dyDescent="0.2">
      <c r="A536" s="6" t="s">
        <v>633</v>
      </c>
      <c r="B536" s="6" t="s">
        <v>774</v>
      </c>
      <c r="C536" s="5" t="e">
        <f>B536-Levantamento!#REF!</f>
        <v>#REF!</v>
      </c>
    </row>
    <row r="537" spans="1:3" hidden="1" x14ac:dyDescent="0.2">
      <c r="A537" s="6" t="s">
        <v>305</v>
      </c>
      <c r="B537" s="6" t="s">
        <v>773</v>
      </c>
      <c r="C537" s="5" t="e">
        <f>B537-Levantamento!#REF!</f>
        <v>#REF!</v>
      </c>
    </row>
    <row r="538" spans="1:3" hidden="1" x14ac:dyDescent="0.2">
      <c r="A538" s="6" t="s">
        <v>629</v>
      </c>
      <c r="B538" s="6" t="s">
        <v>772</v>
      </c>
      <c r="C538" s="5" t="e">
        <f>B538-Levantamento!#REF!</f>
        <v>#REF!</v>
      </c>
    </row>
    <row r="539" spans="1:3" hidden="1" x14ac:dyDescent="0.2">
      <c r="A539" s="6" t="s">
        <v>209</v>
      </c>
      <c r="B539" s="6" t="s">
        <v>771</v>
      </c>
      <c r="C539" s="5" t="e">
        <f>B539-Levantamento!#REF!</f>
        <v>#REF!</v>
      </c>
    </row>
    <row r="540" spans="1:3" hidden="1" x14ac:dyDescent="0.2">
      <c r="A540" s="6" t="s">
        <v>415</v>
      </c>
      <c r="B540" s="6" t="s">
        <v>770</v>
      </c>
      <c r="C540" s="5" t="e">
        <f>B540-Levantamento!#REF!</f>
        <v>#REF!</v>
      </c>
    </row>
    <row r="541" spans="1:3" hidden="1" x14ac:dyDescent="0.2">
      <c r="A541" s="6" t="s">
        <v>150</v>
      </c>
      <c r="B541" s="6" t="s">
        <v>769</v>
      </c>
      <c r="C541" s="5" t="e">
        <f>B541-Levantamento!#REF!</f>
        <v>#REF!</v>
      </c>
    </row>
    <row r="542" spans="1:3" hidden="1" x14ac:dyDescent="0.2">
      <c r="A542" s="6" t="s">
        <v>220</v>
      </c>
      <c r="B542" s="6" t="s">
        <v>768</v>
      </c>
      <c r="C542" s="5" t="e">
        <f>B542-Levantamento!#REF!</f>
        <v>#REF!</v>
      </c>
    </row>
    <row r="543" spans="1:3" hidden="1" x14ac:dyDescent="0.2">
      <c r="A543" s="6" t="s">
        <v>302</v>
      </c>
      <c r="B543" s="6" t="s">
        <v>767</v>
      </c>
      <c r="C543" s="5" t="e">
        <f>B543-Levantamento!#REF!</f>
        <v>#REF!</v>
      </c>
    </row>
    <row r="544" spans="1:3" hidden="1" x14ac:dyDescent="0.2">
      <c r="A544" s="6" t="s">
        <v>91</v>
      </c>
      <c r="B544" s="6" t="s">
        <v>766</v>
      </c>
      <c r="C544" s="5" t="e">
        <f>B544-Levantamento!#REF!</f>
        <v>#REF!</v>
      </c>
    </row>
    <row r="545" spans="1:3" hidden="1" x14ac:dyDescent="0.2">
      <c r="A545" s="6" t="s">
        <v>135</v>
      </c>
      <c r="B545" s="6" t="s">
        <v>765</v>
      </c>
      <c r="C545" s="5" t="e">
        <f>B545-Levantamento!#REF!</f>
        <v>#REF!</v>
      </c>
    </row>
    <row r="546" spans="1:3" hidden="1" x14ac:dyDescent="0.2">
      <c r="A546" s="6" t="s">
        <v>643</v>
      </c>
      <c r="B546" s="6" t="s">
        <v>764</v>
      </c>
      <c r="C546" s="5" t="e">
        <f>B546-Levantamento!#REF!</f>
        <v>#REF!</v>
      </c>
    </row>
    <row r="547" spans="1:3" hidden="1" x14ac:dyDescent="0.2">
      <c r="A547" s="6" t="s">
        <v>316</v>
      </c>
      <c r="B547" s="6" t="s">
        <v>763</v>
      </c>
      <c r="C547" s="5" t="e">
        <f>B547-Levantamento!#REF!</f>
        <v>#REF!</v>
      </c>
    </row>
    <row r="548" spans="1:3" hidden="1" x14ac:dyDescent="0.2">
      <c r="A548" s="6" t="s">
        <v>626</v>
      </c>
      <c r="B548" s="6" t="s">
        <v>762</v>
      </c>
      <c r="C548" s="5" t="e">
        <f>B548-Levantamento!#REF!</f>
        <v>#REF!</v>
      </c>
    </row>
    <row r="549" spans="1:3" hidden="1" x14ac:dyDescent="0.2">
      <c r="A549" s="6" t="s">
        <v>564</v>
      </c>
      <c r="B549" s="6" t="s">
        <v>761</v>
      </c>
      <c r="C549" s="5" t="e">
        <f>B549-Levantamento!#REF!</f>
        <v>#REF!</v>
      </c>
    </row>
    <row r="550" spans="1:3" hidden="1" x14ac:dyDescent="0.2">
      <c r="A550" s="6" t="s">
        <v>576</v>
      </c>
      <c r="B550" s="6" t="s">
        <v>760</v>
      </c>
      <c r="C550" s="5" t="e">
        <f>B550-Levantamento!#REF!</f>
        <v>#REF!</v>
      </c>
    </row>
    <row r="551" spans="1:3" hidden="1" x14ac:dyDescent="0.2">
      <c r="A551" s="6" t="s">
        <v>66</v>
      </c>
      <c r="B551" s="6" t="s">
        <v>759</v>
      </c>
      <c r="C551" s="5" t="e">
        <f>B551-Levantamento!#REF!</f>
        <v>#REF!</v>
      </c>
    </row>
    <row r="552" spans="1:3" hidden="1" x14ac:dyDescent="0.2">
      <c r="A552" s="6" t="s">
        <v>640</v>
      </c>
      <c r="B552" s="6" t="s">
        <v>758</v>
      </c>
      <c r="C552" s="5" t="e">
        <f>B552-Levantamento!#REF!</f>
        <v>#REF!</v>
      </c>
    </row>
    <row r="553" spans="1:3" hidden="1" x14ac:dyDescent="0.2">
      <c r="A553" s="6" t="s">
        <v>25</v>
      </c>
      <c r="B553" s="6" t="s">
        <v>757</v>
      </c>
      <c r="C553" s="5" t="e">
        <f>B553-Levantamento!#REF!</f>
        <v>#REF!</v>
      </c>
    </row>
    <row r="554" spans="1:3" hidden="1" x14ac:dyDescent="0.2">
      <c r="A554" s="6" t="s">
        <v>54</v>
      </c>
      <c r="B554" s="6" t="s">
        <v>756</v>
      </c>
      <c r="C554" s="5" t="e">
        <f>B554-Levantamento!#REF!</f>
        <v>#REF!</v>
      </c>
    </row>
    <row r="555" spans="1:3" hidden="1" x14ac:dyDescent="0.2">
      <c r="A555" s="6" t="s">
        <v>63</v>
      </c>
      <c r="B555" s="6" t="s">
        <v>755</v>
      </c>
      <c r="C555" s="5" t="e">
        <f>B555-Levantamento!#REF!</f>
        <v>#REF!</v>
      </c>
    </row>
    <row r="556" spans="1:3" hidden="1" x14ac:dyDescent="0.2">
      <c r="A556" s="6" t="s">
        <v>524</v>
      </c>
      <c r="B556" s="6" t="s">
        <v>754</v>
      </c>
      <c r="C556" s="5" t="e">
        <f>B556-Levantamento!#REF!</f>
        <v>#REF!</v>
      </c>
    </row>
    <row r="557" spans="1:3" hidden="1" x14ac:dyDescent="0.2">
      <c r="A557" s="6" t="s">
        <v>132</v>
      </c>
      <c r="B557" s="6" t="s">
        <v>753</v>
      </c>
      <c r="C557" s="5" t="e">
        <f>B557-Levantamento!#REF!</f>
        <v>#REF!</v>
      </c>
    </row>
    <row r="558" spans="1:3" hidden="1" x14ac:dyDescent="0.2">
      <c r="A558" s="6" t="s">
        <v>113</v>
      </c>
      <c r="B558" s="6" t="s">
        <v>752</v>
      </c>
      <c r="C558" s="5" t="e">
        <f>B558-Levantamento!#REF!</f>
        <v>#REF!</v>
      </c>
    </row>
    <row r="559" spans="1:3" hidden="1" x14ac:dyDescent="0.2">
      <c r="A559" s="6" t="s">
        <v>494</v>
      </c>
      <c r="B559" s="6" t="s">
        <v>751</v>
      </c>
      <c r="C559" s="5" t="e">
        <f>B559-Levantamento!#REF!</f>
        <v>#REF!</v>
      </c>
    </row>
    <row r="560" spans="1:3" hidden="1" x14ac:dyDescent="0.2">
      <c r="A560" s="6" t="s">
        <v>637</v>
      </c>
      <c r="B560" s="6" t="s">
        <v>750</v>
      </c>
      <c r="C560" s="5" t="e">
        <f>B560-Levantamento!#REF!</f>
        <v>#REF!</v>
      </c>
    </row>
    <row r="561" spans="1:3" hidden="1" x14ac:dyDescent="0.2">
      <c r="A561" s="6" t="s">
        <v>594</v>
      </c>
      <c r="B561" s="6" t="s">
        <v>749</v>
      </c>
      <c r="C561" s="5" t="e">
        <f>B561-Levantamento!#REF!</f>
        <v>#REF!</v>
      </c>
    </row>
    <row r="562" spans="1:3" hidden="1" x14ac:dyDescent="0.2">
      <c r="A562" s="6" t="s">
        <v>348</v>
      </c>
      <c r="B562" s="6" t="s">
        <v>748</v>
      </c>
      <c r="C562" s="5" t="e">
        <f>B562-Levantamento!#REF!</f>
        <v>#REF!</v>
      </c>
    </row>
    <row r="563" spans="1:3" x14ac:dyDescent="0.2">
      <c r="A563" s="6" t="s">
        <v>746</v>
      </c>
      <c r="B563" s="6" t="s">
        <v>747</v>
      </c>
      <c r="C563" s="5" t="e">
        <f>B563-Levantamento!#REF!</f>
        <v>#REF!</v>
      </c>
    </row>
    <row r="564" spans="1:3" hidden="1" x14ac:dyDescent="0.2">
      <c r="A564" s="6" t="s">
        <v>368</v>
      </c>
      <c r="B564" s="6" t="s">
        <v>745</v>
      </c>
      <c r="C564" s="5" t="e">
        <f>B564-Levantamento!#REF!</f>
        <v>#REF!</v>
      </c>
    </row>
    <row r="565" spans="1:3" hidden="1" x14ac:dyDescent="0.2">
      <c r="A565" s="6" t="s">
        <v>381</v>
      </c>
      <c r="B565" s="6" t="s">
        <v>744</v>
      </c>
      <c r="C565" s="5" t="e">
        <f>B565-Levantamento!#REF!</f>
        <v>#REF!</v>
      </c>
    </row>
    <row r="566" spans="1:3" x14ac:dyDescent="0.2">
      <c r="A566" s="6" t="s">
        <v>663</v>
      </c>
      <c r="B566" s="6" t="s">
        <v>743</v>
      </c>
      <c r="C566" s="5" t="e">
        <f>B566-Levantamento!#REF!</f>
        <v>#REF!</v>
      </c>
    </row>
    <row r="567" spans="1:3" x14ac:dyDescent="0.2">
      <c r="A567" s="6" t="s">
        <v>571</v>
      </c>
      <c r="B567" s="6" t="s">
        <v>742</v>
      </c>
      <c r="C567" s="5" t="e">
        <f>B567-Levantamento!#REF!</f>
        <v>#REF!</v>
      </c>
    </row>
    <row r="568" spans="1:3" x14ac:dyDescent="0.2">
      <c r="A568" s="6" t="s">
        <v>239</v>
      </c>
      <c r="B568" s="6" t="s">
        <v>741</v>
      </c>
      <c r="C568" s="5" t="e">
        <f>B568-Levantamento!#REF!</f>
        <v>#REF!</v>
      </c>
    </row>
    <row r="569" spans="1:3" x14ac:dyDescent="0.2">
      <c r="A569" s="6" t="s">
        <v>586</v>
      </c>
      <c r="B569" s="6" t="s">
        <v>740</v>
      </c>
      <c r="C569" s="5" t="e">
        <f>B569-Levantamento!#REF!</f>
        <v>#REF!</v>
      </c>
    </row>
    <row r="570" spans="1:3" x14ac:dyDescent="0.2">
      <c r="A570" s="6" t="s">
        <v>628</v>
      </c>
      <c r="B570" s="6" t="s">
        <v>739</v>
      </c>
      <c r="C570" s="5" t="e">
        <f>B570-Levantamento!#REF!</f>
        <v>#REF!</v>
      </c>
    </row>
    <row r="571" spans="1:3" x14ac:dyDescent="0.2">
      <c r="A571" s="6" t="s">
        <v>297</v>
      </c>
      <c r="B571" s="6" t="s">
        <v>738</v>
      </c>
      <c r="C571" s="5" t="e">
        <f>B571-Levantamento!#REF!</f>
        <v>#REF!</v>
      </c>
    </row>
    <row r="572" spans="1:3" x14ac:dyDescent="0.2">
      <c r="A572" s="6" t="s">
        <v>531</v>
      </c>
      <c r="B572" s="6" t="s">
        <v>737</v>
      </c>
      <c r="C572" s="5" t="e">
        <f>B572-Levantamento!#REF!</f>
        <v>#REF!</v>
      </c>
    </row>
    <row r="573" spans="1:3" x14ac:dyDescent="0.2">
      <c r="A573" s="6" t="s">
        <v>618</v>
      </c>
      <c r="B573" s="6" t="s">
        <v>736</v>
      </c>
      <c r="C573" s="5" t="e">
        <f>B573-Levantamento!#REF!</f>
        <v>#REF!</v>
      </c>
    </row>
    <row r="574" spans="1:3" x14ac:dyDescent="0.2">
      <c r="A574" s="6" t="s">
        <v>304</v>
      </c>
      <c r="B574" s="6" t="s">
        <v>735</v>
      </c>
      <c r="C574" s="5" t="e">
        <f>B574-Levantamento!#REF!</f>
        <v>#REF!</v>
      </c>
    </row>
    <row r="575" spans="1:3" x14ac:dyDescent="0.2">
      <c r="A575" s="6" t="s">
        <v>6</v>
      </c>
      <c r="B575" s="6" t="s">
        <v>734</v>
      </c>
      <c r="C575" s="5" t="e">
        <f>B575-Levantamento!#REF!</f>
        <v>#REF!</v>
      </c>
    </row>
    <row r="576" spans="1:3" x14ac:dyDescent="0.2">
      <c r="A576" s="6" t="s">
        <v>149</v>
      </c>
      <c r="B576" s="6" t="s">
        <v>733</v>
      </c>
      <c r="C576" s="5" t="e">
        <f>B576-Levantamento!#REF!</f>
        <v>#REF!</v>
      </c>
    </row>
    <row r="577" spans="1:3" x14ac:dyDescent="0.2">
      <c r="A577" s="6" t="s">
        <v>188</v>
      </c>
      <c r="B577" s="6" t="s">
        <v>732</v>
      </c>
      <c r="C577" s="5" t="e">
        <f>B577-Levantamento!#REF!</f>
        <v>#REF!</v>
      </c>
    </row>
    <row r="578" spans="1:3" x14ac:dyDescent="0.2">
      <c r="A578" s="6" t="s">
        <v>595</v>
      </c>
      <c r="B578" s="6" t="s">
        <v>731</v>
      </c>
      <c r="C578" s="5" t="e">
        <f>B578-Levantamento!#REF!</f>
        <v>#REF!</v>
      </c>
    </row>
    <row r="579" spans="1:3" x14ac:dyDescent="0.2">
      <c r="A579" s="6" t="s">
        <v>481</v>
      </c>
      <c r="B579" s="6" t="s">
        <v>730</v>
      </c>
      <c r="C579" s="5" t="e">
        <f>B579-Levantamento!#REF!</f>
        <v>#REF!</v>
      </c>
    </row>
    <row r="580" spans="1:3" x14ac:dyDescent="0.2">
      <c r="A580" s="6" t="s">
        <v>535</v>
      </c>
      <c r="B580" s="6" t="s">
        <v>729</v>
      </c>
      <c r="C580" s="5" t="e">
        <f>B580-Levantamento!#REF!</f>
        <v>#REF!</v>
      </c>
    </row>
    <row r="581" spans="1:3" x14ac:dyDescent="0.2">
      <c r="A581" s="6" t="s">
        <v>124</v>
      </c>
      <c r="B581" s="6" t="s">
        <v>728</v>
      </c>
      <c r="C581" s="5" t="e">
        <f>B581-Levantamento!#REF!</f>
        <v>#REF!</v>
      </c>
    </row>
    <row r="582" spans="1:3" x14ac:dyDescent="0.2">
      <c r="A582" s="6" t="s">
        <v>185</v>
      </c>
      <c r="B582" s="6" t="s">
        <v>727</v>
      </c>
      <c r="C582" s="5" t="e">
        <f>B582-Levantamento!#REF!</f>
        <v>#REF!</v>
      </c>
    </row>
    <row r="583" spans="1:3" x14ac:dyDescent="0.2">
      <c r="A583" s="6" t="s">
        <v>292</v>
      </c>
      <c r="B583" s="6" t="s">
        <v>726</v>
      </c>
      <c r="C583" s="5" t="e">
        <f>B583-Levantamento!#REF!</f>
        <v>#REF!</v>
      </c>
    </row>
    <row r="584" spans="1:3" x14ac:dyDescent="0.2">
      <c r="A584" s="6" t="s">
        <v>578</v>
      </c>
      <c r="B584" s="6" t="s">
        <v>725</v>
      </c>
      <c r="C584" s="5" t="e">
        <f>B584-Levantamento!#REF!</f>
        <v>#REF!</v>
      </c>
    </row>
    <row r="585" spans="1:3" x14ac:dyDescent="0.2">
      <c r="A585" s="6" t="s">
        <v>608</v>
      </c>
      <c r="B585" s="6" t="s">
        <v>724</v>
      </c>
      <c r="C585" s="5" t="e">
        <f>B585-Levantamento!#REF!</f>
        <v>#REF!</v>
      </c>
    </row>
    <row r="586" spans="1:3" x14ac:dyDescent="0.2">
      <c r="A586" s="6" t="s">
        <v>266</v>
      </c>
      <c r="B586" s="6" t="s">
        <v>723</v>
      </c>
      <c r="C586" s="5" t="e">
        <f>B586-Levantamento!#REF!</f>
        <v>#REF!</v>
      </c>
    </row>
    <row r="587" spans="1:3" x14ac:dyDescent="0.2">
      <c r="A587" s="6" t="s">
        <v>525</v>
      </c>
      <c r="B587" s="6" t="s">
        <v>722</v>
      </c>
      <c r="C587" s="5" t="e">
        <f>B587-Levantamento!#REF!</f>
        <v>#REF!</v>
      </c>
    </row>
    <row r="588" spans="1:3" x14ac:dyDescent="0.2">
      <c r="A588" s="6" t="s">
        <v>227</v>
      </c>
      <c r="B588" s="6" t="s">
        <v>721</v>
      </c>
      <c r="C588" s="5" t="e">
        <f>B588-Levantamento!#REF!</f>
        <v>#REF!</v>
      </c>
    </row>
    <row r="589" spans="1:3" x14ac:dyDescent="0.2">
      <c r="A589" s="6" t="s">
        <v>506</v>
      </c>
      <c r="B589" s="6" t="s">
        <v>720</v>
      </c>
      <c r="C589" s="5" t="e">
        <f>B589-Levantamento!#REF!</f>
        <v>#REF!</v>
      </c>
    </row>
    <row r="590" spans="1:3" x14ac:dyDescent="0.2">
      <c r="A590" s="6" t="s">
        <v>290</v>
      </c>
      <c r="B590" s="6" t="s">
        <v>719</v>
      </c>
      <c r="C590" s="5" t="e">
        <f>B590-Levantamento!#REF!</f>
        <v>#REF!</v>
      </c>
    </row>
    <row r="591" spans="1:3" x14ac:dyDescent="0.2">
      <c r="A591" s="6" t="s">
        <v>284</v>
      </c>
      <c r="B591" s="6" t="s">
        <v>718</v>
      </c>
      <c r="C591" s="5" t="e">
        <f>B591-Levantamento!#REF!</f>
        <v>#REF!</v>
      </c>
    </row>
    <row r="592" spans="1:3" x14ac:dyDescent="0.2">
      <c r="A592" s="6" t="s">
        <v>493</v>
      </c>
      <c r="B592" s="6" t="s">
        <v>717</v>
      </c>
      <c r="C592" s="5" t="e">
        <f>B592-Levantamento!#REF!</f>
        <v>#REF!</v>
      </c>
    </row>
    <row r="593" spans="1:3" x14ac:dyDescent="0.2">
      <c r="A593" s="6" t="s">
        <v>123</v>
      </c>
      <c r="B593" s="6" t="s">
        <v>716</v>
      </c>
      <c r="C593" s="5" t="e">
        <f>B593-Levantamento!#REF!</f>
        <v>#REF!</v>
      </c>
    </row>
    <row r="594" spans="1:3" x14ac:dyDescent="0.2">
      <c r="A594" s="6" t="s">
        <v>240</v>
      </c>
      <c r="B594" s="6" t="s">
        <v>715</v>
      </c>
      <c r="C594" s="5" t="e">
        <f>B594-Levantamento!#REF!</f>
        <v>#REF!</v>
      </c>
    </row>
    <row r="595" spans="1:3" x14ac:dyDescent="0.2">
      <c r="A595" s="6" t="s">
        <v>218</v>
      </c>
      <c r="B595" s="6" t="s">
        <v>714</v>
      </c>
      <c r="C595" s="5" t="e">
        <f>B595-Levantamento!#REF!</f>
        <v>#REF!</v>
      </c>
    </row>
    <row r="596" spans="1:3" x14ac:dyDescent="0.2">
      <c r="A596" s="6" t="s">
        <v>215</v>
      </c>
      <c r="B596" s="6" t="s">
        <v>713</v>
      </c>
      <c r="C596" s="5" t="e">
        <f>B596-Levantamento!#REF!</f>
        <v>#REF!</v>
      </c>
    </row>
    <row r="597" spans="1:3" x14ac:dyDescent="0.2">
      <c r="A597" s="6" t="s">
        <v>519</v>
      </c>
      <c r="B597" s="6" t="s">
        <v>712</v>
      </c>
      <c r="C597" s="5" t="e">
        <f>B597-Levantamento!#REF!</f>
        <v>#REF!</v>
      </c>
    </row>
    <row r="598" spans="1:3" x14ac:dyDescent="0.2">
      <c r="A598" s="6" t="s">
        <v>371</v>
      </c>
      <c r="B598" s="6" t="s">
        <v>711</v>
      </c>
      <c r="C598" s="5" t="e">
        <f>B598-Levantamento!#REF!</f>
        <v>#REF!</v>
      </c>
    </row>
    <row r="599" spans="1:3" x14ac:dyDescent="0.2">
      <c r="A599" s="6" t="s">
        <v>108</v>
      </c>
      <c r="B599" s="6" t="s">
        <v>710</v>
      </c>
      <c r="C599" s="5" t="e">
        <f>B599-Levantamento!#REF!</f>
        <v>#REF!</v>
      </c>
    </row>
    <row r="600" spans="1:3" x14ac:dyDescent="0.2">
      <c r="A600" s="6" t="s">
        <v>250</v>
      </c>
      <c r="B600" s="6" t="s">
        <v>709</v>
      </c>
      <c r="C600" s="5" t="e">
        <f>B600-Levantamento!#REF!</f>
        <v>#REF!</v>
      </c>
    </row>
    <row r="601" spans="1:3" x14ac:dyDescent="0.2">
      <c r="A601" s="6" t="s">
        <v>100</v>
      </c>
      <c r="B601" s="6" t="s">
        <v>708</v>
      </c>
      <c r="C601" s="5" t="e">
        <f>B601-Levantamento!#REF!</f>
        <v>#REF!</v>
      </c>
    </row>
    <row r="602" spans="1:3" x14ac:dyDescent="0.2">
      <c r="A602" s="6" t="s">
        <v>558</v>
      </c>
      <c r="B602" s="6" t="s">
        <v>707</v>
      </c>
      <c r="C602" s="5" t="e">
        <f>B602-Levantamento!#REF!</f>
        <v>#REF!</v>
      </c>
    </row>
    <row r="603" spans="1:3" x14ac:dyDescent="0.2">
      <c r="A603" s="6" t="s">
        <v>429</v>
      </c>
      <c r="B603" s="6" t="s">
        <v>706</v>
      </c>
      <c r="C603" s="5" t="e">
        <f>B603-Levantamento!#REF!</f>
        <v>#REF!</v>
      </c>
    </row>
    <row r="604" spans="1:3" x14ac:dyDescent="0.2">
      <c r="A604" s="6" t="s">
        <v>166</v>
      </c>
      <c r="B604" s="6" t="s">
        <v>705</v>
      </c>
      <c r="C604" s="5" t="e">
        <f>B604-Levantamento!#REF!</f>
        <v>#REF!</v>
      </c>
    </row>
    <row r="605" spans="1:3" x14ac:dyDescent="0.2">
      <c r="A605" s="6" t="s">
        <v>67</v>
      </c>
      <c r="B605" s="6" t="s">
        <v>704</v>
      </c>
      <c r="C605" s="5" t="e">
        <f>B605-Levantamento!#REF!</f>
        <v>#REF!</v>
      </c>
    </row>
    <row r="606" spans="1:3" x14ac:dyDescent="0.2">
      <c r="A606" s="6" t="s">
        <v>375</v>
      </c>
      <c r="B606" s="6" t="s">
        <v>703</v>
      </c>
      <c r="C606" s="5" t="e">
        <f>B606-Levantamento!#REF!</f>
        <v>#REF!</v>
      </c>
    </row>
    <row r="607" spans="1:3" x14ac:dyDescent="0.2">
      <c r="A607" s="6" t="s">
        <v>468</v>
      </c>
      <c r="B607" s="6" t="s">
        <v>702</v>
      </c>
      <c r="C607" s="5" t="e">
        <f>B607-Levantamento!#REF!</f>
        <v>#REF!</v>
      </c>
    </row>
    <row r="608" spans="1:3" x14ac:dyDescent="0.2">
      <c r="A608" s="6" t="s">
        <v>541</v>
      </c>
      <c r="B608" s="6" t="s">
        <v>701</v>
      </c>
      <c r="C608" s="5" t="e">
        <f>B608-Levantamento!#REF!</f>
        <v>#REF!</v>
      </c>
    </row>
    <row r="609" spans="1:3" x14ac:dyDescent="0.2">
      <c r="A609" s="6" t="s">
        <v>41</v>
      </c>
      <c r="B609" s="6" t="s">
        <v>700</v>
      </c>
      <c r="C609" s="5" t="e">
        <f>B609-Levantamento!#REF!</f>
        <v>#REF!</v>
      </c>
    </row>
    <row r="610" spans="1:3" x14ac:dyDescent="0.2">
      <c r="A610" s="6" t="s">
        <v>350</v>
      </c>
      <c r="B610" s="6" t="s">
        <v>699</v>
      </c>
      <c r="C610" s="5" t="e">
        <f>B610-Levantamento!#REF!</f>
        <v>#REF!</v>
      </c>
    </row>
    <row r="611" spans="1:3" x14ac:dyDescent="0.2">
      <c r="A611" s="6" t="s">
        <v>73</v>
      </c>
      <c r="B611" s="6" t="s">
        <v>698</v>
      </c>
      <c r="C611" s="5" t="e">
        <f>B611-Levantamento!#REF!</f>
        <v>#REF!</v>
      </c>
    </row>
    <row r="612" spans="1:3" x14ac:dyDescent="0.2">
      <c r="A612" s="6" t="s">
        <v>611</v>
      </c>
      <c r="B612" s="6" t="s">
        <v>697</v>
      </c>
      <c r="C612" s="5" t="e">
        <f>B612-Levantamento!#REF!</f>
        <v>#REF!</v>
      </c>
    </row>
    <row r="613" spans="1:3" x14ac:dyDescent="0.2">
      <c r="A613" s="6" t="s">
        <v>94</v>
      </c>
      <c r="B613" s="6" t="s">
        <v>696</v>
      </c>
      <c r="C613" s="5" t="e">
        <f>B613-Levantamento!#REF!</f>
        <v>#REF!</v>
      </c>
    </row>
    <row r="614" spans="1:3" x14ac:dyDescent="0.2">
      <c r="A614" s="6" t="s">
        <v>2</v>
      </c>
      <c r="B614" s="6" t="s">
        <v>695</v>
      </c>
      <c r="C614" s="5" t="e">
        <f>B614-Levantamento!#REF!</f>
        <v>#REF!</v>
      </c>
    </row>
    <row r="615" spans="1:3" x14ac:dyDescent="0.2">
      <c r="A615" s="6" t="s">
        <v>474</v>
      </c>
      <c r="B615" s="6" t="s">
        <v>694</v>
      </c>
      <c r="C615" s="5" t="e">
        <f>B615-Levantamento!#REF!</f>
        <v>#REF!</v>
      </c>
    </row>
    <row r="616" spans="1:3" x14ac:dyDescent="0.2">
      <c r="A616" s="6" t="s">
        <v>34</v>
      </c>
      <c r="B616" s="6" t="s">
        <v>693</v>
      </c>
      <c r="C616" s="5" t="e">
        <f>B616-Levantamento!#REF!</f>
        <v>#REF!</v>
      </c>
    </row>
    <row r="617" spans="1:3" x14ac:dyDescent="0.2">
      <c r="A617" s="6" t="s">
        <v>489</v>
      </c>
      <c r="B617" s="6" t="s">
        <v>692</v>
      </c>
      <c r="C617" s="5" t="e">
        <f>B617-Levantamento!#REF!</f>
        <v>#REF!</v>
      </c>
    </row>
    <row r="618" spans="1:3" x14ac:dyDescent="0.2">
      <c r="A618" s="6" t="s">
        <v>252</v>
      </c>
      <c r="B618" s="6" t="s">
        <v>691</v>
      </c>
      <c r="C618" s="5" t="e">
        <f>B618-Levantamento!#REF!</f>
        <v>#REF!</v>
      </c>
    </row>
    <row r="619" spans="1:3" x14ac:dyDescent="0.2">
      <c r="A619" s="6" t="s">
        <v>82</v>
      </c>
      <c r="B619" s="6" t="s">
        <v>690</v>
      </c>
      <c r="C619" s="5" t="e">
        <f>B619-Levantamento!#REF!</f>
        <v>#REF!</v>
      </c>
    </row>
    <row r="620" spans="1:3" x14ac:dyDescent="0.2">
      <c r="A620" s="6" t="s">
        <v>472</v>
      </c>
      <c r="B620" s="6" t="s">
        <v>689</v>
      </c>
      <c r="C620" s="5" t="e">
        <f>B620-Levantamento!#REF!</f>
        <v>#REF!</v>
      </c>
    </row>
    <row r="621" spans="1:3" x14ac:dyDescent="0.2">
      <c r="A621" s="6" t="s">
        <v>328</v>
      </c>
      <c r="B621" s="6" t="s">
        <v>688</v>
      </c>
      <c r="C621" s="5" t="e">
        <f>B621-Levantamento!#REF!</f>
        <v>#REF!</v>
      </c>
    </row>
    <row r="622" spans="1:3" x14ac:dyDescent="0.2">
      <c r="A622" s="6" t="s">
        <v>107</v>
      </c>
      <c r="B622" s="6" t="s">
        <v>687</v>
      </c>
      <c r="C622" s="5" t="e">
        <f>B622-Levantamento!#REF!</f>
        <v>#REF!</v>
      </c>
    </row>
    <row r="623" spans="1:3" x14ac:dyDescent="0.2">
      <c r="A623" s="6" t="s">
        <v>97</v>
      </c>
      <c r="B623" s="6" t="s">
        <v>686</v>
      </c>
      <c r="C623" s="5" t="e">
        <f>B623-Levantamento!#REF!</f>
        <v>#REF!</v>
      </c>
    </row>
    <row r="624" spans="1:3" x14ac:dyDescent="0.2">
      <c r="A624" s="6" t="s">
        <v>131</v>
      </c>
      <c r="B624" s="6" t="s">
        <v>685</v>
      </c>
      <c r="C624" s="5" t="e">
        <f>B624-Levantamento!#REF!</f>
        <v>#REF!</v>
      </c>
    </row>
    <row r="625" spans="1:3" x14ac:dyDescent="0.2">
      <c r="A625" s="6" t="s">
        <v>562</v>
      </c>
      <c r="B625" s="6" t="s">
        <v>684</v>
      </c>
      <c r="C625" s="5" t="e">
        <f>B625-Levantamento!#REF!</f>
        <v>#REF!</v>
      </c>
    </row>
    <row r="626" spans="1:3" x14ac:dyDescent="0.2">
      <c r="A626" s="6" t="s">
        <v>109</v>
      </c>
      <c r="B626" s="6" t="s">
        <v>683</v>
      </c>
      <c r="C626" s="5" t="e">
        <f>B626-Levantamento!#REF!</f>
        <v>#REF!</v>
      </c>
    </row>
    <row r="627" spans="1:3" x14ac:dyDescent="0.2">
      <c r="A627" s="6" t="s">
        <v>318</v>
      </c>
      <c r="B627" s="6" t="s">
        <v>682</v>
      </c>
      <c r="C627" s="5" t="e">
        <f>B627-Levantamento!#REF!</f>
        <v>#REF!</v>
      </c>
    </row>
    <row r="628" spans="1:3" x14ac:dyDescent="0.2">
      <c r="A628" s="6" t="s">
        <v>31</v>
      </c>
      <c r="B628" s="6" t="s">
        <v>681</v>
      </c>
      <c r="C628" s="5" t="e">
        <f>B628-Levantamento!#REF!</f>
        <v>#REF!</v>
      </c>
    </row>
    <row r="629" spans="1:3" x14ac:dyDescent="0.2">
      <c r="A629" s="6" t="s">
        <v>346</v>
      </c>
      <c r="B629" s="6" t="s">
        <v>680</v>
      </c>
      <c r="C629" s="5" t="e">
        <f>B629-Levantamento!#REF!</f>
        <v>#REF!</v>
      </c>
    </row>
    <row r="630" spans="1:3" x14ac:dyDescent="0.2">
      <c r="A630" s="6" t="s">
        <v>117</v>
      </c>
      <c r="B630" s="6" t="s">
        <v>679</v>
      </c>
      <c r="C630" s="5" t="e">
        <f>B630-Levantamento!#REF!</f>
        <v>#REF!</v>
      </c>
    </row>
    <row r="631" spans="1:3" x14ac:dyDescent="0.2">
      <c r="A631" s="6" t="s">
        <v>445</v>
      </c>
      <c r="B631" s="6" t="s">
        <v>678</v>
      </c>
      <c r="C631" s="5" t="e">
        <f>B631-Levantamento!#REF!</f>
        <v>#REF!</v>
      </c>
    </row>
    <row r="632" spans="1:3" x14ac:dyDescent="0.2">
      <c r="A632" s="6" t="s">
        <v>394</v>
      </c>
      <c r="B632" s="6" t="s">
        <v>677</v>
      </c>
      <c r="C632" s="5" t="e">
        <f>B632-Levantamento!#REF!</f>
        <v>#REF!</v>
      </c>
    </row>
    <row r="633" spans="1:3" x14ac:dyDescent="0.2">
      <c r="A633" s="6" t="s">
        <v>567</v>
      </c>
      <c r="B633" s="6" t="s">
        <v>676</v>
      </c>
      <c r="C633" s="5" t="e">
        <f>B633-Levantamento!#REF!</f>
        <v>#REF!</v>
      </c>
    </row>
    <row r="634" spans="1:3" x14ac:dyDescent="0.2">
      <c r="A634" s="6" t="s">
        <v>410</v>
      </c>
      <c r="B634" s="6" t="s">
        <v>675</v>
      </c>
      <c r="C634" s="5" t="e">
        <f>B634-Levantamento!#REF!</f>
        <v>#REF!</v>
      </c>
    </row>
    <row r="635" spans="1:3" x14ac:dyDescent="0.2">
      <c r="A635" s="6" t="s">
        <v>233</v>
      </c>
      <c r="B635" s="6" t="s">
        <v>674</v>
      </c>
      <c r="C635" s="5" t="e">
        <f>B635-Levantamento!#REF!</f>
        <v>#REF!</v>
      </c>
    </row>
    <row r="636" spans="1:3" x14ac:dyDescent="0.2">
      <c r="A636" s="6" t="s">
        <v>556</v>
      </c>
      <c r="B636" s="6" t="s">
        <v>673</v>
      </c>
      <c r="C636" s="5" t="e">
        <f>B636-Levantamento!#REF!</f>
        <v>#REF!</v>
      </c>
    </row>
    <row r="637" spans="1:3" x14ac:dyDescent="0.2">
      <c r="A637" s="6" t="s">
        <v>477</v>
      </c>
      <c r="B637" s="6" t="s">
        <v>672</v>
      </c>
      <c r="C637" s="5" t="e">
        <f>B637-Levantamento!#REF!</f>
        <v>#REF!</v>
      </c>
    </row>
    <row r="638" spans="1:3" x14ac:dyDescent="0.2">
      <c r="A638" s="6" t="s">
        <v>417</v>
      </c>
      <c r="B638" s="6" t="s">
        <v>671</v>
      </c>
      <c r="C638" s="5" t="e">
        <f>B638-Levantamento!#REF!</f>
        <v>#REF!</v>
      </c>
    </row>
    <row r="639" spans="1:3" x14ac:dyDescent="0.2">
      <c r="A639" s="6" t="s">
        <v>287</v>
      </c>
      <c r="B639" s="6" t="s">
        <v>670</v>
      </c>
      <c r="C639" s="5" t="e">
        <f>B639-Levantamento!#REF!</f>
        <v>#REF!</v>
      </c>
    </row>
    <row r="640" spans="1:3" x14ac:dyDescent="0.2">
      <c r="A640" s="6" t="s">
        <v>602</v>
      </c>
      <c r="B640" s="6" t="s">
        <v>669</v>
      </c>
      <c r="C640" s="5" t="e">
        <f>B640-Levantamento!#REF!</f>
        <v>#REF!</v>
      </c>
    </row>
    <row r="641" spans="1:3" x14ac:dyDescent="0.2">
      <c r="A641" s="6" t="s">
        <v>341</v>
      </c>
      <c r="B641" s="6" t="s">
        <v>668</v>
      </c>
      <c r="C641" s="5" t="e">
        <f>B641-Levantamento!#REF!</f>
        <v>#REF!</v>
      </c>
    </row>
    <row r="642" spans="1:3" x14ac:dyDescent="0.2">
      <c r="A642" s="6" t="s">
        <v>246</v>
      </c>
      <c r="B642" s="6" t="s">
        <v>667</v>
      </c>
      <c r="C642" s="5" t="e">
        <f>B642-Levantamento!#REF!</f>
        <v>#REF!</v>
      </c>
    </row>
    <row r="643" spans="1:3" x14ac:dyDescent="0.2">
      <c r="A643" s="6" t="s">
        <v>36</v>
      </c>
      <c r="B643" s="6" t="s">
        <v>666</v>
      </c>
      <c r="C643" s="5" t="e">
        <f>B643-Levantamento!#REF!</f>
        <v>#REF!</v>
      </c>
    </row>
    <row r="644" spans="1:3" x14ac:dyDescent="0.2">
      <c r="A644" s="6" t="s">
        <v>549</v>
      </c>
      <c r="B644" s="6" t="s">
        <v>665</v>
      </c>
      <c r="C644" s="5" t="e">
        <f>B644-Levantamento!#REF!</f>
        <v>#REF!</v>
      </c>
    </row>
    <row r="645" spans="1:3" x14ac:dyDescent="0.2">
      <c r="A645" s="6" t="s">
        <v>581</v>
      </c>
      <c r="B645" s="6" t="s">
        <v>664</v>
      </c>
      <c r="C645" s="5" t="e">
        <f>B645-Levantamento!#REF!</f>
        <v>#REF!</v>
      </c>
    </row>
    <row r="646" spans="1:3" x14ac:dyDescent="0.2">
      <c r="A646" s="6" t="s">
        <v>75</v>
      </c>
      <c r="B646" s="6" t="s">
        <v>662</v>
      </c>
      <c r="C646" s="5" t="e">
        <f>B646-Levantamento!#REF!</f>
        <v>#REF!</v>
      </c>
    </row>
  </sheetData>
  <sheetProtection selectLockedCells="1" selectUnlockedCells="1"/>
  <autoFilter ref="A1:C646">
    <filterColumn colId="2">
      <filters>
        <filter val="-107"/>
        <filter val="-109"/>
        <filter val="-148"/>
        <filter val="-198"/>
        <filter val="-47"/>
        <filter val="48"/>
        <filter val="-48"/>
        <filter val="49"/>
        <filter val="-49"/>
        <filter val="-50"/>
        <filter val="57154"/>
        <filter val="-97"/>
        <filter val="99"/>
        <filter val="-99"/>
      </filters>
    </filterColumn>
  </autoFilter>
  <printOptions gridLine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Levantamento</vt:lpstr>
      <vt:lpstr>receitas_e_despesas_PainelC (2)</vt:lpstr>
      <vt:lpstr>receitas_tributaria_ampliada_Pa</vt:lpstr>
      <vt:lpstr>DTB_2018_Municipio</vt:lpstr>
      <vt:lpstr>Levantamento!Area_de_impressao</vt:lpstr>
      <vt:lpstr>Levantamento!Titulos_de_impressao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Portella Miguel</dc:creator>
  <cp:lastModifiedBy>Laércio Bispo dos Santos Junior</cp:lastModifiedBy>
  <dcterms:created xsi:type="dcterms:W3CDTF">2019-09-19T20:53:40Z</dcterms:created>
  <dcterms:modified xsi:type="dcterms:W3CDTF">2019-11-06T14:43:41Z</dcterms:modified>
</cp:coreProperties>
</file>